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1\62-р\"/>
    </mc:Choice>
  </mc:AlternateContent>
  <bookViews>
    <workbookView xWindow="0" yWindow="0" windowWidth="28800" windowHeight="12000"/>
  </bookViews>
  <sheets>
    <sheet name="Прил 1 к расп" sheetId="1" r:id="rId1"/>
    <sheet name="приложение 2 к рас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1">'[6]7'!$B$25</definedName>
    <definedName name="___">'[7]7'!$B$25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'[8]#ССЫЛКА'!$Q$2</definedName>
    <definedName name="____FOT1">'[9]ФОТ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'[8]#ССЫЛКА'!$Q$2</definedName>
    <definedName name="___FOT1">'[9]ФОТ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[10]ЦЕНА!#REF!</definedName>
    <definedName name="__123Graph_AMAIN" hidden="1">[10]ЦЕНА!#REF!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'[11]#ССЫЛКА'!$Q$2</definedName>
    <definedName name="__FOT1">'[9]ФОТ по месяцам'!$D$5:$D$41</definedName>
    <definedName name="__FY1">[12]!__FY1</definedName>
    <definedName name="__gf2" localSheetId="0">#REF!</definedName>
    <definedName name="__gf2" localSheetId="1">#REF!</definedName>
    <definedName name="__gf2">#REF!</definedName>
    <definedName name="__M8">[12]!__M8</definedName>
    <definedName name="__M9">[12]!__M9</definedName>
    <definedName name="__mm1" localSheetId="0">[13]ПРОГНОЗ_1!#REF!</definedName>
    <definedName name="__mm1" localSheetId="1">[14]ПРОГНОЗ_1!#REF!</definedName>
    <definedName name="__mm1">[13]ПРОГНОЗ_1!#REF!</definedName>
    <definedName name="__mmm89" localSheetId="0">#REF!</definedName>
    <definedName name="__mmm89" localSheetId="1">#REF!</definedName>
    <definedName name="__mmm89">#REF!</definedName>
    <definedName name="__mn5">'[15]BCS APP CR'!$E$24</definedName>
    <definedName name="__Ob1" localSheetId="0">#REF!</definedName>
    <definedName name="__Ob1" localSheetId="1">#REF!</definedName>
    <definedName name="__Ob1">#REF!</definedName>
    <definedName name="__q11">[12]!__q11</definedName>
    <definedName name="__q15">[12]!__q15</definedName>
    <definedName name="__q17">[12]!__q17</definedName>
    <definedName name="__q2">[12]!__q2</definedName>
    <definedName name="__q3">[12]!__q3</definedName>
    <definedName name="__q4">[12]!__q4</definedName>
    <definedName name="__q5">[12]!__q5</definedName>
    <definedName name="__q6">[12]!__q6</definedName>
    <definedName name="__q7">[12]!__q7</definedName>
    <definedName name="__q8">[12]!__q8</definedName>
    <definedName name="__q9">[12]!__q9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'[16]APP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'[17]Общие продажи'!#REF!</definedName>
    <definedName name="_1.Телевизоры">'[17]Общие продажи'!#REF!</definedName>
    <definedName name="_10.УСЛУГИ" localSheetId="0">'[17]Общие продажи'!#REF!</definedName>
    <definedName name="_10.УСЛУГИ">'[17]Общие продажи'!#REF!</definedName>
    <definedName name="_11.1.ТВ21" localSheetId="0">'[17]Общие продажи'!#REF!</definedName>
    <definedName name="_11.1.ТВ21">'[17]Общие продажи'!#REF!</definedName>
    <definedName name="_11.2.ТВ21" localSheetId="0">'[17]Общие продажи'!#REF!</definedName>
    <definedName name="_11.2.ТВ21">'[17]Общие продажи'!#REF!</definedName>
    <definedName name="_11.3.ТВ20" localSheetId="0">'[17]Общие продажи'!#REF!</definedName>
    <definedName name="_11.3.ТВ20">'[17]Общие продажи'!#REF!</definedName>
    <definedName name="_11.4.ТВ14" localSheetId="0">'[17]Общие продажи'!#REF!</definedName>
    <definedName name="_11.4.ТВ14">'[17]Общие продажи'!#REF!</definedName>
    <definedName name="_11.5ТВэлитные" localSheetId="0">'[17]Общие продажи'!#REF!</definedName>
    <definedName name="_11.5ТВэлитные">'[17]Общие продажи'!#REF!</definedName>
    <definedName name="_11.6АвтоТВ" localSheetId="0">'[17]Общие продажи'!#REF!</definedName>
    <definedName name="_11.6АвтоТВ">'[17]Общие продажи'!#REF!</definedName>
    <definedName name="_11.СКИДКИ" localSheetId="0">'[17]Общие продажи'!#REF!</definedName>
    <definedName name="_11.СКИДКИ">'[17]Общие продажи'!#REF!</definedName>
    <definedName name="_12.НЕИЗВ.ТОВАР" localSheetId="0">'[17]Общие продажи'!#REF!</definedName>
    <definedName name="_12.НЕИЗВ.ТОВАР">'[17]Общие продажи'!#REF!</definedName>
    <definedName name="_2.Видео" localSheetId="0">'[17]Общие продажи'!#REF!</definedName>
    <definedName name="_2.Видео">'[17]Общие продажи'!#REF!</definedName>
    <definedName name="_22.5.Видеомагн." localSheetId="0">'[17]Общие продажи'!#REF!</definedName>
    <definedName name="_22.5.Видеомагн.">'[17]Общие продажи'!#REF!</definedName>
    <definedName name="_22.6.Видеопл.пиш" localSheetId="0">'[17]Общие продажи'!#REF!</definedName>
    <definedName name="_22.6.Видеопл.пиш">'[17]Общие продажи'!#REF!</definedName>
    <definedName name="_22.7.Bидеопл.неп" localSheetId="0">'[17]Общие продажи'!#REF!</definedName>
    <definedName name="_22.7.Bидеопл.неп">'[17]Общие продажи'!#REF!</definedName>
    <definedName name="_22.8.Bидеокамеры" localSheetId="0">'[17]Общие продажи'!#REF!</definedName>
    <definedName name="_22.8.Bидеокамеры">'[17]Общие продажи'!#REF!</definedName>
    <definedName name="_3.Аудио" localSheetId="0">'[17]Общие продажи'!#REF!</definedName>
    <definedName name="_3.Аудио">'[17]Общие продажи'!#REF!</definedName>
    <definedName name="_3AУДИОMAГНЛ" localSheetId="0">'[17]Общие продажи'!#REF!</definedName>
    <definedName name="_3AУДИОMAГНЛ">'[17]Общие продажи'!#REF!</definedName>
    <definedName name="_3MУЗ.ЦЕНТРЫ" localSheetId="0">'[17]Общие продажи'!#REF!</definedName>
    <definedName name="_3MУЗ.ЦЕНТРЫ">'[17]Общие продажи'!#REF!</definedName>
    <definedName name="_3WALKMAN" localSheetId="0">'[17]Общие продажи'!#REF!</definedName>
    <definedName name="_3WALKMAN">'[17]Общие продажи'!#REF!</definedName>
    <definedName name="_3Наушники" localSheetId="0">'[17]Общие продажи'!#REF!</definedName>
    <definedName name="_3Наушники">'[17]Общие продажи'!#REF!</definedName>
    <definedName name="_4.HiFisystem" localSheetId="0">'[17]Общие продажи'!#REF!</definedName>
    <definedName name="_4.HiFisystem">'[17]Общие продажи'!#REF!</definedName>
    <definedName name="_44.1.Technics" localSheetId="0">'[17]Общие продажи'!#REF!</definedName>
    <definedName name="_44.1.Technics">'[17]Общие продажи'!#REF!</definedName>
    <definedName name="_44.10.Yamaha" localSheetId="0">'[17]Общие продажи'!#REF!</definedName>
    <definedName name="_44.10.Yamaha">'[17]Общие продажи'!#REF!</definedName>
    <definedName name="_44.11.Pioneer" localSheetId="0">'[17]Общие продажи'!#REF!</definedName>
    <definedName name="_44.11.Pioneer">'[17]Общие продажи'!#REF!</definedName>
    <definedName name="_44.15.Infinity" localSheetId="0">'[17]Общие продажи'!#REF!</definedName>
    <definedName name="_44.15.Infinity">'[17]Общие продажи'!#REF!</definedName>
    <definedName name="_44.19.Canton" localSheetId="0">'[17]Общие продажи'!#REF!</definedName>
    <definedName name="_44.19.Canton">'[17]Общие продажи'!#REF!</definedName>
    <definedName name="_44.2.Sony" localSheetId="0">'[17]Общие продажи'!#REF!</definedName>
    <definedName name="_44.2.Sony">'[17]Общие продажи'!#REF!</definedName>
    <definedName name="_44.21.Paradigm" localSheetId="0">'[17]Общие продажи'!#REF!</definedName>
    <definedName name="_44.21.Paradigm">'[17]Общие продажи'!#REF!</definedName>
    <definedName name="_44.23MBQuart" localSheetId="0">'[17]Общие продажи'!#REF!</definedName>
    <definedName name="_44.23MBQuart">'[17]Общие продажи'!#REF!</definedName>
    <definedName name="_44.24Tannoy" localSheetId="0">'[17]Общие продажи'!#REF!</definedName>
    <definedName name="_44.24Tannoy">'[17]Общие продажи'!#REF!</definedName>
    <definedName name="_44.25Mission" localSheetId="0">'[17]Общие продажи'!#REF!</definedName>
    <definedName name="_44.25Mission">'[17]Общие продажи'!#REF!</definedName>
    <definedName name="_44.26HFстойки" localSheetId="0">'[17]Общие продажи'!#REF!</definedName>
    <definedName name="_44.26HFстойки">'[17]Общие продажи'!#REF!</definedName>
    <definedName name="_44.27HFкомпон." localSheetId="0">'[17]Общие продажи'!#REF!</definedName>
    <definedName name="_44.27HFкомпон.">'[17]Общие продажи'!#REF!</definedName>
    <definedName name="_44.29Проекторы" localSheetId="0">'[17]Общие продажи'!#REF!</definedName>
    <definedName name="_44.29Проекторы">'[17]Общие продажи'!#REF!</definedName>
    <definedName name="_44.31DVDVidCD" localSheetId="0">'[17]Общие продажи'!#REF!</definedName>
    <definedName name="_44.31DVDVidCD">'[17]Общие продажи'!#REF!</definedName>
    <definedName name="_44.34Aud.Selec." localSheetId="0">'[17]Общие продажи'!#REF!</definedName>
    <definedName name="_44.34Aud.Selec.">'[17]Общие продажи'!#REF!</definedName>
    <definedName name="_44.35Уцен.товар" localSheetId="0">'[17]Общие продажи'!#REF!</definedName>
    <definedName name="_44.35Уцен.товар">'[17]Общие продажи'!#REF!</definedName>
    <definedName name="_44.4.JBL" localSheetId="0">'[17]Общие продажи'!#REF!</definedName>
    <definedName name="_44.4.JBL">'[17]Общие продажи'!#REF!</definedName>
    <definedName name="_44.5.Denon" localSheetId="0">'[17]Общие продажи'!#REF!</definedName>
    <definedName name="_44.5.Denon">'[17]Общие продажи'!#REF!</definedName>
    <definedName name="_44.8.Marantz" localSheetId="0">'[17]Общие продажи'!#REF!</definedName>
    <definedName name="_44.8.Marantz">'[17]Общие продажи'!#REF!</definedName>
    <definedName name="_44.9.Jamo" localSheetId="0">'[17]Общие продажи'!#REF!</definedName>
    <definedName name="_44.9.Jamo">'[17]Общие продажи'!#REF!</definedName>
    <definedName name="_5.ABТОAУДИО" localSheetId="0">'[17]Общие продажи'!#REF!</definedName>
    <definedName name="_5.ABТОAУДИО">'[17]Общие продажи'!#REF!</definedName>
    <definedName name="_55.1.Panasonic" localSheetId="0">'[17]Общие продажи'!#REF!</definedName>
    <definedName name="_55.1.Panasonic">'[17]Общие продажи'!#REF!</definedName>
    <definedName name="_55.11.Проее" localSheetId="0">'[17]Общие продажи'!#REF!</definedName>
    <definedName name="_55.11.Проее">'[17]Общие продажи'!#REF!</definedName>
    <definedName name="_55.12JBL" localSheetId="0">'[17]Общие продажи'!#REF!</definedName>
    <definedName name="_55.12JBL">'[17]Общие продажи'!#REF!</definedName>
    <definedName name="_55.15Infinity" localSheetId="0">'[17]Общие продажи'!#REF!</definedName>
    <definedName name="_55.15Infinity">'[17]Общие продажи'!#REF!</definedName>
    <definedName name="_55.2.Sony" localSheetId="0">'[17]Общие продажи'!#REF!</definedName>
    <definedName name="_55.2.Sony">'[17]Общие продажи'!#REF!</definedName>
    <definedName name="_55.22Авт.антены" localSheetId="0">'[17]Общие продажи'!#REF!</definedName>
    <definedName name="_55.22Авт.антены">'[17]Общие продажи'!#REF!</definedName>
    <definedName name="_55.23LG" localSheetId="0">'[17]Общие продажи'!#REF!</definedName>
    <definedName name="_55.23LG">'[17]Общие продажи'!#REF!</definedName>
    <definedName name="_55.24АВТОПРОЕЕ" localSheetId="0">'[17]Общие продажи'!#REF!</definedName>
    <definedName name="_55.24АВТОПРОЕЕ">'[17]Общие продажи'!#REF!</definedName>
    <definedName name="_55.26Aiwa" localSheetId="0">'[17]Общие продажи'!#REF!</definedName>
    <definedName name="_55.26Aiwa">'[17]Общие продажи'!#REF!</definedName>
    <definedName name="_55.3.Alpine" localSheetId="0">'[17]Общие продажи'!#REF!</definedName>
    <definedName name="_55.3.Alpine">'[17]Общие продажи'!#REF!</definedName>
    <definedName name="_55.5.Pioneer" localSheetId="0">'[17]Общие продажи'!#REF!</definedName>
    <definedName name="_55.5.Pioneer">'[17]Общие продажи'!#REF!</definedName>
    <definedName name="_55.6.Blaupunct" localSheetId="0">'[17]Общие продажи'!#REF!</definedName>
    <definedName name="_55.6.Blaupunct">'[17]Общие продажи'!#REF!</definedName>
    <definedName name="_55.7.Kenwood" localSheetId="0">'[17]Общие продажи'!#REF!</definedName>
    <definedName name="_55.7.Kenwood">'[17]Общие продажи'!#REF!</definedName>
    <definedName name="_55.9.Clarion" localSheetId="0">'[17]Общие продажи'!#REF!</definedName>
    <definedName name="_55.9.Clarion">'[17]Общие продажи'!#REF!</definedName>
    <definedName name="_5Автокомпоненты" localSheetId="0">'[17]Общие продажи'!#REF!</definedName>
    <definedName name="_5Автокомпоненты">'[17]Общие продажи'!#REF!</definedName>
    <definedName name="_6.ТЕЛЕФОНЫ" localSheetId="0">'[17]Общие продажи'!#REF!</definedName>
    <definedName name="_6.ТЕЛЕФОНЫ">'[17]Общие продажи'!#REF!</definedName>
    <definedName name="_66.1.ПР.ТЕЛЕФОНЫ" localSheetId="0">'[17]Общие продажи'!#REF!</definedName>
    <definedName name="_66.1.ПР.ТЕЛЕФОНЫ">'[17]Общие продажи'!#REF!</definedName>
    <definedName name="_66.2.ТЕЛЕФОНЫPanas." localSheetId="0">'[17]Общие продажи'!#REF!</definedName>
    <definedName name="_66.2.ТЕЛЕФОНЫPanas.">'[17]Общие продажи'!#REF!</definedName>
    <definedName name="_7.БЫТ.ТЕХНИКА" localSheetId="0">'[17]Общие продажи'!#REF!</definedName>
    <definedName name="_7.БЫТ.ТЕХНИКА">'[17]Общие продажи'!#REF!</definedName>
    <definedName name="_77.1.PANASONIC" localSheetId="0">'[17]Общие продажи'!#REF!</definedName>
    <definedName name="_77.1.PANASONIC">'[17]Общие продажи'!#REF!</definedName>
    <definedName name="_77.10.INDESITARISTON" localSheetId="0">'[17]Общие продажи'!#REF!</definedName>
    <definedName name="_77.10.INDESITARISTON">'[17]Общие продажи'!#REF!</definedName>
    <definedName name="_77.12.BRAUN" localSheetId="0">'[17]Общие продажи'!#REF!</definedName>
    <definedName name="_77.12.BRAUN">'[17]Общие продажи'!#REF!</definedName>
    <definedName name="_77.14.BROTHER" localSheetId="0">'[17]Общие продажи'!#REF!</definedName>
    <definedName name="_77.14.BROTHER">'[17]Общие продажи'!#REF!</definedName>
    <definedName name="_77.15.ZANUSSI" localSheetId="0">'[17]Общие продажи'!#REF!</definedName>
    <definedName name="_77.15.ZANUSSI">'[17]Общие продажи'!#REF!</definedName>
    <definedName name="_77.16.GoldStar" localSheetId="0">'[17]Общие продажи'!#REF!</definedName>
    <definedName name="_77.16.GoldStar">'[17]Общие продажи'!#REF!</definedName>
    <definedName name="_77.17.THOMAS" localSheetId="0">'[17]Общие продажи'!#REF!</definedName>
    <definedName name="_77.17.THOMAS">'[17]Общие продажи'!#REF!</definedName>
    <definedName name="_77.19.Проая" localSheetId="0">'[17]Общие продажи'!#REF!</definedName>
    <definedName name="_77.19.Проая">'[17]Общие продажи'!#REF!</definedName>
    <definedName name="_77.2.SHARP" localSheetId="0">'[17]Общие продажи'!#REF!</definedName>
    <definedName name="_77.2.SHARP">'[17]Общие продажи'!#REF!</definedName>
    <definedName name="_77.20.MOULINEX" localSheetId="0">'[17]Общие продажи'!#REF!</definedName>
    <definedName name="_77.20.MOULINEX">'[17]Общие продажи'!#REF!</definedName>
    <definedName name="_77.21.BOSCHSIEM" localSheetId="0">'[17]Общие продажи'!#REF!</definedName>
    <definedName name="_77.21.BOSCHSIEM">'[17]Общие продажи'!#REF!</definedName>
    <definedName name="_77.24KRUPS" localSheetId="0">'[17]Общие продажи'!#REF!</definedName>
    <definedName name="_77.24KRUPS">'[17]Общие продажи'!#REF!</definedName>
    <definedName name="_77.25VESTFROST" localSheetId="0">'[17]Общие продажи'!#REF!</definedName>
    <definedName name="_77.25VESTFROST">'[17]Общие продажи'!#REF!</definedName>
    <definedName name="_77.30FUNAI" localSheetId="0">'[17]Общие продажи'!#REF!</definedName>
    <definedName name="_77.30FUNAI">'[17]Общие продажи'!#REF!</definedName>
    <definedName name="_77.31DAEWOO" localSheetId="0">'[17]Общие продажи'!#REF!</definedName>
    <definedName name="_77.31DAEWOO">'[17]Общие продажи'!#REF!</definedName>
    <definedName name="_77.32ELECTROLUX" localSheetId="0">'[17]Общие продажи'!#REF!</definedName>
    <definedName name="_77.32ELECTROLUX">'[17]Общие продажи'!#REF!</definedName>
    <definedName name="_77.33VAXGALAXY" localSheetId="0">'[17]Общие продажи'!#REF!</definedName>
    <definedName name="_77.33VAXGALAXY">'[17]Общие продажи'!#REF!</definedName>
    <definedName name="_77.34HITACHI" localSheetId="0">'[17]Общие продажи'!#REF!</definedName>
    <definedName name="_77.34HITACHI">'[17]Общие продажи'!#REF!</definedName>
    <definedName name="_77.35ПОСУДА" localSheetId="0">'[17]Общие продажи'!#REF!</definedName>
    <definedName name="_77.35ПОСУДА">'[17]Общие продажи'!#REF!</definedName>
    <definedName name="_77.37Rosenlew" localSheetId="0">'[17]Общие продажи'!#REF!</definedName>
    <definedName name="_77.37Rosenlew">'[17]Общие продажи'!#REF!</definedName>
    <definedName name="_77.4.ROWENTA" localSheetId="0">'[17]Общие продажи'!#REF!</definedName>
    <definedName name="_77.4.ROWENTA">'[17]Общие продажи'!#REF!</definedName>
    <definedName name="_77.40Кондицион." localSheetId="0">'[17]Общие продажи'!#REF!</definedName>
    <definedName name="_77.40Кондицион.">'[17]Общие продажи'!#REF!</definedName>
    <definedName name="_77.41Моющ.срва" localSheetId="0">'[17]Общие продажи'!#REF!</definedName>
    <definedName name="_77.41Моющ.срва">'[17]Общие продажи'!#REF!</definedName>
    <definedName name="_77.42Фильт.вод." localSheetId="0">'[17]Общие продажи'!#REF!</definedName>
    <definedName name="_77.42Фильт.вод.">'[17]Общие продажи'!#REF!</definedName>
    <definedName name="_77.44Elica" localSheetId="0">'[17]Общие продажи'!#REF!</definedName>
    <definedName name="_77.44Elica">'[17]Общие продажи'!#REF!</definedName>
    <definedName name="_77.46AEG" localSheetId="0">'[17]Общие продажи'!#REF!</definedName>
    <definedName name="_77.46AEG">'[17]Общие продажи'!#REF!</definedName>
    <definedName name="_77.47Liebherr" localSheetId="0">'[17]Общие продажи'!#REF!</definedName>
    <definedName name="_77.47Liebherr">'[17]Общие продажи'!#REF!</definedName>
    <definedName name="_77.48Soehnle" localSheetId="0">'[17]Общие продажи'!#REF!</definedName>
    <definedName name="_77.48Soehnle">'[17]Общие продажи'!#REF!</definedName>
    <definedName name="_77.49Binatone" localSheetId="0">'[17]Общие продажи'!#REF!</definedName>
    <definedName name="_77.49Binatone">'[17]Общие продажи'!#REF!</definedName>
    <definedName name="_77.5.SAMSUNG" localSheetId="0">'[17]Общие продажи'!#REF!</definedName>
    <definedName name="_77.5.SAMSUNG">'[17]Общие продажи'!#REF!</definedName>
    <definedName name="_77.50FOX" localSheetId="0">'[17]Общие продажи'!#REF!</definedName>
    <definedName name="_77.50FOX">'[17]Общие продажи'!#REF!</definedName>
    <definedName name="_77.6.TEFAL" localSheetId="0">'[17]Общие продажи'!#REF!</definedName>
    <definedName name="_77.6.TEFAL">'[17]Общие продажи'!#REF!</definedName>
    <definedName name="_77.7.SUPRA" localSheetId="0">'[17]Общие продажи'!#REF!</definedName>
    <definedName name="_77.7.SUPRA">'[17]Общие продажи'!#REF!</definedName>
    <definedName name="_77.8.PHILIPS" localSheetId="0">'[17]Общие продажи'!#REF!</definedName>
    <definedName name="_77.8.PHILIPS">'[17]Общие продажи'!#REF!</definedName>
    <definedName name="_77.9.CANDY" localSheetId="0">'[17]Общие продажи'!#REF!</definedName>
    <definedName name="_77.9.CANDY">'[17]Общие продажи'!#REF!</definedName>
    <definedName name="_8.ПРОЕЕ" localSheetId="0">'[17]Общие продажи'!#REF!</definedName>
    <definedName name="_8.ПРОЕЕ">'[17]Общие продажи'!#REF!</definedName>
    <definedName name="_80110.11Тов.дост" localSheetId="0">'[17]Общие продажи'!#REF!</definedName>
    <definedName name="_80110.11Тов.дост">'[17]Общие продажи'!#REF!</definedName>
    <definedName name="_80110.14Подкл.БТ" localSheetId="0">'[17]Общие продажи'!#REF!</definedName>
    <definedName name="_80110.14Подкл.БТ">'[17]Общие продажи'!#REF!</definedName>
    <definedName name="_802Скидка" localSheetId="0">'[17]Общие продажи'!#REF!</definedName>
    <definedName name="_802Скидка">'[17]Общие продажи'!#REF!</definedName>
    <definedName name="_88.1.Фототехника" localSheetId="0">'[17]Общие продажи'!#REF!</definedName>
    <definedName name="_88.1.Фототехника">'[17]Общие продажи'!#REF!</definedName>
    <definedName name="_88.10.Бат.акк." localSheetId="0">'[17]Общие продажи'!#REF!</definedName>
    <definedName name="_88.10.Бат.акк.">'[17]Общие продажи'!#REF!</definedName>
    <definedName name="_88.11.Кейсысум.ехлы" localSheetId="0">'[17]Общие продажи'!#REF!</definedName>
    <definedName name="_88.11.Кейсысум.ехлы">'[17]Общие продажи'!#REF!</definedName>
    <definedName name="_88.12.Пульты" localSheetId="0">'[17]Общие продажи'!#REF!</definedName>
    <definedName name="_88.12.Пульты">'[17]Общие продажи'!#REF!</definedName>
    <definedName name="_88.13.Кабеляшну" localSheetId="0">'[17]Общие продажи'!#REF!</definedName>
    <definedName name="_88.13.Кабеляшну">'[17]Общие продажи'!#REF!</definedName>
    <definedName name="_88.14.CaseLogicLL" localSheetId="0">'[17]Общие продажи'!#REF!</definedName>
    <definedName name="_88.14.CaseLogicLL">'[17]Общие продажи'!#REF!</definedName>
    <definedName name="_88.15.Кассетыдиски" localSheetId="0">'[17]Общие продажи'!#REF!</definedName>
    <definedName name="_88.15.Кассетыдиски">'[17]Общие продажи'!#REF!</definedName>
    <definedName name="_88.17.Реклама" localSheetId="0">'[17]Общие продажи'!#REF!</definedName>
    <definedName name="_88.17.Реклама">'[17]Общие продажи'!#REF!</definedName>
    <definedName name="_88.18асы" localSheetId="0">'[17]Общие продажи'!#REF!</definedName>
    <definedName name="_88.18асы">'[17]Общие продажи'!#REF!</definedName>
    <definedName name="_88.2.Оргтехника" localSheetId="0">'[17]Общие продажи'!#REF!</definedName>
    <definedName name="_88.2.Оргтехника">'[17]Общие продажи'!#REF!</definedName>
    <definedName name="_88.5.Стендыподставки" localSheetId="0">'[17]Общие продажи'!#REF!</definedName>
    <definedName name="_88.5.Стендыподставки">'[17]Общие продажи'!#REF!</definedName>
    <definedName name="_88.6.Игры" localSheetId="0">'[17]Общие продажи'!#REF!</definedName>
    <definedName name="_88.6.Игры">'[17]Общие продажи'!#REF!</definedName>
    <definedName name="_88.7.Микрофоны" localSheetId="0">'[17]Общие продажи'!#REF!</definedName>
    <definedName name="_88.7.Микрофоны">'[17]Общие продажи'!#REF!</definedName>
    <definedName name="_88.8.Антенны" localSheetId="0">'[17]Общие продажи'!#REF!</definedName>
    <definedName name="_88.8.Антенны">'[17]Общие продажи'!#REF!</definedName>
    <definedName name="_88.9.Адапт.акк." localSheetId="0">'[17]Общие продажи'!#REF!</definedName>
    <definedName name="_88.9.Адапт.акк.">'[17]Общие продажи'!#REF!</definedName>
    <definedName name="_8DVDLDHiFiк" localSheetId="0">'[17]Общие продажи'!#REF!</definedName>
    <definedName name="_8DVDLDHiFiк">'[17]Общие продажи'!#REF!</definedName>
    <definedName name="_8Канц.товары" localSheetId="0">'[17]Общие продажи'!#REF!</definedName>
    <definedName name="_8Канц.товары">'[17]Общие продажи'!#REF!</definedName>
    <definedName name="_9.Компьютеры" localSheetId="0">'[17]Общие продажи'!#REF!</definedName>
    <definedName name="_9.Компьютеры">'[17]Общие продажи'!#REF!</definedName>
    <definedName name="_90212.3Быт.Техник" localSheetId="0">'[17]Общие продажи'!#REF!</definedName>
    <definedName name="_90212.3Быт.Техник">'[17]Общие продажи'!#REF!</definedName>
    <definedName name="_9Вводвывод" localSheetId="0">'[17]Общие продажи'!#REF!</definedName>
    <definedName name="_9Вводвывод">'[17]Общие продажи'!#REF!</definedName>
    <definedName name="_9Готовыерешения" localSheetId="0">'[17]Общие продажи'!#REF!</definedName>
    <definedName name="_9Готовыерешения">'[17]Общие продажи'!#REF!</definedName>
    <definedName name="_9Игры" localSheetId="0">'[17]Общие продажи'!#REF!</definedName>
    <definedName name="_9Игры">'[17]Общие продажи'!#REF!</definedName>
    <definedName name="_9Кабеляперходн." localSheetId="0">'[17]Общие продажи'!#REF!</definedName>
    <definedName name="_9Кабеляперходн.">'[17]Общие продажи'!#REF!</definedName>
    <definedName name="_9Комп.мебель" localSheetId="0">'[17]Общие продажи'!#REF!</definedName>
    <definedName name="_9Комп.мебель">'[17]Общие продажи'!#REF!</definedName>
    <definedName name="_9Комплектующие" localSheetId="0">'[17]Общие продажи'!#REF!</definedName>
    <definedName name="_9Комплектующие">'[17]Общие продажи'!#REF!</definedName>
    <definedName name="_9Мониторы" localSheetId="0">'[17]Общие продажи'!#REF!</definedName>
    <definedName name="_9Мониторы">'[17]Общие продажи'!#REF!</definedName>
    <definedName name="_9Мультимедиа" localSheetId="0">'[17]Общие продажи'!#REF!</definedName>
    <definedName name="_9Мультимедиа">'[17]Общие продажи'!#REF!</definedName>
    <definedName name="_9Оргтехника" localSheetId="0">'[17]Общие продажи'!#REF!</definedName>
    <definedName name="_9Оргтехника">'[17]Общие продажи'!#REF!</definedName>
    <definedName name="_9ПО" localSheetId="0">'[17]Общие продажи'!#REF!</definedName>
    <definedName name="_9ПО">'[17]Общие продажи'!#REF!</definedName>
    <definedName name="_9Разное" localSheetId="0">'[17]Общие продажи'!#REF!</definedName>
    <definedName name="_9Разное">'[17]Общие продажи'!#REF!</definedName>
    <definedName name="_9Расх.мат.оргтех" localSheetId="0">'[17]Общие продажи'!#REF!</definedName>
    <definedName name="_9Расх.мат.оргтех">'[17]Общие продажи'!#REF!</definedName>
    <definedName name="_9Расх.материалы" localSheetId="0">'[17]Общие продажи'!#REF!</definedName>
    <definedName name="_9Расх.материалы">'[17]Общие продажи'!#REF!</definedName>
    <definedName name="_9Услуги" localSheetId="0">'[17]Общие продажи'!#REF!</definedName>
    <definedName name="_9Услуги">'[17]Общие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'[18]#ССЫЛКА'!$Q$2</definedName>
    <definedName name="_def1999" localSheetId="0">'[19]1999-veca'!#REF!</definedName>
    <definedName name="_def1999" localSheetId="1">'[20]1999-veca'!#REF!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'[9]ФОТ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'[15]BCS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'[16]APP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[21]киев!#REF!</definedName>
    <definedName name="_л4604" localSheetId="1">[22]киев!#REF!</definedName>
    <definedName name="_л4604">[21]киев!#REF!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'[23]Продажи реальные и прогноз 20 л'!$E$47</definedName>
    <definedName name="AccessDatabase" hidden="1">"C:\Мои документы\НоваяОборотка.mdb"</definedName>
    <definedName name="ActualPE" localSheetId="0">'[24]Dairy Precedents'!#REF!</definedName>
    <definedName name="ActualPE" localSheetId="1">'[24]Dairy Precedents'!#REF!</definedName>
    <definedName name="ActualPE">'[24]Dairy Precedents'!#REF!</definedName>
    <definedName name="advertaxrate" localSheetId="0">[25]Справочно!#REF!</definedName>
    <definedName name="advertaxrate" localSheetId="1">[25]Справочно!#REF!</definedName>
    <definedName name="advertaxrate">[25]Справочно!#REF!</definedName>
    <definedName name="al">'[26]0_33'!$E$43</definedName>
    <definedName name="AmoncostofSales">[25]Справочно!$B$18</definedName>
    <definedName name="AmonGA">[25]Справочно!$B$20</definedName>
    <definedName name="AmonLeasedEquip">[25]Справочно!$B$21</definedName>
    <definedName name="AmonSD">[25]Справочно!$B$19</definedName>
    <definedName name="AN">[12]!AN</definedName>
    <definedName name="ANLAGE_III">[27]Anlagevermögen!$A$1:$Z$29</definedName>
    <definedName name="anscount" hidden="1">1</definedName>
    <definedName name="arpu" localSheetId="0">'[28]Input-Moscow'!#REF!</definedName>
    <definedName name="arpu" localSheetId="1">'[28]Input-Moscow'!#REF!</definedName>
    <definedName name="arpu">'[28]Input-Moscow'!#REF!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'[29]продажи (н)'!$B$2</definedName>
    <definedName name="B_FIO">[30]Титульный!$F$32</definedName>
    <definedName name="B_POST">[30]Титульный!$F$33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'[31]Баланс передача'!$F$13:$O$96</definedName>
    <definedName name="BAL_PR_CALC_AREA">'[31]Баланс производство'!$F$14:$GO$97</definedName>
    <definedName name="balance" localSheetId="0">[32]!balance</definedName>
    <definedName name="balance">[32]!balance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'[23]Продажи реальные и прогноз 20 л'!$F$47</definedName>
    <definedName name="bl">'[26]0_33'!$F$43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>#REF!</definedName>
    <definedName name="cd">[12]!cd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'[28]Input-Moscow'!#REF!</definedName>
    <definedName name="chel_pen" localSheetId="1">'[28]Input-Moscow'!#REF!</definedName>
    <definedName name="chel_pen">'[28]Input-Moscow'!#REF!</definedName>
    <definedName name="client" localSheetId="0">#REF!</definedName>
    <definedName name="client" localSheetId="1">#REF!</definedName>
    <definedName name="client">#REF!</definedName>
    <definedName name="Coeff2">[33]Лист2!$C$12</definedName>
    <definedName name="Coeff3">[33]Лист2!$C$14</definedName>
    <definedName name="Coeff4">[33]Лист2!$C$16</definedName>
    <definedName name="Company" localSheetId="0">'[34]Macro Assumptions'!$A$1</definedName>
    <definedName name="Company" localSheetId="1">'[34]Macro Assumptions'!$A$1</definedName>
    <definedName name="Company">'[34]Macro Assumptions'!$A$1</definedName>
    <definedName name="CompOt">[12]!CompOt</definedName>
    <definedName name="CompOt2">[12]!CompOt2</definedName>
    <definedName name="CompRas">[12]!CompRas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[35]!Consol</definedName>
    <definedName name="Consol">[35]!Consol</definedName>
    <definedName name="CONTROL_OR_NOT">[36]TSheet!$Z$2:$Z$3</definedName>
    <definedName name="CONTROL_OR_NOT_2">[36]TSheet!$AA$2:$AA$4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>#REF!</definedName>
    <definedName name="credits" localSheetId="0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 localSheetId="1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redits">'[37]Проводки''02'!$B$37:$C$37,'[37]Проводки''02'!$B$50:$C$50,'[37]Проводки''02'!$B$53:$C$53,'[37]Проводки''02'!$B$69:$C$69,'[37]Проводки''02'!$B$78:$C$78,'[37]Проводки''02'!$B$81:$C$81,'[37]Проводки''02'!$B$84:$C$84,'[37]Проводки''02'!$C$89,'[37]Проводки''02'!$B$89,'[37]Проводки''02'!$B$99:$C$99,'[37]Проводки''02'!#REF!,'[37]Проводки''02'!#REF!,'[37]Проводки''02'!#REF!,'[37]Проводки''02'!#REF!,'[37]Проводки''02'!$B$123:$C$124,'[37]Проводки''02'!$C$124,'[37]Проводки''02'!$B$126:$C$126,'[37]Проводки''02'!$B$129:$C$129,'[37]Проводки''02'!$B$132:$C$132,'[37]Проводки''02'!$B$135:$C$135,'[37]Проводки''02'!$B$144:$C$144</definedName>
    <definedName name="ct">[12]!ct</definedName>
    <definedName name="cur">'[11]#ССЫЛКА'!$K$2</definedName>
    <definedName name="Currency" localSheetId="0">[38]Output!#REF!</definedName>
    <definedName name="Currency" localSheetId="1">[38]Output!#REF!</definedName>
    <definedName name="Currency">[38]Output!#REF!</definedName>
    <definedName name="cyp">'[39]FS-97'!$BA$90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'[40]2003'!#REF!</definedName>
    <definedName name="dd">'[40]2003'!#REF!</definedName>
    <definedName name="ddd" localSheetId="0">#REF!</definedName>
    <definedName name="ddd" localSheetId="1">[41]ПРОГНОЗ_1!#REF!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[42]TSheet!$Q$2:$Q$4</definedName>
    <definedName name="DIMENSION_TYPE" localSheetId="1">[43]TSheet!$Q$2:$Q$4</definedName>
    <definedName name="DIMENSION_TYPE">[44]TSheet!$Q$2:$Q$4</definedName>
    <definedName name="DOLL" localSheetId="0">#REF!</definedName>
    <definedName name="DOLL" localSheetId="1">#REF!</definedName>
    <definedName name="DOLL">#REF!</definedName>
    <definedName name="Dollar">'[45]на 2000 год'!$G$2</definedName>
    <definedName name="Down_range" localSheetId="0">#REF!</definedName>
    <definedName name="Down_range">#REF!</definedName>
    <definedName name="DP">[46]Титульный!$F$1</definedName>
    <definedName name="DP_Begin">[36]Титульный!$F$27</definedName>
    <definedName name="DP_Period">[36]Титульный!$F$28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>[12]!dsragh</definedName>
    <definedName name="dt20kt10" localSheetId="0">#REF!</definedName>
    <definedName name="dt20kt10" localSheetId="1">#REF!</definedName>
    <definedName name="dt20kt10">#REF!</definedName>
    <definedName name="DURATION">[30]Титульный!$F$25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[47]Настройка!$A$5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[48]Anlagevermögen!$A$1:$Z$29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[12]!ew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[49]TSheet!$Q$1:$Q$10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>[12]!fbgffnjfgg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>#REF!</definedName>
    <definedName name="fffff" localSheetId="0">'[50]Гр5(о)'!#REF!</definedName>
    <definedName name="fffff" localSheetId="1">'[51]Гр5(о)'!#REF!</definedName>
    <definedName name="fffff">'[50]Гр5(о)'!#REF!</definedName>
    <definedName name="fg">[12]!fg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 1 к расп'!P1_SCOPE_PER_PRT,'Прил 1 к расп'!P2_SCOPE_PER_PRT,'Прил 1 к расп'!P3_SCOPE_PER_PRT,'Прил 1 к расп'!P4_SCOPE_PER_PRT</definedName>
    <definedName name="fhfyfyu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>[36]TSheet!$C$2</definedName>
    <definedName name="FORMID">[52]TSheet!$B$1</definedName>
    <definedName name="FORMNAME">[36]TSheet!$C$3</definedName>
    <definedName name="FUEL_GROUP">[36]TSheet!$T$2:$T$7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>[36]TSheet!$R$2:$R$8</definedName>
    <definedName name="gf">'[23]Продажи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>[12]!gfg</definedName>
    <definedName name="ggf" localSheetId="0">'[11]Общие продажи'!#REF!</definedName>
    <definedName name="ggf" localSheetId="1">'[11]Общие продажи'!#REF!</definedName>
    <definedName name="ggf">'[11]Общие продажи'!#REF!</definedName>
    <definedName name="gggg" localSheetId="0">#REF!</definedName>
    <definedName name="gggg" localSheetId="1">#REF!</definedName>
    <definedName name="gggg">#REF!</definedName>
    <definedName name="gh" localSheetId="0">'[11]Общие продажи'!#REF!</definedName>
    <definedName name="gh" localSheetId="1">'[11]Общие продажи'!#REF!</definedName>
    <definedName name="gh">'[11]Общие продажи'!#REF!</definedName>
    <definedName name="ghhktyi">[12]!ghhktyi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>[53]Титульный!$F$10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>[12]!grety5e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>[12]!hfte</definedName>
    <definedName name="hgkj">'[54]Продажи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'[15]BCS APP Slovakia'!$AF$6</definedName>
    <definedName name="hhjhjjkkjjk">'[15]BCS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[55]TSheet!$S$2:$S$22</definedName>
    <definedName name="I_LIST_1">[56]TSheet!$G$30:$G$34</definedName>
    <definedName name="I_LIST_3">[56]TSheet!$G$50:$G$61</definedName>
    <definedName name="I_LIST_4">[57]TSheet!$G$66:$G$74</definedName>
    <definedName name="ID">[36]Титульный!$A$1</definedName>
    <definedName name="Industry" localSheetId="0">'[34]Dairy Precedents'!#REF!</definedName>
    <definedName name="Industry" localSheetId="1">'[34]Dairy Precedents'!#REF!</definedName>
    <definedName name="Industry">'[34]Dairy Precedents'!#REF!</definedName>
    <definedName name="INPUT_FIELDS_APPCZ">'[58]4 Fin &amp; Publ'!$B$8:$Z$11,'[58]4 Fin &amp; Publ'!$B$14:$Z$19</definedName>
    <definedName name="INPUT_FIELDS_APPSK" localSheetId="0">#REF!,#REF!</definedName>
    <definedName name="INPUT_FIELDS_APPSK">#REF!,#REF!</definedName>
    <definedName name="Interval">[47]Настройка!$B$13</definedName>
    <definedName name="Interval1">[59]Настройка!$B$15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>[56]TSheet!$S$2:$S$12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'[60]Гр5(о)'!#REF!</definedName>
    <definedName name="jjjj" localSheetId="1">'[61]Гр5(о)'!#REF!</definedName>
    <definedName name="jjjj">'[60]Гр5(о)'!#REF!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[62]Лист1!$C$14</definedName>
    <definedName name="k_dz">'[63]К-ты'!$H$9</definedName>
    <definedName name="k_el">'[63]К-ты'!$I$9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'[23]Продажи реальные и прогноз 20 л'!$G$47</definedName>
    <definedName name="Kdr">'[63]К-ты'!$G$9</definedName>
    <definedName name="Kgaz">'[63]К-ты'!$D$9</definedName>
    <definedName name="khkhjkh" localSheetId="0">#REF!</definedName>
    <definedName name="khkhjkh" localSheetId="1">#REF!</definedName>
    <definedName name="khkhjkh">#REF!</definedName>
    <definedName name="kl">'[26]0_33'!$G$43</definedName>
    <definedName name="klk">'[15]BCS APP CR'!$G$24</definedName>
    <definedName name="Kmaz">'[63]К-ты'!$E$9</definedName>
    <definedName name="knkn.n.">[12]!knkn.n.</definedName>
    <definedName name="Kug">'[63]К-ты'!$F$9</definedName>
    <definedName name="kurg_pen" localSheetId="0">'[28]Input-Moscow'!#REF!</definedName>
    <definedName name="kurg_pen" localSheetId="1">'[28]Input-Moscow'!#REF!</definedName>
    <definedName name="kurg_pen">'[28]Input-Moscow'!#REF!</definedName>
    <definedName name="Language">[62]Лист1!$C$407</definedName>
    <definedName name="LocalNetDebt" localSheetId="0">'[24]Dairy Precedents'!#REF!</definedName>
    <definedName name="LocalNetDebt" localSheetId="1">'[24]Dairy Precedents'!#REF!</definedName>
    <definedName name="LocalNetDebt">'[24]Dairy Precedents'!#REF!</definedName>
    <definedName name="LocalNetIncome" localSheetId="0">'[24]Dairy Precedents'!#REF!</definedName>
    <definedName name="LocalNetIncome" localSheetId="1">'[24]Dairy Precedents'!#REF!</definedName>
    <definedName name="LocalNetIncome">'[24]Dairy Precedents'!#REF!</definedName>
    <definedName name="LocalSales" localSheetId="0">'[24]Dairy Precedents'!#REF!</definedName>
    <definedName name="LocalSales" localSheetId="1">'[24]Dairy Precedents'!#REF!</definedName>
    <definedName name="LocalSales">'[24]Dairy Precedents'!#REF!</definedName>
    <definedName name="Ltitle" localSheetId="0">#REF!</definedName>
    <definedName name="Ltitle" localSheetId="1">#REF!</definedName>
    <definedName name="Ltitle">#REF!</definedName>
    <definedName name="m">[64]Anlagevermögen!$A$1:$Z$29</definedName>
    <definedName name="m_PERIOD_NAME" hidden="1">[65]XLR_NoRangeSheet!$C$6</definedName>
    <definedName name="material" localSheetId="0">#REF!</definedName>
    <definedName name="material" localSheetId="1">#REF!</definedName>
    <definedName name="material">#REF!</definedName>
    <definedName name="MET_GROUP">[36]TSheet!$X$2:$X$3</definedName>
    <definedName name="mi_re_end01">[37]УрРасч!$H$31,[37]УрРасч!$H$29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'[31]Список организаций'!$I$11</definedName>
    <definedName name="MO_LIST_2">[66]REESTR_MO!$B$2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>[36]Титульный!$F$24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>[66]REESTR_MO!$D$2</definedName>
    <definedName name="Mth_Count_0">[36]TSheet!$J$3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[62]Лист1!$C$408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>[12]!nfyz</definedName>
    <definedName name="nhj">[67]PL!$A$36:$D$47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[68]к2!#REF!</definedName>
    <definedName name="norm_NTM_apple_appleGal">[68]к2!#REF!</definedName>
    <definedName name="norm_NTM_apple_aroma" localSheetId="0">[68]к2!#REF!</definedName>
    <definedName name="norm_NTM_apple_aroma">[68]к2!#REF!</definedName>
    <definedName name="norm_NTM_grapefruit_buzina" localSheetId="0">[68]к2!#REF!</definedName>
    <definedName name="norm_NTM_grapefruit_buzina">[68]к2!#REF!</definedName>
    <definedName name="norm_NTM_grapefruit_citricacid" localSheetId="0">[68]к2!#REF!</definedName>
    <definedName name="norm_NTM_grapefruit_citricacid">[68]к2!#REF!</definedName>
    <definedName name="norm_NTM_grapefruit_r4573" localSheetId="0">[68]к2!#REF!</definedName>
    <definedName name="norm_NTM_grapefruit_r4573">[68]к2!#REF!</definedName>
    <definedName name="norm_NTM_grapefruit_sugar" localSheetId="0">[68]к2!#REF!</definedName>
    <definedName name="norm_NTM_grapefruit_sugar">[68]к2!#REF!</definedName>
    <definedName name="norm_NTM_grapefruit_w4548" localSheetId="0">[68]к2!#REF!</definedName>
    <definedName name="norm_NTM_grapefruit_w4548">[68]к2!#REF!</definedName>
    <definedName name="norm_NTM_multivit_citricacid" localSheetId="0">[68]к2!#REF!</definedName>
    <definedName name="norm_NTM_multivit_citricacid">[68]к2!#REF!</definedName>
    <definedName name="norm_NTM_multivit_mult8553" localSheetId="0">[68]к2!#REF!</definedName>
    <definedName name="norm_NTM_multivit_mult8553">[68]к2!#REF!</definedName>
    <definedName name="norm_NTM_multivit_sugar" localSheetId="0">[68]к2!#REF!</definedName>
    <definedName name="norm_NTM_multivit_sugar">[68]к2!#REF!</definedName>
    <definedName name="norm_NTM_multivit_vitmix" localSheetId="0">[68]к2!#REF!</definedName>
    <definedName name="norm_NTM_multivit_vitmix">[68]к2!#REF!</definedName>
    <definedName name="norm_NTM_orange_citricacid" localSheetId="0">[68]к2!#REF!</definedName>
    <definedName name="norm_NTM_orange_citricacid">[68]к2!#REF!</definedName>
    <definedName name="norm_NTM_orange_pulp" localSheetId="0">[68]к2!#REF!</definedName>
    <definedName name="norm_NTM_orange_pulp">[68]к2!#REF!</definedName>
    <definedName name="norm_NTM_orange_sugar" localSheetId="0">[68]к2!#REF!</definedName>
    <definedName name="norm_NTM_orange_sugar">[68]к2!#REF!</definedName>
    <definedName name="norm_NTM_orangeapricotnectar_orangeapricot8555" localSheetId="0">[68]к2!#REF!</definedName>
    <definedName name="norm_NTM_orangeapricotnectar_orangeapricot8555">[68]к2!#REF!</definedName>
    <definedName name="norm_NTM_orangemango_3503" localSheetId="0">[68]к2!#REF!</definedName>
    <definedName name="norm_NTM_orangemango_3503">[68]к2!#REF!</definedName>
    <definedName name="norm_NTM_orangemango_citricacid" localSheetId="0">[68]к2!#REF!</definedName>
    <definedName name="norm_NTM_orangemango_citricacid">[68]к2!#REF!</definedName>
    <definedName name="norm_NTM_orangemango_mango8661" localSheetId="0">[68]к2!#REF!</definedName>
    <definedName name="norm_NTM_orangemango_mango8661">[68]к2!#REF!</definedName>
    <definedName name="norm_NTM_orangemango_sugar" localSheetId="0">[68]к2!#REF!</definedName>
    <definedName name="norm_NTM_orangemango_sugar">[68]к2!#REF!</definedName>
    <definedName name="norm_NTM_pineapple_citricacid" localSheetId="0">[68]к2!#REF!</definedName>
    <definedName name="norm_NTM_pineapple_citricacid">[68]к2!#REF!</definedName>
    <definedName name="norm_NTM_pineapple_pineapple8518" localSheetId="0">[68]к2!#REF!</definedName>
    <definedName name="norm_NTM_pineapple_pineapple8518">[68]к2!#REF!</definedName>
    <definedName name="norm_NTM_pineapple_sugar" localSheetId="0">[68]к2!#REF!</definedName>
    <definedName name="norm_NTM_pineapple_sugar">[68]к2!#REF!</definedName>
    <definedName name="norm_NTM_tomato_salt" localSheetId="0">[68]к2!#REF!</definedName>
    <definedName name="norm_NTM_tomato_salt">[68]к2!#REF!</definedName>
    <definedName name="norm_NTM_tomato_tomato25bx" localSheetId="0">[68]к2!#REF!</definedName>
    <definedName name="norm_NTM_tomato_tomato25bx">[68]к2!#REF!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[68]к2!#REF!</definedName>
    <definedName name="normNTM_orange_orangecargill">[68]к2!#REF!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>[69]Титульный!$F$17</definedName>
    <definedName name="overheads" localSheetId="0">#REF!</definedName>
    <definedName name="overheads">#REF!</definedName>
    <definedName name="P_TYPE" localSheetId="0">[70]Титульный!#REF!</definedName>
    <definedName name="P_TYPE">[70]Титульный!#REF!</definedName>
    <definedName name="P_TYPE_GROUP">[70]TSheet!$W$2:$W$6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[71]Лист1!$E$15:$I$16,[71]Лист1!$E$18:$I$20,[71]Лист1!$E$23:$I$23,[71]Лист1!$E$26:$I$26,[71]Лист1!$E$29:$I$29,[71]Лист1!$E$32:$I$32,[71]Лист1!$E$35:$I$35,[71]Лист1!$B$34,[71]Лист1!$B$37</definedName>
    <definedName name="P1_SCOPE_16_PRT" hidden="1">[72]Лист1!$E$15:$I$16,[72]Лист1!$E$18:$I$20,[72]Лист1!$E$23:$I$23,[72]Лист1!$E$26:$I$26,[72]Лист1!$E$29:$I$29,[72]Лист1!$E$32:$I$32,[72]Лист1!$E$35:$I$35,[72]Лист1!$B$34,[72]Лист1!$B$37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 1 к расп'!P1_SCOPE_PER_PRT,'Прил 1 к расп'!P2_SCOPE_PER_PRT,'Прил 1 к расп'!P3_SCOPE_PER_PRT,'Прил 1 к расп'!P4_SCOPE_PER_PRT</definedName>
    <definedName name="P8_SCOPE_PER_PRT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P8_SCOPE_PER_PRT" hidden="1">#REF!,#REF!,#REF!,P1_SCOPE_PER_PRT,P2_SCOPE_PER_PRT,P3_SCOPE_PER_PRT,P4_SCOPE_PER_PRT</definedName>
    <definedName name="Par">'[73]8РЭК'!$B$52:$B$57,'[73]8РЭК'!$B$61:$B$66,'[73]8РЭК'!$B$69:$B$74,'[73]8РЭК'!$B$77:$B$82,'[73]8РЭК'!$B$85:$B$90,'[73]8РЭК'!$B$93:$B$98,'[73]8РЭК'!$B$101:$B$106,'[73]8РЭК'!$B$109:$B$114,'[73]8РЭК'!$B$117:$B$122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'[24]Dairy Precedents'!#REF!</definedName>
    <definedName name="PercentageBought" localSheetId="1">'[24]Dairy Precedents'!#REF!</definedName>
    <definedName name="PercentageBought">'[24]Dairy Precedents'!#REF!</definedName>
    <definedName name="Period_name_0">[36]TSheet!$G$3</definedName>
    <definedName name="Period_name_1">[70]TSheet!$G$4</definedName>
    <definedName name="Period_name_2">[70]TSheet!$G$5</definedName>
    <definedName name="Period02" localSheetId="0">[74]Настройка!#REF!</definedName>
    <definedName name="Period02">[74]Настройка!#REF!</definedName>
    <definedName name="Period1">[47]Настройка!$A$8</definedName>
    <definedName name="Period2">[47]Настройка!$A$11</definedName>
    <definedName name="Period3" localSheetId="0">[74]Настройка!#REF!</definedName>
    <definedName name="Period3">[74]Настройка!#REF!</definedName>
    <definedName name="PerOffical" localSheetId="0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>[36]Титульный!$F$18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'[24]P&amp;L'!#REF!</definedName>
    <definedName name="PL_Loss_Debt">'[24]P&amp;L'!#REF!</definedName>
    <definedName name="PL_Loss_Preferred" localSheetId="0">'[24]P&amp;L'!#REF!</definedName>
    <definedName name="PL_Loss_Preferred">'[24]P&amp;L'!#REF!</definedName>
    <definedName name="PL_Rent" localSheetId="0">'[24]P&amp;L'!#REF!</definedName>
    <definedName name="PL_Rent">'[24]P&amp;L'!#REF!</definedName>
    <definedName name="PLANFACT">[75]TSheet!$J$2:$J$4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>#REF!</definedName>
    <definedName name="pp">'[16]APP Systems'!$F$49</definedName>
    <definedName name="pr">[76]Anlagevermögen!$A$1:$Z$29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>[69]Титульный!$F$11</definedName>
    <definedName name="PROP_GROUP">[36]TSheet!$V$2:$V$6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'[54]Продажи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[47]Настройка!$B$15</definedName>
    <definedName name="Rate01" localSheetId="0">[74]Настройка!#REF!</definedName>
    <definedName name="Rate01">[74]Настройка!#REF!</definedName>
    <definedName name="Rate02" localSheetId="0">[74]Настройка!#REF!</definedName>
    <definedName name="Rate02">[74]Настройка!#REF!</definedName>
    <definedName name="Rate03" localSheetId="0">[74]Настройка!#REF!</definedName>
    <definedName name="Rate03">[74]Настройка!#REF!</definedName>
    <definedName name="Rate04" localSheetId="0">[74]Настройка!#REF!</definedName>
    <definedName name="Rate04">[74]Настройка!#REF!</definedName>
    <definedName name="Rate05" localSheetId="0">[74]Настройка!#REF!</definedName>
    <definedName name="Rate05">[74]Настройка!#REF!</definedName>
    <definedName name="Rate06" localSheetId="0">[74]Настройка!#REF!</definedName>
    <definedName name="Rate06">[74]Настройка!#REF!</definedName>
    <definedName name="Rate1">[47]Настройка!$B$16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[77]Инфо!#REF!</definedName>
    <definedName name="rateJuice" localSheetId="1">[77]Инфо!#REF!</definedName>
    <definedName name="rateJuice">[77]Инфо!#REF!</definedName>
    <definedName name="rateKZTtoKGS">[78]Справочно!$C$13</definedName>
    <definedName name="rateKZTtoRUR">[79]Справочно!$C$14</definedName>
    <definedName name="rateMilk" localSheetId="0">[77]Инфо!#REF!</definedName>
    <definedName name="rateMilk" localSheetId="1">[77]Инфо!#REF!</definedName>
    <definedName name="rateMilk">[77]Инфо!#REF!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[37]АКРасч!$A$1:$IV$5,[37]АКРасч!$A$7:$IV$22,[37]АКРасч!$A$24:$IV$41,[37]АКРасч!$A$43:$IV$54,[37]АКРасч!$A$55:$IV$56,[37]АКРасч!$A$58:$IV$71,[37]АКРасч!$A$72:$IV$98</definedName>
    <definedName name="rr">[12]!rr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>[12]!rrtget6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'[34]Macro Assumptions'!$D$60</definedName>
    <definedName name="sch" localSheetId="0">#REF!</definedName>
    <definedName name="sch">#REF!</definedName>
    <definedName name="SCOPE_16_PRT">#N/A</definedName>
    <definedName name="Scope_17_PRT" localSheetId="0">[0]!P1_SCOPE_16_PRT,P2_SCOPE_16_PRT</definedName>
    <definedName name="Scope_17_PRT">P1_SCOPE_16_PRT,P2_SCOPE_16_PRT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LOAD_9" localSheetId="0">#REF!</definedName>
    <definedName name="SCOPE_LOAD_9">#REF!</definedName>
    <definedName name="SCOPE_PER_PRT" localSheetId="0">[12]!P5_SCOPE_PER_PRT,[12]!P6_SCOPE_PER_PRT,[12]потери!P7_SCOPE_PER_PRT,[12]потери!P8_SCOPE_PER_PRT</definedName>
    <definedName name="SCOPE_PER_PRT">[12]!P5_SCOPE_PER_PRT,[12]!P6_SCOPE_PER_PRT,[12]потери!P7_SCOPE_PER_PRT,[12]потери!P8_SCOPE_PER_PRT</definedName>
    <definedName name="SCOPE_SETLD" localSheetId="0">#REF!</definedName>
    <definedName name="SCOPE_SETLD">#REF!</definedName>
    <definedName name="SCOPE_SV_PRT">[12]!P1_SCOPE_SV_PRT,[12]!P2_SCOPE_SV_PRT,[12]!P3_SCOPE_SV_PRT</definedName>
    <definedName name="SCOPE_VD">[66]TECHSHEET!$C$1:$C$10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'[15]BCS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 1 к расп'!P6_T2.1?Protection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1 к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>[46]Титульный!$F$22</definedName>
    <definedName name="TargetCompany" localSheetId="0">[38]Output!#REF!</definedName>
    <definedName name="TargetCompany" localSheetId="1">[38]Output!#REF!</definedName>
    <definedName name="TargetCompany">[38]Output!#REF!</definedName>
    <definedName name="TargetCompanyCurrency" localSheetId="0">[38]Output!#REF!</definedName>
    <definedName name="TargetCompanyCurrency">[38]Output!#REF!</definedName>
    <definedName name="TargetCompanyExchangeRate" localSheetId="0">[38]Output!#REF!</definedName>
    <definedName name="TargetCompanyExchangeRate">[38]Output!#REF!</definedName>
    <definedName name="TARIFF_CNG_DATE_1">[70]Титульный!$F$28</definedName>
    <definedName name="TARIFF_CNG_DATE_2">[70]Титульный!$F$29</definedName>
    <definedName name="TARIFF_CNG_DATE_3">[70]Титульный!$F$30</definedName>
    <definedName name="taxrate">[25]Справочно!$B$3</definedName>
    <definedName name="tcc_ns" localSheetId="0">'[28]Input-Moscow'!#REF!</definedName>
    <definedName name="tcc_ns" localSheetId="1">'[28]Input-Moscow'!#REF!</definedName>
    <definedName name="tcc_ns">'[28]Input-Moscow'!#REF!</definedName>
    <definedName name="tcc_pen" localSheetId="0">'[28]Input-Moscow'!#REF!</definedName>
    <definedName name="tcc_pen" localSheetId="1">'[28]Input-Moscow'!#REF!</definedName>
    <definedName name="tcc_pen">'[28]Input-Moscow'!#REF!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1">'[80]Огл. Графиков'!$B$2:$B$31</definedName>
    <definedName name="title">'[81]Огл. Графиков'!$B$2:$B$31</definedName>
    <definedName name="TitlesSubEntries">'[37]Проводки''02'!$A$3,'[37]Проводки''02'!$A$73,'[37]Проводки''02'!$A$93,'[37]Проводки''02'!$A$117,'[37]Проводки''02'!$A$138,'[37]Проводки''02'!$A$159,'[37]Проводки''02'!$A$179,'[37]Проводки''02'!$A$204,'[37]Проводки''02'!$A$231,'[37]Проводки''02'!$A$251,'[37]Проводки''02'!$A$271,'[37]Проводки''02'!$A$291,'[37]Проводки''02'!$A$310,'[37]Проводки''02'!$A$331,'[37]Проводки''02'!$A$351,'[37]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[36]TSheet!$S$2:$S$7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[53]Титульный!$F$12</definedName>
    <definedName name="tyur" localSheetId="0">#REF!</definedName>
    <definedName name="tyur">#REF!</definedName>
    <definedName name="U" localSheetId="0">#REF!</definedName>
    <definedName name="U" localSheetId="1">#REF!</definedName>
    <definedName name="U">#REF!</definedName>
    <definedName name="uka">[12]!uka</definedName>
    <definedName name="Unit">[62]Лист1!$C$13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>#REF!</definedName>
    <definedName name="upr">[12]!upr</definedName>
    <definedName name="Usage_pt">[82]Применение!$A$14:$A$181</definedName>
    <definedName name="Usage_qt">[82]Применение!$E$14:$E$181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>[36]TSheet!$C$4</definedName>
    <definedName name="VID_TOPL">[66]TECHSHEET!$D$1:$D$7</definedName>
    <definedName name="VK_GROUP">[36]TSheet!$Q$2:$Q$20</definedName>
    <definedName name="VLT_GROUP">[36]TSheet!$U$2:$U$5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[83]TSheet!$T$2:$T$5</definedName>
    <definedName name="VV">[12]!VV</definedName>
    <definedName name="w" localSheetId="0">#REF!</definedName>
    <definedName name="w">#REF!</definedName>
    <definedName name="W_GROUP">[36]SheetOrgReestr!$A$2:$A$147</definedName>
    <definedName name="W_TYPE" localSheetId="0">[42]TSheet!$O$2:$O$5</definedName>
    <definedName name="W_TYPE" localSheetId="1">[43]TSheet!$O$2:$O$5</definedName>
    <definedName name="W_TYPE">[44]TSheet!$O$2:$O$5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[24]Water!#REF!</definedName>
    <definedName name="WBD___Water_projections_home" localSheetId="1">[24]Water!#REF!</definedName>
    <definedName name="WBD___Water_projections_home">[24]Water!#REF!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>#N/A</definedName>
    <definedName name="YEAR_PERIOD">[36]Титульный!$F$23</definedName>
    <definedName name="YearEnd" localSheetId="0">#REF!</definedName>
    <definedName name="YearEnd" localSheetId="1">#REF!</definedName>
    <definedName name="YearEnd">#REF!</definedName>
    <definedName name="YES_NO">[66]TECHSHEET!$B$1:$B$2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'[28]Input-Moscow'!#REF!</definedName>
    <definedName name="yust_ms" localSheetId="1">'[28]Input-Moscow'!#REF!</definedName>
    <definedName name="yust_ms">'[28]Input-Moscow'!#REF!</definedName>
    <definedName name="yust_ms2" localSheetId="0">'[28]Input-Moscow'!#REF!</definedName>
    <definedName name="yust_ms2" localSheetId="1">'[28]Input-Moscow'!#REF!</definedName>
    <definedName name="yust_ms2">'[28]Input-Moscow'!#REF!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[84]БДР!#REF!,[84]БДР!#REF!</definedName>
    <definedName name="Z_1FA0F3A0_9A3E_11D6_8FF0_00D0B7BABD9F_.wvu.Rows" hidden="1">[84]БДР!#REF!,[84]БДР!#REF!</definedName>
    <definedName name="Z_F9F3694A_8D99_11D6_96BF_00D0B7BD143A_.wvu.Rows" localSheetId="0" hidden="1">[84]БДР!#REF!,[84]БДР!#REF!</definedName>
    <definedName name="Z_F9F3694A_8D99_11D6_96BF_00D0B7BD143A_.wvu.Rows" hidden="1">[84]БДР!#REF!,[84]БДР!#REF!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1">#REF!</definedName>
    <definedName name="ааа">'[85]Продажи реальные и прогноз 20 л'!$E$47</definedName>
    <definedName name="АААААААА">[12]!АААААААА</definedName>
    <definedName name="ав">[12]!ав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>'[86]Отопление помещ'!$A$69:$A$77</definedName>
    <definedName name="аналБ">'[87]1пг02к03'!$B$75:$M$140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'[87]1пг02к03'!$B$2:$AC$73</definedName>
    <definedName name="анБ0203">'[87]02к03'!$B$75:$K$135</definedName>
    <definedName name="АнМ" localSheetId="0">'[88]Гр5(о)'!#REF!</definedName>
    <definedName name="АнМ" localSheetId="1">'[88]Гр5(о)'!#REF!</definedName>
    <definedName name="АнМ">'[88]Гр5(о)'!#REF!</definedName>
    <definedName name="анСеб0203">'[87]02к03'!$B$2:$AA$73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'[63]К-ты'!$D$9</definedName>
    <definedName name="АТП" localSheetId="0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>[12]!аяыпамыпмипи</definedName>
    <definedName name="Б" localSheetId="0">'[89]БСС-2'!#REF!</definedName>
    <definedName name="Б">'[89]БСС-2'!#REF!</definedName>
    <definedName name="Б1">'[90]мар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'[91]мар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[12]!бб</definedName>
    <definedName name="БДР_3" localSheetId="0">[92]БДР!#REF!</definedName>
    <definedName name="БДР_3">[92]БДР!#REF!</definedName>
    <definedName name="БДР_4" localSheetId="0">[92]БДР!#REF!</definedName>
    <definedName name="БДР_4">[92]БДР!#REF!</definedName>
    <definedName name="БДР_5" localSheetId="0">[92]БДР!#REF!</definedName>
    <definedName name="БДР_5">[92]БДР!#REF!</definedName>
    <definedName name="БДР_6" localSheetId="0">[92]БДР!#REF!</definedName>
    <definedName name="БДР_6">[92]БДР!#REF!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'[92]БСС-2'!#REF!</definedName>
    <definedName name="БСС_2">'[92]БСС-2'!#REF!</definedName>
    <definedName name="БСС_5" localSheetId="0">'[92]БСС-2'!#REF!</definedName>
    <definedName name="БСС_5">'[92]БСС-2'!#REF!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>[12]!в23ё</definedName>
    <definedName name="ва" localSheetId="0" hidden="1">#REF!,#REF!,#REF!,'Прил 1 к расп'!P1_SCOPE_PER_PRT,'Прил 1 к расп'!P2_SCOPE_PER_PRT,'Прил 1 к расп'!P3_SCOPE_PER_PRT,'Прил 1 к расп'!P4_SCOPE_PER_PRT</definedName>
    <definedName name="ва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[93]ПРОГНОЗ_1!#REF!</definedName>
    <definedName name="вв" localSheetId="1">[93]ПРОГНОЗ_1!#REF!</definedName>
    <definedName name="вв">[93]ПРОГНОЗ_1!#REF!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[94]БДР!#REF!</definedName>
    <definedName name="влд">[94]БДР!#REF!</definedName>
    <definedName name="вм">[12]!вм</definedName>
    <definedName name="вмивртвр">[12]!вмивртвр</definedName>
    <definedName name="внереал_произв_08">[95]ДОП!$F$59</definedName>
    <definedName name="вода" localSheetId="0">#REF!</definedName>
    <definedName name="вода">#REF!</definedName>
    <definedName name="Возврат" localSheetId="0">[96]!Возврат</definedName>
    <definedName name="Возврат">[96]!Возврат</definedName>
    <definedName name="восемь" localSheetId="0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>[12]!вртт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'[81]Текущие цены'!#REF!</definedName>
    <definedName name="Вып_н_2003" localSheetId="1">'[80]Текущие цены'!#REF!</definedName>
    <definedName name="Вып_н_2003">'[81]Текущие цены'!#REF!</definedName>
    <definedName name="вып_н_2004" localSheetId="0">'[81]Текущие цены'!#REF!</definedName>
    <definedName name="вып_н_2004" localSheetId="1">'[80]Текущие цены'!#REF!</definedName>
    <definedName name="вып_н_2004">'[81]Текущие цены'!#REF!</definedName>
    <definedName name="Вып_ОФ_с_пц" localSheetId="1">[80]рабочий!$Y$202:$AP$224</definedName>
    <definedName name="Вып_ОФ_с_пц">[81]рабочий!$Y$202:$AP$224</definedName>
    <definedName name="Вып_оф_с_цпг" localSheetId="0">'[81]Текущие цены'!#REF!</definedName>
    <definedName name="Вып_оф_с_цпг" localSheetId="1">'[80]Текущие цены'!#REF!</definedName>
    <definedName name="Вып_оф_с_цпг">'[81]Текущие цены'!#REF!</definedName>
    <definedName name="Вып_с_новых_ОФ" localSheetId="1">[80]рабочий!$Y$277:$AP$299</definedName>
    <definedName name="Вып_с_новых_ОФ">[81]рабочий!$Y$277:$AP$299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[97]СписочнаяЧисленность!#REF!</definedName>
    <definedName name="г1" localSheetId="1">[97]СписочнаяЧисленность!#REF!</definedName>
    <definedName name="г1">[97]СписочнаяЧисленность!#REF!</definedName>
    <definedName name="г1_код" localSheetId="0">[97]СписочнаяЧисленность!#REF!</definedName>
    <definedName name="г1_код" localSheetId="1">[97]СписочнаяЧисленность!#REF!</definedName>
    <definedName name="г1_код">[97]СписочнаяЧисленность!#REF!</definedName>
    <definedName name="г1_наим" localSheetId="0">[97]СписочнаяЧисленность!#REF!</definedName>
    <definedName name="г1_наим" localSheetId="1">[97]СписочнаяЧисленность!#REF!</definedName>
    <definedName name="г1_наим">[97]СписочнаяЧисленность!#REF!</definedName>
    <definedName name="г1итог" localSheetId="0">[97]СписочнаяЧисленность!#REF!</definedName>
    <definedName name="г1итог" localSheetId="1">[97]СписочнаяЧисленность!#REF!</definedName>
    <definedName name="г1итог">[97]СписочнаяЧисленность!#REF!</definedName>
    <definedName name="г1итог_код" localSheetId="0">[97]СписочнаяЧисленность!#REF!</definedName>
    <definedName name="г1итог_код">[97]СписочнаяЧисленность!#REF!</definedName>
    <definedName name="г2" localSheetId="0">[97]СписочнаяЧисленность!#REF!</definedName>
    <definedName name="г2">[97]СписочнаяЧисленность!#REF!</definedName>
    <definedName name="г2_код" localSheetId="0">[97]СписочнаяЧисленность!#REF!</definedName>
    <definedName name="г2_код">[97]СписочнаяЧисленность!#REF!</definedName>
    <definedName name="г2_наим" localSheetId="0">[97]СписочнаяЧисленность!#REF!</definedName>
    <definedName name="г2_наим">[97]СписочнаяЧисленность!#REF!</definedName>
    <definedName name="г2итог" localSheetId="0">[97]СписочнаяЧисленность!#REF!</definedName>
    <definedName name="г2итог">[97]СписочнаяЧисленность!#REF!</definedName>
    <definedName name="г2итог_код" localSheetId="0">[97]СписочнаяЧисленность!#REF!</definedName>
    <definedName name="г2итог_код">[97]СписочнаяЧисленность!#REF!</definedName>
    <definedName name="г3" localSheetId="0">[97]СписочнаяЧисленность!#REF!</definedName>
    <definedName name="г3">[97]СписочнаяЧисленность!#REF!</definedName>
    <definedName name="г3_код" localSheetId="0">[97]СписочнаяЧисленность!#REF!</definedName>
    <definedName name="г3_код">[97]СписочнаяЧисленность!#REF!</definedName>
    <definedName name="г3_наим" localSheetId="0">[97]СписочнаяЧисленность!#REF!</definedName>
    <definedName name="г3_наим">[97]СписочнаяЧисленность!#REF!</definedName>
    <definedName name="г3итог" localSheetId="0">[97]СписочнаяЧисленность!#REF!</definedName>
    <definedName name="г3итог">[97]СписочнаяЧисленность!#REF!</definedName>
    <definedName name="г3итог_код" localSheetId="0">[97]СписочнаяЧисленность!#REF!</definedName>
    <definedName name="г3итог_код">[97]СписочнаяЧисленность!#REF!</definedName>
    <definedName name="г4" localSheetId="0">[97]СписочнаяЧисленность!#REF!</definedName>
    <definedName name="г4">[97]СписочнаяЧисленность!#REF!</definedName>
    <definedName name="г4_код" localSheetId="0">[97]СписочнаяЧисленность!#REF!</definedName>
    <definedName name="г4_код">[97]СписочнаяЧисленность!#REF!</definedName>
    <definedName name="г4_наим" localSheetId="0">[97]СписочнаяЧисленность!#REF!</definedName>
    <definedName name="г4_наим">[97]СписочнаяЧисленность!#REF!</definedName>
    <definedName name="г4итог" localSheetId="0">[97]СписочнаяЧисленность!#REF!</definedName>
    <definedName name="г4итог">[97]СписочнаяЧисленность!#REF!</definedName>
    <definedName name="г4итог_код" localSheetId="0">[97]СписочнаяЧисленность!#REF!</definedName>
    <definedName name="г4итог_код">[97]СписочнаяЧисленность!#REF!</definedName>
    <definedName name="гггр">[12]!гггр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 1 к расп'!P1_SCOPE_PER_PRT,'Прил 1 к расп'!P2_SCOPE_PER_PRT,'Прил 1 к расп'!P3_SCOPE_PER_PRT,'Прил 1 к расп'!P4_SCOPE_PER_PRT</definedName>
    <definedName name="глнпе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[12]!гнлзщ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[98]доп.!$A$12:$A$20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[98]Ставки!$D$1:$D$2</definedName>
    <definedName name="Детализация">[99]Детализация!$H$5:$H$12,[99]Детализация!$H$15:$H$17,[99]Детализация!$H$20:$H$21,[99]Детализация!$H$24:$H$26,[99]Детализация!$H$30:$H$34,[99]Детализация!$H$36,[99]Детализация!$H$39:$H$40</definedName>
    <definedName name="Детализация_СБ">[99]Детализация!$H$4:$H$41</definedName>
    <definedName name="Дефл_ц_пред_год" localSheetId="1">'[80]Текущие цены'!$AT$36:$BK$58</definedName>
    <definedName name="Дефл_ц_пред_год">'[81]Текущие цены'!$AT$36:$BK$58</definedName>
    <definedName name="Дефлятор_годовой" localSheetId="1">'[80]Текущие цены'!$Y$4:$AP$27</definedName>
    <definedName name="Дефлятор_годовой">'[81]Текущие цены'!$Y$4:$AP$27</definedName>
    <definedName name="Дефлятор_цепной" localSheetId="1">'[80]Текущие цены'!$Y$36:$AP$58</definedName>
    <definedName name="Дефлятор_цепной">'[81]Текущие цены'!$Y$36:$AP$58</definedName>
    <definedName name="дж">[12]!дж</definedName>
    <definedName name="ДиапазонЗащиты" localSheetId="0">#REF!,#REF!,#REF!,#REF!,[12]!P1_ДиапазонЗащиты,[12]!P2_ДиапазонЗащиты,[12]!P3_ДиапазонЗащиты,[12]!P4_ДиапазонЗащиты</definedName>
    <definedName name="ДиапазонЗащиты">#REF!,#REF!,#REF!,#REF!,[12]!P1_ДиапазонЗащиты,[12]!P2_ДиапазонЗащиты,[12]!P3_ДиапазонЗащиты,[12]!P4_ДиапазонЗащиты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[97]СписочнаяЧисленность!#REF!</definedName>
    <definedName name="дол">[97]СписочнаяЧисленность!#REF!</definedName>
    <definedName name="дол_код" localSheetId="0">[97]СписочнаяЧисленность!#REF!</definedName>
    <definedName name="дол_код">[97]СписочнаяЧисленность!#REF!</definedName>
    <definedName name="долитог" localSheetId="0">[97]СписочнаяЧисленность!#REF!</definedName>
    <definedName name="долитог">[97]СписочнаяЧисленность!#REF!</definedName>
    <definedName name="долитог_код" localSheetId="0">[97]СписочнаяЧисленность!#REF!</definedName>
    <definedName name="долитог_код">[97]СписочнаяЧисленность!#REF!</definedName>
    <definedName name="доля_продукции_Б_сут" localSheetId="0">'[100] накладные расходы'!#REF!</definedName>
    <definedName name="доля_продукции_Б_сут">'[100] накладные расходы'!#REF!</definedName>
    <definedName name="доля_соков" localSheetId="0">'[100] накладные расходы'!#REF!</definedName>
    <definedName name="доля_соков">'[100] накладные расходы'!#REF!</definedName>
    <definedName name="доопатмо">[12]!доопатмо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[101]Temp_TOV!$A$3:$EO$122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[95]КОНСТАНТЫ!$B$2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[12]!жд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'[102]БСС-2'!#REF!</definedName>
    <definedName name="записка">'[102]БСС-2'!#REF!</definedName>
    <definedName name="Затраты" localSheetId="0">#REF!</definedName>
    <definedName name="Затраты">#REF!</definedName>
    <definedName name="Затраты_1_4">'[99]Справочник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[95]ЗПрасчет!$E$6</definedName>
    <definedName name="зп_транспорт">[95]ЗПрасчет!$E$7</definedName>
    <definedName name="И" localSheetId="0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 localSheetId="1">#REF!</definedName>
    <definedName name="илго">#REF!</definedName>
    <definedName name="ИМТ">'[89]БСС-1'!$B$3</definedName>
    <definedName name="имя">[103]Титульный!$A$1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'[89]БСС-1'!$B$3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[104]Сибмол!#REF!</definedName>
    <definedName name="июнмол" localSheetId="1">[104]Сибмол!#REF!</definedName>
    <definedName name="июнмол">[104]Сибмол!#REF!</definedName>
    <definedName name="июнмолоб" localSheetId="0">[104]Сибмол!#REF!</definedName>
    <definedName name="июнмолоб">[104]Сибмол!#REF!</definedName>
    <definedName name="июноб" localSheetId="0">[104]Сибмол!#REF!</definedName>
    <definedName name="июноб">[104]Сибмол!#REF!</definedName>
    <definedName name="июнчоб" localSheetId="0">[104]Сибмол!#REF!</definedName>
    <definedName name="июнчоб">[104]Сибмол!#REF!</definedName>
    <definedName name="июнь" localSheetId="0">#REF!</definedName>
    <definedName name="июнь" localSheetId="1">#REF!</definedName>
    <definedName name="июнь">#REF!</definedName>
    <definedName name="й" localSheetId="0">#REF!</definedName>
    <definedName name="й" localSheetId="1">#REF!</definedName>
    <definedName name="й">#REF!</definedName>
    <definedName name="й12" localSheetId="0">#REF!</definedName>
    <definedName name="й12" localSheetId="1">#REF!</definedName>
    <definedName name="й12">#REF!</definedName>
    <definedName name="й4535" localSheetId="0">#REF!</definedName>
    <definedName name="й4535" localSheetId="1">#REF!</definedName>
    <definedName name="й4535">#REF!</definedName>
    <definedName name="йй">[12]!йй</definedName>
    <definedName name="йййййййййййййййййййййййй">[12]!йййййййййййййййййййййййй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>[12]!йфц</definedName>
    <definedName name="йц">[12]!йц</definedName>
    <definedName name="йц3" localSheetId="0">#REF!</definedName>
    <definedName name="йц3" localSheetId="1">#REF!</definedName>
    <definedName name="йц3">#REF!</definedName>
    <definedName name="йцй" localSheetId="0">'[105]Справочно(январь)'!#REF!</definedName>
    <definedName name="йцй" localSheetId="1">'[105]Справочно(январь)'!#REF!</definedName>
    <definedName name="йцй">'[105]Справочно(январь)'!#REF!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 localSheetId="1">#REF!</definedName>
    <definedName name="к">#REF!</definedName>
    <definedName name="К1" localSheetId="0">'[106]Приложение 3'!#REF!</definedName>
    <definedName name="К1" localSheetId="1">'[106]Приложение 3'!#REF!</definedName>
    <definedName name="К1">'[106]Приложение 3'!#REF!</definedName>
    <definedName name="к2">'[107]7'!$B$30</definedName>
    <definedName name="канц" localSheetId="0">'[108]ФОТ по месяцам'!#REF!</definedName>
    <definedName name="канц" localSheetId="1">'[108]ФОТ по месяцам'!#REF!</definedName>
    <definedName name="канц">'[108]ФОТ по месяцам'!#REF!</definedName>
    <definedName name="Кап_влож_08_9мес">#N/A</definedName>
    <definedName name="Категория">[109]Категории!$A$2:$A$7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[12]!кв3</definedName>
    <definedName name="квартал">[12]!квартал</definedName>
    <definedName name="ке">[12]!ке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1 к расп'!P1_SCOPE_PER_PRT,'Прил 1 к расп'!P2_SCOPE_PER_PRT,'Прил 1 к расп'!P3_SCOPE_PER_PRT,'Прил 1 к расп'!P4_SCOPE_PER_PRT</definedName>
    <definedName name="кеныргекн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1 к расп'!P1_SCOPE_PER_PRT,'Прил 1 к расп'!P2_SCOPE_PER_PRT,'Прил 1 к расп'!P3_SCOPE_PER_PRT,'Прил 1 к расп'!P4_SCOPE_PER_PRT</definedName>
    <definedName name="ке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ы" hidden="1">#REF!,#REF!,#REF!,P1_SCOPE_PER_PRT,P2_SCOPE_PER_PRT,P3_SCOPE_PER_PRT,P4_SCOPE_PER_PRT</definedName>
    <definedName name="ккк">'[110]накладные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>[12]!кпнрг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>[12]!ктджщз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'[111]план ФР'!$B$2</definedName>
    <definedName name="Курс_авг">'[11]#ССЫЛКА'!$N$4</definedName>
    <definedName name="Курс_дек">'[11]#ССЫЛКА'!$AP$4</definedName>
    <definedName name="курс_долл">[112]финрез!$B$42</definedName>
    <definedName name="Курс_июл">'[11]#ССЫЛКА'!$G$4</definedName>
    <definedName name="Курс_июнь" localSheetId="0">'[11]Изменения по статьям (2001)'!#REF!</definedName>
    <definedName name="Курс_июнь" localSheetId="1">'[11]Изменения по статьям (2001)'!#REF!</definedName>
    <definedName name="Курс_июнь">'[11]Изменения по статьям (2001)'!#REF!</definedName>
    <definedName name="Курс_ноя">'[11]#ССЫЛКА'!$AI$4</definedName>
    <definedName name="Курс_окт">'[11]#ССЫЛКА'!$AB$4</definedName>
    <definedName name="курс_рубля" localSheetId="0">'[78]СОК накладные (ТК-Бишкек)'!#REF!</definedName>
    <definedName name="курс_рубля" localSheetId="1">'[78]СОК накладные (ТК-Бишкек)'!#REF!</definedName>
    <definedName name="курс_рубля">'[78]СОК накладные (ТК-Бишкек)'!#REF!</definedName>
    <definedName name="Курс_сент">'[11]#ССЫЛКА'!$U$4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[21]УФА!#REF!</definedName>
    <definedName name="л4604_авг" localSheetId="1">[22]УФА!#REF!</definedName>
    <definedName name="л4604_авг">[21]УФА!#REF!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>#REF!</definedName>
    <definedName name="л7" localSheetId="0">[104]Сибмол!#REF!</definedName>
    <definedName name="л7">[104]Сибмол!#REF!</definedName>
    <definedName name="л8" localSheetId="0">[104]Сибмол!#REF!</definedName>
    <definedName name="л8">[104]Сибмол!#REF!</definedName>
    <definedName name="лара">[12]!лара</definedName>
    <definedName name="лджэ.зд" localSheetId="0">#REF!</definedName>
    <definedName name="лджэ.зд" localSheetId="1">#REF!</definedName>
    <definedName name="лджэ.зд">#REF!</definedName>
    <definedName name="лена">[12]!лена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[113]АНАЛИТ!$B$2:$B$87,[113]АНАЛИТ!#REF!,[113]АНАЛИТ!#REF!,[113]АНАЛИТ!$AB$2</definedName>
    <definedName name="лл" localSheetId="1">[114]АНАЛИТ!$B$2:$B$87,[114]АНАЛИТ!#REF!,[114]АНАЛИТ!#REF!,[114]АНАЛИТ!$AB$2</definedName>
    <definedName name="лл">[113]АНАЛИТ!$B$2:$B$87,[113]АНАЛИТ!#REF!,[113]АНАЛИТ!#REF!,[113]АНАЛИТ!$AB$2</definedName>
    <definedName name="ллл" localSheetId="0">#REF!</definedName>
    <definedName name="ллл" localSheetId="1">#REF!</definedName>
    <definedName name="ллл">#REF!</definedName>
    <definedName name="ло">[12]!ло</definedName>
    <definedName name="лод">[12]!лод</definedName>
    <definedName name="лор">[12]!лор</definedName>
    <definedName name="ЛПК" localSheetId="0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[115]ПРОГНОЗ_1!#REF!</definedName>
    <definedName name="М1" localSheetId="1">[115]ПРОГНОЗ_1!#REF!</definedName>
    <definedName name="М1">[115]ПРОГНОЗ_1!#REF!</definedName>
    <definedName name="Магазины_новые">'[116]Справочник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[12]!мам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[42]TSheet!$J$2:$J$13</definedName>
    <definedName name="Месяц" localSheetId="1">[43]TSheet!$J$2:$J$13</definedName>
    <definedName name="Месяц">[44]TSheet!$J$2:$J$13</definedName>
    <definedName name="метод_расчета">[98]доп.!$B$1:$B$5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[104]Сибмол!#REF!</definedName>
    <definedName name="молиюн">[104]Сибмол!#REF!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'[117]Гр5(о)'!#REF!</definedName>
    <definedName name="Мониторинг1" localSheetId="1">'[118]Гр5(о)'!#REF!</definedName>
    <definedName name="Мониторинг1">'[117]Гр5(о)'!#REF!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>[12]!мым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[94]БДР!#REF!</definedName>
    <definedName name="нвм">[94]БДР!#REF!</definedName>
    <definedName name="нгг">[12]!нгг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[119]Нск!#REF!</definedName>
    <definedName name="Новосиб_ЖД_ВБД" localSheetId="1">[119]Нск!#REF!</definedName>
    <definedName name="Новосиб_ЖД_ВБД">[119]Нск!#REF!</definedName>
    <definedName name="Новосиб_Сырье_СокиСибири" localSheetId="0">[119]Нск!#REF!</definedName>
    <definedName name="Новосиб_Сырье_СокиСибири" localSheetId="1">[119]Нск!#REF!</definedName>
    <definedName name="Новосиб_Сырье_СокиСибири">[119]Нск!#REF!</definedName>
    <definedName name="Новсиб_Сырье_ВБД" localSheetId="0">[119]Нск!#REF!</definedName>
    <definedName name="Новсиб_Сырье_ВБД" localSheetId="1">[119]Нск!#REF!</definedName>
    <definedName name="Новсиб_Сырье_ВБД">[119]Нск!#REF!</definedName>
    <definedName name="Новск_Сырье_ВБДиСырье_СС" localSheetId="0">[119]Нск!#REF!</definedName>
    <definedName name="Новск_Сырье_ВБДиСырье_СС" localSheetId="1">[119]Нск!#REF!</definedName>
    <definedName name="Новск_Сырье_ВБДиСырье_СС">[119]Нск!#REF!</definedName>
    <definedName name="новые_ОФ_2003" localSheetId="1">[80]рабочий!$F$305:$W$327</definedName>
    <definedName name="новые_ОФ_2003">[81]рабочий!$F$305:$W$327</definedName>
    <definedName name="новые_ОФ_2004" localSheetId="1">[80]рабочий!$F$335:$W$357</definedName>
    <definedName name="новые_ОФ_2004">[81]рабочий!$F$335:$W$357</definedName>
    <definedName name="новые_ОФ_а_всего" localSheetId="1">[80]рабочий!$F$767:$V$789</definedName>
    <definedName name="новые_ОФ_а_всего">[81]рабочий!$F$767:$V$789</definedName>
    <definedName name="новые_ОФ_всего" localSheetId="1">[80]рабочий!$F$1331:$V$1353</definedName>
    <definedName name="новые_ОФ_всего">[81]рабочий!$F$1331:$V$1353</definedName>
    <definedName name="новые_ОФ_п_всего" localSheetId="1">[80]рабочий!$F$1293:$V$1315</definedName>
    <definedName name="новые_ОФ_п_всего">[81]рабочий!$F$1293:$V$1315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'[6]7'!$B$21</definedName>
    <definedName name="ншгнгшншщрпгангсмбомл">'[7]7'!$B$21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[89]БУР!$B$1</definedName>
    <definedName name="_xlnm.Print_Area" localSheetId="0">'Прил 1 к расп'!$A$1:$I$176</definedName>
    <definedName name="_xlnm.Print_Area" localSheetId="1">'приложение 2 к расп'!$A$1:$M$16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1">'[120]выр _июль'!$K$1</definedName>
    <definedName name="оборотные">'[121]выр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1">[80]окраска!$C$7:$Z$30</definedName>
    <definedName name="окраска_05">[81]окраска!$C$7:$Z$30</definedName>
    <definedName name="окраска_06" localSheetId="1">[80]окраска!$C$35:$Z$58</definedName>
    <definedName name="окраска_06">[81]окраска!$C$35:$Z$58</definedName>
    <definedName name="окраска_07" localSheetId="1">[80]окраска!$C$63:$Z$86</definedName>
    <definedName name="окраска_07">[81]окраска!$C$63:$Z$86</definedName>
    <definedName name="окраска_08" localSheetId="1">[80]окраска!$C$91:$Z$114</definedName>
    <definedName name="окраска_08">[81]окраска!$C$91:$Z$114</definedName>
    <definedName name="окраска_09" localSheetId="1">[80]окраска!$C$119:$Z$142</definedName>
    <definedName name="окраска_09">[81]окраска!$C$119:$Z$142</definedName>
    <definedName name="окраска_10" localSheetId="1">[80]окраска!$C$147:$Z$170</definedName>
    <definedName name="окраска_10">[81]окраска!$C$147:$Z$170</definedName>
    <definedName name="окраска_11" localSheetId="1">[80]окраска!$C$175:$Z$198</definedName>
    <definedName name="окраска_11">[81]окраска!$C$175:$Z$198</definedName>
    <definedName name="окраска_12" localSheetId="1">[80]окраска!$C$203:$Z$226</definedName>
    <definedName name="окраска_12">[81]окраска!$C$203:$Z$226</definedName>
    <definedName name="окраска_13" localSheetId="1">[80]окраска!$C$231:$Z$254</definedName>
    <definedName name="окраска_13">[81]окраска!$C$231:$Z$254</definedName>
    <definedName name="окраска_14" localSheetId="1">[80]окраска!$C$259:$Z$282</definedName>
    <definedName name="окраска_14">[81]окраска!$C$259:$Z$282</definedName>
    <definedName name="окраска_15" localSheetId="1">[80]окраска!$C$287:$Z$310</definedName>
    <definedName name="окраска_15">[81]окраска!$C$287:$Z$310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>[12]!олло</definedName>
    <definedName name="ОЛОЛБОЛ" localSheetId="0">#REF!</definedName>
    <definedName name="ОЛОЛБОЛ" localSheetId="1">#REF!</definedName>
    <definedName name="ОЛОЛБОЛ">#REF!</definedName>
    <definedName name="олс">[12]!олс</definedName>
    <definedName name="оо" localSheetId="0">[122]Настройка!#REF!</definedName>
    <definedName name="оо">[122]Настройка!#REF!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[97]СписочнаяЧисленность!#REF!</definedName>
    <definedName name="опрлпшл">[97]СписочнаяЧисленность!#REF!</definedName>
    <definedName name="ОР" localSheetId="0">#REF!</definedName>
    <definedName name="ОР">#REF!</definedName>
    <definedName name="орнк" localSheetId="0">'[123]БСС-2'!#REF!</definedName>
    <definedName name="орнк">'[123]БСС-2'!#REF!</definedName>
    <definedName name="оро">[12]!оро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1">[80]рабочий!$CI$121:$CY$143</definedName>
    <definedName name="ОФ_а_с_пц">[81]рабочий!$CI$121:$CY$143</definedName>
    <definedName name="оф_н_а_2003_пц" localSheetId="0">'[81]Текущие цены'!#REF!</definedName>
    <definedName name="оф_н_а_2003_пц" localSheetId="1">'[80]Текущие цены'!#REF!</definedName>
    <definedName name="оф_н_а_2003_пц">'[81]Текущие цены'!#REF!</definedName>
    <definedName name="оф_н_а_2004" localSheetId="0">'[81]Текущие цены'!#REF!</definedName>
    <definedName name="оф_н_а_2004" localSheetId="1">'[80]Текущие цены'!#REF!</definedName>
    <definedName name="оф_н_а_2004">'[81]Текущие цены'!#REF!</definedName>
    <definedName name="ОЬБ">'[89]БСФ-2'!$B$3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[104]Сибмол!#REF!</definedName>
    <definedName name="п1" localSheetId="1">[104]Сибмол!#REF!</definedName>
    <definedName name="п1">[104]Сибмол!#REF!</definedName>
    <definedName name="п1с">'[107]7'!$B$25</definedName>
    <definedName name="п2" localSheetId="0">[104]Сибмол!#REF!</definedName>
    <definedName name="п2" localSheetId="1">[104]Сибмол!#REF!</definedName>
    <definedName name="п2">[104]Сибмол!#REF!</definedName>
    <definedName name="п2с">'[107]7'!$B$26</definedName>
    <definedName name="п3" localSheetId="0">[104]Сибмол!#REF!</definedName>
    <definedName name="п3" localSheetId="1">[104]Сибмол!#REF!</definedName>
    <definedName name="п3">[104]Сибмол!#REF!</definedName>
    <definedName name="п3с">'[107]7'!$B$27</definedName>
    <definedName name="п4" localSheetId="0">[104]Сибмол!#REF!</definedName>
    <definedName name="п4" localSheetId="1">[104]Сибмол!#REF!</definedName>
    <definedName name="п4">[104]Сибмол!#REF!</definedName>
    <definedName name="п5" localSheetId="0">[104]Сибмол!#REF!</definedName>
    <definedName name="п5" localSheetId="1">[104]Сибмол!#REF!</definedName>
    <definedName name="п5">[104]Сибмол!#REF!</definedName>
    <definedName name="п6" localSheetId="0">[104]Сибмол!#REF!</definedName>
    <definedName name="п6">[104]Сибмол!#REF!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[124]Параметры!#REF!</definedName>
    <definedName name="Параметры" localSheetId="1">[124]Параметры!#REF!</definedName>
    <definedName name="Параметры">[124]Параметры!#REF!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>[12]!план56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[12]!ПМС</definedName>
    <definedName name="ПМС1">[12]!ПМС1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'[19]1999-veca'!#REF!</definedName>
    <definedName name="ПОТР._РЫНОКДП" localSheetId="1">'[20]1999-veca'!#REF!</definedName>
    <definedName name="ПОТР._РЫНОКДП">'[19]1999-veca'!#REF!</definedName>
    <definedName name="Потреб_вып_всего" localSheetId="0">'[81]Текущие цены'!#REF!</definedName>
    <definedName name="Потреб_вып_всего" localSheetId="1">'[80]Текущие цены'!#REF!</definedName>
    <definedName name="Потреб_вып_всего">'[81]Текущие цены'!#REF!</definedName>
    <definedName name="Потреб_вып_оф_н_цпг" localSheetId="0">'[81]Текущие цены'!#REF!</definedName>
    <definedName name="Потреб_вып_оф_н_цпг" localSheetId="1">'[80]Текущие цены'!#REF!</definedName>
    <definedName name="Потреб_вып_оф_н_цпг">'[81]Текущие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 1 к расп'!P1_SCOPE_PER_PRT,'Прил 1 к расп'!P2_SCOPE_PER_PRT,'Прил 1 к расп'!P3_SCOPE_PER_PRT,'Прил 1 к расп'!P4_SCOPE_PER_PRT</definedName>
    <definedName name="пп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'[11]#ССЫЛКА'!$A$5:$EH$116</definedName>
    <definedName name="пппп" localSheetId="0">#REF!</definedName>
    <definedName name="пппп" localSheetId="1">'[125]2002(v1)'!#REF!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[12]!прил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1">[80]рабочий!$Y$240:$AP$262</definedName>
    <definedName name="Прогноз_Вып_пц">[81]рабочий!$Y$240:$AP$262</definedName>
    <definedName name="Прогноз_вып_цпг" localSheetId="0">'[81]Текущие цены'!#REF!</definedName>
    <definedName name="Прогноз_вып_цпг" localSheetId="1">'[80]Текущие цены'!#REF!</definedName>
    <definedName name="Прогноз_вып_цпг">'[81]Текущие цены'!#REF!</definedName>
    <definedName name="Прогноз97" localSheetId="0">[126]ПРОГНОЗ_1!#REF!</definedName>
    <definedName name="Прогноз97" localSheetId="1">[127]ПРОГНОЗ_1!#REF!</definedName>
    <definedName name="Прогноз97">[126]ПРОГНОЗ_1!#REF!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[128]Financing!#REF!</definedName>
    <definedName name="Процент" localSheetId="1">[128]Financing!#REF!</definedName>
    <definedName name="Процент">[128]Financing!#REF!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 1 к расп'!P1_SCOPE_PER_PRT,'Прил 1 к расп'!P2_SCOPE_PER_PRT,'Прил 1 к расп'!P3_SCOPE_PER_PRT,'Прил 1 к расп'!P4_SCOPE_PER_PRT</definedName>
    <definedName name="прпрнаанал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рпрнаанал" hidden="1">#REF!,#REF!,#REF!,P1_SCOPE_PER_PRT,P2_SCOPE_PER_PRT,P3_SCOPE_PER_PRT,P4_SCOPE_PER_PRT</definedName>
    <definedName name="ПТО" localSheetId="0">[129]БДР!#REF!</definedName>
    <definedName name="ПТО">[129]БДР!#REF!</definedName>
    <definedName name="пуд" localSheetId="0">[104]Сибмол!#REF!</definedName>
    <definedName name="пуд" localSheetId="1">[104]Сибмол!#REF!</definedName>
    <definedName name="пуд">[104]Сибмол!#REF!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[89]ПЦ!$C$1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'[123]БСС-2'!#REF!</definedName>
    <definedName name="ронп">'[123]БСС-2'!#REF!</definedName>
    <definedName name="роо" localSheetId="0">#REF!</definedName>
    <definedName name="роо" localSheetId="1">#REF!</definedName>
    <definedName name="роо">#REF!</definedName>
    <definedName name="ропор">[12]!ропор</definedName>
    <definedName name="рород" localSheetId="0">#REF!</definedName>
    <definedName name="рород">#REF!</definedName>
    <definedName name="РП">'[89]БР-1'!$B$3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>[12]!рск2</definedName>
    <definedName name="рск3">[12]!рск3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>[12]!сваеррта</definedName>
    <definedName name="свмпвппв">[12]!свмпвппв</definedName>
    <definedName name="свод">[130]Temp_TOV!$A$1:$FE$130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[12]!себ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[12]!себестоимость2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[131]АНАЛИТ!$B$2:$B$87,[131]АНАЛИТ!#REF!,[131]АНАЛИТ!#REF!,[131]АНАЛИТ!$AB$2</definedName>
    <definedName name="Сергею" localSheetId="1">[131]АНАЛИТ!$B$2:$B$87,[131]АНАЛИТ!#REF!,[131]АНАЛИТ!#REF!,[131]АНАЛИТ!$AB$2</definedName>
    <definedName name="Сергею">[131]АНАЛИТ!$B$2:$B$87,[131]АНАЛИТ!#REF!,[131]АНАЛИТ!#REF!,[131]АНАЛИТ!$AB$2</definedName>
    <definedName name="Сергеюnew" localSheetId="0">[132]АНАЛИТ!$B$2:$B$87,[132]АНАЛИТ!#REF!,[132]АНАЛИТ!#REF!,[132]АНАЛИТ!$AB$2</definedName>
    <definedName name="Сергеюnew" localSheetId="1">[132]АНАЛИТ!$B$2:$B$87,[132]АНАЛИТ!#REF!,[132]АНАЛИТ!#REF!,[132]АНАЛИТ!$AB$2</definedName>
    <definedName name="Сергеюnew">[132]АНАЛИТ!$B$2:$B$87,[132]АНАЛИТ!#REF!,[132]АНАЛИТ!#REF!,[132]АНАЛИТ!$AB$2</definedName>
    <definedName name="СИ">'[89]БН-2'!$B$3</definedName>
    <definedName name="ск">[12]!ск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'[89]БН-1'!$B$3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>#REF!</definedName>
    <definedName name="сомп">[12]!сомп</definedName>
    <definedName name="сомпас">[12]!сомпас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[73]газ!$O$33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>[12]!сссс</definedName>
    <definedName name="ссы">[12]!ссы</definedName>
    <definedName name="ссы2">[12]!ссы2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[97]СписочнаяЧисленность!#REF!</definedName>
    <definedName name="строка" localSheetId="1">[97]СписочнаяЧисленность!#REF!</definedName>
    <definedName name="строка">[97]СписочнаяЧисленность!#REF!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>[12]!таня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[97]СписочнаяЧисленность!#REF!</definedName>
    <definedName name="тело_отчета" localSheetId="1">[97]СписочнаяЧисленность!#REF!</definedName>
    <definedName name="тело_отчета">[97]СписочнаяЧисленность!#REF!</definedName>
    <definedName name="тепло">[12]!тепло</definedName>
    <definedName name="Тепло_1">[133]Нормы!$D$10</definedName>
    <definedName name="ТМИТМ" localSheetId="0">'[89]БСС-2'!#REF!</definedName>
    <definedName name="ТМИТМ">'[89]БСС-2'!#REF!</definedName>
    <definedName name="ТМЦ">[89]БДР!$B$3</definedName>
    <definedName name="ТМЦ2">[89]БДР!$B$41</definedName>
    <definedName name="ТМЦ3" localSheetId="0">[89]БДР!#REF!</definedName>
    <definedName name="ТМЦ3">[89]БДР!#REF!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>[12]!ть</definedName>
    <definedName name="у" localSheetId="0">#REF!</definedName>
    <definedName name="у">#REF!</definedName>
    <definedName name="у1">[12]!у1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>[12]!ук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[12]!умер</definedName>
    <definedName name="уу">[12]!уу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>#REF!</definedName>
    <definedName name="УФ">[12]!УФ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[12]!уыукпе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>[12]!фам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 1 к расп'!P1_SCOPE_PER_PRT,'Прил 1 к расп'!P2_SCOPE_PER_PRT,'Прил 1 к расп'!P3_SCOPE_PER_PRT,'Прил 1 к расп'!P4_SCOPE_PER_PRT</definedName>
    <definedName name="фвар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1">[80]рабочий!$AR$240:$BI$263</definedName>
    <definedName name="фо_а_н_пц">[81]рабочий!$AR$240:$BI$263</definedName>
    <definedName name="фо_а_с_пц" localSheetId="1">[80]рабочий!$AS$202:$BI$224</definedName>
    <definedName name="фо_а_с_пц">[81]рабочий!$AS$202:$BI$224</definedName>
    <definedName name="фо_н_03" localSheetId="1">[80]рабочий!$X$305:$X$327</definedName>
    <definedName name="фо_н_03">[81]рабочий!$X$305:$X$327</definedName>
    <definedName name="фо_н_04" localSheetId="1">[80]рабочий!$X$335:$X$357</definedName>
    <definedName name="фо_н_04">[81]рабочий!$X$335:$X$357</definedName>
    <definedName name="Форма">[12]!Форма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 1 к расп'!P1_SCOPE_PER_PRT,'Прил 1 к расп'!P2_SCOPE_PER_PRT,'Прил 1 к расп'!P3_SCOPE_PER_PRT,'Прил 1 к расп'!P4_SCOPE_PER_PRT</definedName>
    <definedName name="фук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'[134]Гр5(о)'!#REF!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>#REF!</definedName>
    <definedName name="фыаспит">[12]!фыаспит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>[12]!ц1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1">'[135]Справочник подразделений'!$C$5:$C$137</definedName>
    <definedName name="ЦУ_ДЛ">'[136]Справочник подразделений'!$C$5:$C$137</definedName>
    <definedName name="ЦУ_ДЛ_2" localSheetId="1">'[137]Справочник подразделений'!$C$5:$C$184</definedName>
    <definedName name="ЦУ_ДЛ_2">'[138]Справочник подразделений'!$C$5:$C$184</definedName>
    <definedName name="ЦУ_ДРП">'[139]Справочник подразделений'!$C$5:$C$137</definedName>
    <definedName name="цуа">[12]!цуа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>#REF!</definedName>
    <definedName name="черновик">[12]!черновик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[89]БКР!$B$1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>[12]!шшшшшо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>[12]!ыаппр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[12]!ыаупп</definedName>
    <definedName name="ыаыыа">[12]!ыаыыа</definedName>
    <definedName name="ыв">[12]!ыв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[12]!ывпкывк</definedName>
    <definedName name="ывпмьпь">[12]!ывпмьпь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>[12]!ымпы</definedName>
    <definedName name="ыпр">[12]!ыпр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>[12]!ыфса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>[12]!ю</definedName>
    <definedName name="юююю" localSheetId="0">#REF!</definedName>
    <definedName name="юююю">#REF!</definedName>
    <definedName name="ююююююю">[12]!ююююююю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>[12]!яяя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K15" i="2"/>
  <c r="J15" i="2"/>
  <c r="E15" i="2"/>
  <c r="D15" i="2"/>
  <c r="M11" i="2"/>
  <c r="K11" i="2"/>
  <c r="J11" i="2"/>
  <c r="D11" i="2"/>
  <c r="H161" i="1"/>
  <c r="G161" i="1"/>
  <c r="F161" i="1"/>
  <c r="E161" i="1"/>
  <c r="D161" i="1"/>
  <c r="H160" i="1"/>
  <c r="E160" i="1"/>
  <c r="I159" i="1"/>
  <c r="H159" i="1"/>
  <c r="G159" i="1"/>
  <c r="F159" i="1"/>
  <c r="E159" i="1"/>
  <c r="I157" i="1"/>
  <c r="H157" i="1"/>
  <c r="G157" i="1"/>
  <c r="F157" i="1"/>
  <c r="E157" i="1"/>
  <c r="I156" i="1"/>
  <c r="H156" i="1"/>
  <c r="G156" i="1"/>
  <c r="F156" i="1"/>
  <c r="E156" i="1"/>
  <c r="I155" i="1"/>
  <c r="H155" i="1"/>
  <c r="G155" i="1"/>
  <c r="F155" i="1"/>
  <c r="E155" i="1"/>
  <c r="I154" i="1"/>
  <c r="H154" i="1"/>
  <c r="G154" i="1"/>
  <c r="F154" i="1"/>
  <c r="E154" i="1"/>
  <c r="I152" i="1"/>
  <c r="H152" i="1"/>
  <c r="G152" i="1"/>
  <c r="F152" i="1"/>
  <c r="E152" i="1"/>
  <c r="I150" i="1"/>
  <c r="H150" i="1"/>
  <c r="G150" i="1"/>
  <c r="F150" i="1"/>
  <c r="E150" i="1"/>
  <c r="I148" i="1"/>
  <c r="H148" i="1"/>
  <c r="G148" i="1"/>
  <c r="F148" i="1"/>
  <c r="E148" i="1"/>
  <c r="I147" i="1"/>
  <c r="H147" i="1"/>
  <c r="G147" i="1"/>
  <c r="F147" i="1"/>
  <c r="E147" i="1"/>
  <c r="I142" i="1"/>
  <c r="I160" i="1" s="1"/>
  <c r="F142" i="1"/>
  <c r="F160" i="1" s="1"/>
  <c r="I93" i="1"/>
  <c r="I88" i="1"/>
  <c r="I85" i="1"/>
  <c r="I84" i="1"/>
  <c r="I83" i="1"/>
  <c r="I82" i="1"/>
  <c r="I79" i="1"/>
  <c r="I78" i="1"/>
  <c r="I76" i="1" s="1"/>
  <c r="I77" i="1"/>
  <c r="I75" i="1"/>
  <c r="I74" i="1"/>
  <c r="I73" i="1"/>
  <c r="I72" i="1"/>
  <c r="I71" i="1"/>
  <c r="I70" i="1" s="1"/>
  <c r="I69" i="1"/>
  <c r="I68" i="1"/>
  <c r="I67" i="1" s="1"/>
  <c r="I66" i="1"/>
  <c r="I65" i="1"/>
  <c r="I64" i="1"/>
  <c r="I63" i="1"/>
  <c r="I62" i="1"/>
  <c r="I61" i="1" s="1"/>
  <c r="I60" i="1"/>
  <c r="I58" i="1" s="1"/>
  <c r="I59" i="1"/>
  <c r="I57" i="1"/>
  <c r="I56" i="1"/>
  <c r="I92" i="1" s="1"/>
  <c r="I55" i="1"/>
  <c r="I91" i="1" s="1"/>
  <c r="I161" i="1" s="1"/>
  <c r="I50" i="1"/>
  <c r="I47" i="1" s="1"/>
  <c r="I45" i="1"/>
  <c r="I40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<sst xmlns="http://schemas.openxmlformats.org/spreadsheetml/2006/main" count="439" uniqueCount="185">
  <si>
    <t>ПРИЛОЖЕНИЕ 1
к распоряжению
Комитета по тарифам Санкт-Петербурга
от 25.10.2021 № 62-р</t>
  </si>
  <si>
    <t xml:space="preserve">Производственная программа </t>
  </si>
  <si>
    <t>общества с ограниченной ответственностью "Эксплуатационная компания "Арго-Сервис"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</si>
  <si>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</si>
  <si>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</si>
  <si>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</si>
  <si>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</si>
  <si>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"Эксплуатационная компания "Арго-Сервис"</t>
  </si>
  <si>
    <t>Юридический адрес, почтовый адрес организации</t>
  </si>
  <si>
    <t>193318, Санкт-Петербург, ул.Ворошилова, д.6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</si>
  <si>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</si>
  <si>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</si>
  <si>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</si>
  <si>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</si>
  <si>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
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</si>
  <si>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</si>
  <si>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</si>
  <si>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</si>
  <si>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</si>
  <si>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</si>
  <si>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</si>
  <si>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</si>
  <si>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</si>
  <si>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</si>
  <si>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работ по капитальному ремонту</t>
  </si>
  <si>
    <t>12 (2018 год)</t>
  </si>
  <si>
    <t>-</t>
  </si>
  <si>
    <t>12 (2019 год)</t>
  </si>
  <si>
    <t>12 (2020 год)</t>
  </si>
  <si>
    <t>12 (2021 год)</t>
  </si>
  <si>
    <t>12 (2022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</si>
  <si>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</si>
  <si>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</si>
  <si>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</si>
  <si>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</si>
  <si>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</si>
  <si>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</si>
  <si>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</si>
  <si>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</si>
  <si>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</si>
  <si>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</si>
  <si>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</si>
  <si>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</si>
  <si>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</si>
  <si>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</si>
  <si>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</si>
  <si>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</si>
  <si>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</si>
  <si>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</si>
  <si>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</si>
  <si>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</si>
  <si>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прочим потребителям</t>
  </si>
  <si>
    <t>1.3.</t>
  </si>
  <si>
    <t>водоснабжение технической водой</t>
  </si>
  <si>
    <t>2.</t>
  </si>
  <si>
    <t xml:space="preserve">Принято сточных вод - всего, в том числе: </t>
  </si>
  <si>
    <t>население</t>
  </si>
  <si>
    <t>1.2.</t>
  </si>
  <si>
    <t>исполнители коммунальных услуг</t>
  </si>
  <si>
    <t>2.1.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</si>
  <si>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</si>
  <si>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</si>
  <si>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</si>
  <si>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</si>
  <si>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</si>
  <si>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</si>
  <si>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</si>
  <si>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</si>
  <si>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</si>
  <si>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</si>
  <si>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</si>
  <si>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</si>
  <si>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</si>
  <si>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</si>
  <si>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Расходы на электрическую энергию - всего:</t>
  </si>
  <si>
    <t>Неподконтрольные расходы организации - всего:</t>
  </si>
  <si>
    <t>Амортизация</t>
  </si>
  <si>
    <t>3.</t>
  </si>
  <si>
    <t>Нормативная прибыль (прибыль, остающаяся в распоряжении регулируемой организации)</t>
  </si>
  <si>
    <t>4.</t>
  </si>
  <si>
    <t>Недополученный доход / расходы прошлых периодов</t>
  </si>
  <si>
    <t>5.</t>
  </si>
  <si>
    <t>Корректировка необходимой валовой выручки в целях сглаживания</t>
  </si>
  <si>
    <t xml:space="preserve">6. 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</si>
  <si>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</si>
  <si>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</si>
  <si>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</si>
  <si>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</si>
  <si>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</si>
  <si>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</si>
  <si>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</si>
  <si>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</si>
  <si>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</si>
  <si>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</si>
  <si>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</si>
  <si>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</si>
  <si>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</si>
  <si>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</si>
  <si>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</si>
  <si>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</si>
  <si>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</si>
  <si>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</si>
  <si>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</si>
  <si>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</si>
  <si>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</si>
  <si>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</si>
  <si>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</si>
  <si>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</si>
  <si>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</si>
  <si>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</si>
  <si>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Величина показателя на период регулирования,                                ед./км в год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</si>
  <si>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</si>
  <si>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</si>
  <si>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</si>
  <si>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</si>
  <si>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</si>
  <si>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</si>
  <si>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</si>
  <si>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кВтч/тыс.куб.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</si>
  <si>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</si>
  <si>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 xml:space="preserve">Удельное количество тепловой энергии, расходуемой на подогрев горячей воды
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</si>
  <si>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</si>
  <si>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</si>
  <si>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</si>
  <si>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 на водоотведение, кВт∙ч/тыс. 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</si>
  <si>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</si>
  <si>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</si>
  <si>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</si>
  <si>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</si>
  <si>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</si>
  <si>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</si>
  <si>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</si>
  <si>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</si>
  <si>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</si>
  <si>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</si>
  <si>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</si>
  <si>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</si>
  <si>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</si>
  <si>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</si>
  <si>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</si>
  <si>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</si>
  <si>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</si>
  <si>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</si>
  <si>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</si>
  <si>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</si>
  <si>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</si>
  <si>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</si>
  <si>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</si>
  <si>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</si>
  <si>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 год)</t>
  </si>
  <si>
    <t>Фактическое значение показателя за истекший период регулирования (2020 год)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</si>
  <si>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</si>
  <si>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</si>
  <si>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</si>
  <si>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</si>
  <si>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</si>
  <si>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 
Комитета по тарифам 
Санкт-Петербурга
от 25.10.2021 № 62-р</t>
  </si>
  <si>
    <t>Тарифы на питьевую воду и водоотведение общества с ограниченной ответственностью  "Эксплуатационная компания "Арго-Сервис" 
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</si>
  <si>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</si>
  <si>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</si>
  <si>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</si>
  <si>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</si>
  <si>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</si>
  <si>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</si>
  <si>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</si>
  <si>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</si>
  <si>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</si>
  <si>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</si>
  <si>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</si>
  <si>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</si>
  <si>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</si>
  <si>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</si>
  <si>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</si>
  <si>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</si>
  <si>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</si>
  <si>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</si>
  <si>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>Исполнители коммунальных услуг (без учета НДС)</t>
  </si>
  <si>
    <t>руб./куб.м.</t>
  </si>
  <si>
    <t xml:space="preserve"> -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</si>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</sst>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 indent="11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7" xfId="0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4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Fill="1" applyAlignment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vertical="center" wrapText="1"/>
    </xf>
    <xf numFmtId="0" fontId="18" fillId="0" borderId="0" xfId="2" applyFont="1"/>
    <xf numFmtId="0" fontId="4" fillId="0" borderId="0" xfId="2" applyFont="1"/>
    <xf numFmtId="0" fontId="19" fillId="0" borderId="0" xfId="2" applyFont="1"/>
    <xf numFmtId="0" fontId="20" fillId="0" borderId="0" xfId="2" applyFont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left" vertical="center" wrapText="1" indent="30"/>
    </xf>
    <xf numFmtId="0" fontId="0" fillId="0" borderId="0" xfId="0" applyAlignment="1">
      <alignment horizontal="left" indent="30"/>
    </xf>
    <xf numFmtId="0" fontId="20" fillId="0" borderId="0" xfId="2" applyFont="1" applyAlignment="1">
      <alignment horizontal="left" vertical="center" wrapText="1"/>
    </xf>
    <xf numFmtId="0" fontId="21" fillId="0" borderId="1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/>
    </xf>
    <xf numFmtId="0" fontId="10" fillId="0" borderId="0" xfId="2" applyFont="1"/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wrapText="1"/>
    </xf>
    <xf numFmtId="0" fontId="20" fillId="0" borderId="1" xfId="2" applyFont="1" applyBorder="1"/>
    <xf numFmtId="0" fontId="20" fillId="0" borderId="0" xfId="2" applyFont="1"/>
    <xf numFmtId="0" fontId="23" fillId="0" borderId="3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/>
    </xf>
    <xf numFmtId="0" fontId="18" fillId="0" borderId="2" xfId="2" applyFont="1" applyBorder="1" applyAlignment="1">
      <alignment horizontal="left" wrapText="1"/>
    </xf>
  </cellXfs>
  <cellStyles count="3">
    <cellStyle name="Обычный" xfId="0" builtinId="0"/>
    <cellStyle name="Обычный 11 3" xfId="2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Baranova\Desktop\!&#1082;&#1072;&#1083;&#1100;&#1082;_&#1040;&#1088;&#1075;&#1086;-&#1057;&#1077;&#1088;&#1074;&#1080;&#1089;_2018-2022_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40;&#1088;&#1075;&#1086;-&#1057;&#1077;&#1088;&#1074;&#1080;&#1089;\&#1058;&#1072;&#1088;&#1080;&#1092;&#1085;&#1072;&#1103;%20&#1079;&#1072;&#1103;&#1074;&#1082;&#1072;%20&#1085;&#1072;%202019%20&#1075;&#1086;&#1076;\WATER.CALC.D.PLAN.4.178_v.1.6__&#1085;&#1072;_2019-2022_&#1075;&#107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61;&#1072;&#1085;&#1086;&#1074;&#1072;\&#1043;&#1088;(27.07.00)5&#106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Holding_sales_LMK_20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SC_W\&#1055;&#1088;&#1086;&#1075;&#1085;&#1086;&#1079;\&#1055;&#1088;&#1086;&#1075;05_00(27.06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69;&#1050;%20&#1040;&#1088;&#1075;&#1086;-&#1057;&#1077;&#1088;&#1074;&#1080;&#1089;\&#1082;&#1072;&#1083;&#1100;&#1082;_&#1054;&#1054;&#1054;%20&#1069;&#1050;%20&#1040;&#1088;&#1075;&#1086;-&#1057;&#1077;&#1088;&#1074;&#1080;&#1089;_&#1042;&#1057;,&#1042;&#1054;_&#1082;&#1086;&#1088;&#1088;.2020%20(&#1080;&#1090;&#1086;&#1075;&#1080;!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69;&#1050;%20&#1040;&#1088;&#1075;&#1086;-&#1057;&#1077;&#1088;&#1074;&#1080;&#1089;\!&#1082;&#1072;&#1083;&#1100;&#1082;._&#1054;&#1054;&#1054;%20&#1069;&#1050;%20&#1040;&#1088;&#1075;&#1086;-&#1057;&#1077;&#1088;&#1074;&#1080;&#1089;._&#1074;&#1086;,&#1074;&#1089;_&#1044;&#1048;2018-2022_&#1082;&#1086;&#1088;&#1088;.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0;&#1088;&#1075;&#1086;-&#1057;&#1077;&#1088;&#1074;&#1080;&#1089;\&#1042;&#1054;&#1044;&#1040;\&#1050;&#1072;&#1083;&#1100;&#1082;&#1091;&#1083;&#1103;&#1094;&#1080;&#1103;%20&#1087;&#1088;&#1080;&#1083;%202,%203,%204,%205,%206%20&#1087;&#1086;%20&#1074;&#1086;&#1076;&#1077;,%20&#1074;&#1086;&#1090;&#1074;%20&#1085;&#1072;%202015-2017%20&#1040;&#1088;&#1075;&#1086;-&#1057;&#1077;&#1088;&#1074;&#1080;&#10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wnloads\ADR_PR_REM_QV_4_178_&#1092;_2013_&#1042;&#1042;&#1057;&#1057;(&#1091;&#1090;&#1086;&#1095;&#1085;_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pina.REK\Desktop\&#1055;&#1088;&#1086;&#1090;&#1086;&#1082;&#1086;&#1083;&#1099;%20&#1088;&#1072;&#1089;&#1087;%202022\&#1069;&#1050;%20&#1040;&#1056;&#1043;&#1054;%20&#1057;&#1077;&#1088;&#1074;&#1080;&#1089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7.02.01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6;&#1077;&#1075;&#1091;&#1083;&#1080;&#1088;&#1086;&#1074;&#1072;&#1085;&#1080;&#1077;\ALL.PES.PLAN.4.178_v.1.1_2016_&#1042;&#1042;&#1057;&#1057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&#1061;&#1072;&#1085;&#1086;&#1074;&#1072;\&#1043;&#1088;(27.07.00)5&#106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57;&#1086;&#1074;&#1072;&#1074;&#1090;&#1086;\WARM.TOPL.Q1.2011_sp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AppData\Roaming\Microsoft\Excel\3REK\&#1050;&#1086;&#1087;&#1080;&#1103;%20&#1075;&#1086;&#1076;%20WARM.3REK.2010.4.7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91;&#1089;&#1100;&#1082;&#1072;\AppData\Local\Microsoft\Windows\INetCache\IE\1KVPBLX7\WATER.CALC.D.QV.4.178_v.1.2.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86;&#1080;%20&#1076;&#1086;&#1082;&#1091;&#1084;&#1077;&#1085;&#1090;&#1099;\&#1052;&#1054;&#1041;\06-03-06\Var2.7%20(version%201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2018 (ЭОР)"/>
      <sheetName val="Кальк_2018-2022_ДИ"/>
      <sheetName val="ВС 2018-2022"/>
      <sheetName val="ВО 2018-2022"/>
      <sheetName val="Тарифное меню_2018-2022"/>
      <sheetName val="Переменные на 5 лет"/>
      <sheetName val="ТО"/>
      <sheetName val="ПДК"/>
      <sheetName val="арго-сервис отчет 2016"/>
      <sheetName val="ЗП"/>
      <sheetName val="ОР"/>
      <sheetName val="Адм. расходы"/>
      <sheetName val="Итоги"/>
      <sheetName val="Прил № 2"/>
      <sheetName val="Прил № 3"/>
      <sheetName val="Прил № 4"/>
      <sheetName val="Прил № 5"/>
      <sheetName val="Прил № 6 тар меню"/>
      <sheetName val="Прил № 1 к распоряж"/>
      <sheetName val="Прил № 2 к распоряж"/>
      <sheetName val="Прил № 3 к распоряж"/>
      <sheetName val="Тарифное меню_2018-2022 (2)"/>
    </sheetNames>
    <sheetDataSet>
      <sheetData sheetId="0" refreshError="1"/>
      <sheetData sheetId="1" refreshError="1"/>
      <sheetData sheetId="2">
        <row r="15">
          <cell r="Q15">
            <v>2795.1608643830632</v>
          </cell>
        </row>
        <row r="33">
          <cell r="P33">
            <v>531.22398999999996</v>
          </cell>
          <cell r="X33">
            <v>546.95000000000005</v>
          </cell>
        </row>
      </sheetData>
      <sheetData sheetId="3" refreshError="1"/>
      <sheetData sheetId="4" refreshError="1"/>
      <sheetData sheetId="5">
        <row r="9">
          <cell r="G9">
            <v>49.33</v>
          </cell>
        </row>
        <row r="19">
          <cell r="G19">
            <v>48.55</v>
          </cell>
          <cell r="H19">
            <v>52.93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7">
          <cell r="E47">
            <v>94.382000000000005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ожение 3"/>
      <sheetName val="Приложение3"/>
      <sheetName val="Приложение 4"/>
      <sheetName val="Кальк_корр.2020"/>
      <sheetName val="Тарифы"/>
      <sheetName val="Прил 1 к распор"/>
      <sheetName val="приложение 2 к расп"/>
      <sheetName val="индексы"/>
      <sheetName val="переменные"/>
      <sheetName val="учет итогов"/>
      <sheetName val="динамика вс"/>
      <sheetName val="динамика во"/>
    </sheetNames>
    <sheetDataSet>
      <sheetData sheetId="0"/>
      <sheetData sheetId="1"/>
      <sheetData sheetId="2" refreshError="1"/>
      <sheetData sheetId="3"/>
      <sheetData sheetId="4"/>
      <sheetData sheetId="5">
        <row r="14">
          <cell r="N14">
            <v>2829.5996121856001</v>
          </cell>
        </row>
        <row r="46">
          <cell r="M46">
            <v>563.14</v>
          </cell>
        </row>
      </sheetData>
      <sheetData sheetId="6">
        <row r="10">
          <cell r="L10">
            <v>53.322000000000003</v>
          </cell>
        </row>
      </sheetData>
      <sheetData sheetId="7" refreshError="1"/>
      <sheetData sheetId="8"/>
      <sheetData sheetId="9">
        <row r="21">
          <cell r="C21" t="str">
            <v>ОСНО</v>
          </cell>
        </row>
      </sheetData>
      <sheetData sheetId="10">
        <row r="9">
          <cell r="D9">
            <v>53.322000000000003</v>
          </cell>
        </row>
      </sheetData>
      <sheetData sheetId="11">
        <row r="30">
          <cell r="S30">
            <v>314.63</v>
          </cell>
        </row>
      </sheetData>
      <sheetData sheetId="12">
        <row r="30">
          <cell r="K30">
            <v>53.321615703199754</v>
          </cell>
        </row>
      </sheetData>
      <sheetData sheetId="13">
        <row r="4">
          <cell r="K4">
            <v>85.179755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3"/>
      <sheetName val="Прил 3"/>
      <sheetName val="Приложение 4"/>
      <sheetName val="Прил 1 к расп"/>
      <sheetName val="приложение 2 к расп"/>
      <sheetName val="Общие сведения"/>
      <sheetName val="индексы"/>
      <sheetName val="Кальк_корр.2022"/>
      <sheetName val="Тарифы"/>
      <sheetName val="учет итогов"/>
      <sheetName val="переменные"/>
      <sheetName val="Баланс ВО"/>
      <sheetName val="Баланс ВС"/>
      <sheetName val="Ам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W13">
            <v>1998.59</v>
          </cell>
          <cell r="Z13">
            <v>3875.83</v>
          </cell>
        </row>
        <row r="14">
          <cell r="W14">
            <v>767.95</v>
          </cell>
          <cell r="Z14">
            <v>1336.82</v>
          </cell>
        </row>
        <row r="15">
          <cell r="W15">
            <v>399.5200000000001</v>
          </cell>
          <cell r="Z15">
            <v>781.53</v>
          </cell>
        </row>
        <row r="38">
          <cell r="V38">
            <v>594.07000000000005</v>
          </cell>
          <cell r="W38">
            <v>247.53</v>
          </cell>
          <cell r="Z38">
            <v>346.54</v>
          </cell>
        </row>
        <row r="51">
          <cell r="W51">
            <v>120.89999999999999</v>
          </cell>
          <cell r="Z51">
            <v>208.75</v>
          </cell>
        </row>
        <row r="71">
          <cell r="W71">
            <v>0</v>
          </cell>
          <cell r="Z71">
            <v>3.5300000000000002</v>
          </cell>
        </row>
        <row r="72">
          <cell r="W72">
            <v>1230.6399999999999</v>
          </cell>
        </row>
        <row r="73">
          <cell r="Z73">
            <v>2523.48</v>
          </cell>
        </row>
        <row r="102">
          <cell r="W102">
            <v>47.79</v>
          </cell>
        </row>
        <row r="111">
          <cell r="W111">
            <v>175.57</v>
          </cell>
          <cell r="Z111">
            <v>326.05</v>
          </cell>
        </row>
      </sheetData>
      <sheetData sheetId="10">
        <row r="9">
          <cell r="L9">
            <v>28.027000000000001</v>
          </cell>
        </row>
        <row r="10">
          <cell r="K10">
            <v>87.56</v>
          </cell>
        </row>
        <row r="51">
          <cell r="L51">
            <v>57.475999999999999</v>
          </cell>
        </row>
        <row r="52">
          <cell r="K52">
            <v>77.069999999999993</v>
          </cell>
        </row>
      </sheetData>
      <sheetData sheetId="11"/>
      <sheetData sheetId="12"/>
      <sheetData sheetId="13">
        <row r="54">
          <cell r="K54">
            <v>1.2999999999999999E-2</v>
          </cell>
        </row>
      </sheetData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рифы без учета Водоканала"/>
      <sheetName val="Кальк_2015(мэор)"/>
      <sheetName val="Лист1"/>
      <sheetName val="договоры"/>
      <sheetName val="Лист2"/>
      <sheetName val="Кальк_2015-2017_долг"/>
      <sheetName val="Тариф.меню_2015-17_долг"/>
      <sheetName val="Переменные на 3 года"/>
      <sheetName val="для шаблона"/>
      <sheetName val="Прил № 2"/>
      <sheetName val="Прил № 3"/>
      <sheetName val="Прил № 4"/>
      <sheetName val="Прил № 5"/>
      <sheetName val="Прил № 6 тар меню"/>
      <sheetName val="Прил № 1 к распоряж"/>
      <sheetName val="Прил № 2 к распоряж"/>
      <sheetName val="Прил № 3 к распоряж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Q15">
            <v>2477.3599999999997</v>
          </cell>
        </row>
        <row r="109">
          <cell r="H109">
            <v>6341.13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Прил 1"/>
      <sheetName val="Прил 2"/>
      <sheetName val="Приложение3"/>
      <sheetName val="Прил3"/>
      <sheetName val="Приложение 4"/>
      <sheetName val="Прил 1 к расп"/>
      <sheetName val="приложение 2 к расп"/>
      <sheetName val="Кальк_корр.2021"/>
      <sheetName val="Тарифы"/>
      <sheetName val="учет итогов"/>
      <sheetName val="динамика вс"/>
      <sheetName val="динамика во"/>
    </sheetNames>
    <sheetDataSet>
      <sheetData sheetId="0">
        <row r="4">
          <cell r="G4">
            <v>1.036</v>
          </cell>
        </row>
      </sheetData>
      <sheetData sheetId="1">
        <row r="9">
          <cell r="D9">
            <v>29.664999999999999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>
        <row r="29">
          <cell r="N29">
            <v>2013.3799999999999</v>
          </cell>
        </row>
      </sheetData>
      <sheetData sheetId="10">
        <row r="10">
          <cell r="L10">
            <v>29.501999999999999</v>
          </cell>
        </row>
        <row r="11">
          <cell r="J11">
            <v>59.78</v>
          </cell>
          <cell r="K11">
            <v>71</v>
          </cell>
        </row>
        <row r="41">
          <cell r="J41">
            <v>58.76</v>
          </cell>
          <cell r="K41">
            <v>69.14</v>
          </cell>
        </row>
      </sheetData>
      <sheetData sheetId="11">
        <row r="35">
          <cell r="AF35">
            <v>-139.19999999999999</v>
          </cell>
        </row>
      </sheetData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9"/>
  <sheetViews>
    <sheetView tabSelected="1" view="pageBreakPreview" zoomScale="80" zoomScaleNormal="100" zoomScaleSheetLayoutView="80" workbookViewId="0">
      <selection activeCell="N14" sqref="N14:O14"/>
    </sheetView>
  </sheetViews>
  <sheetFormatPr defaultColWidth="9.140625" defaultRowHeight="15" outlineLevelRow="1" x14ac:dyDescent="0.25"/>
  <cols>
    <col min="1" max="1" width="8.85546875" style="176" customWidth="1"/>
    <col min="2" max="2" width="33.85546875" style="5" customWidth="1"/>
    <col min="3" max="3" width="43.85546875" style="5" customWidth="1"/>
    <col min="4" max="4" width="15.140625" style="5" customWidth="1"/>
    <col min="5" max="6" width="15.140625" style="6" customWidth="1"/>
    <col min="7" max="7" width="15.140625" style="7" customWidth="1"/>
    <col min="8" max="9" width="15.42578125" style="4" customWidth="1"/>
    <col min="10" max="16384" width="9.140625" style="4"/>
  </cols>
  <sheetData>
    <row r="1" spans="1:9" ht="76.5" customHeight="1" outlineLevel="1" x14ac:dyDescent="0.25">
      <c r="A1" s="1"/>
      <c r="B1" s="1"/>
      <c r="C1" s="1"/>
      <c r="D1" s="2" t="s">
        <v>0</v>
      </c>
      <c r="E1" s="3"/>
      <c r="F1" s="3"/>
      <c r="G1" s="3"/>
      <c r="H1" s="3"/>
      <c r="I1" s="3"/>
    </row>
    <row r="2" spans="1:9" ht="18.75" outlineLevel="1" x14ac:dyDescent="0.25">
      <c r="A2" s="1"/>
      <c r="B2" s="1"/>
      <c r="C2" s="1"/>
    </row>
    <row r="3" spans="1:9" ht="15" customHeight="1" outlineLevel="1" x14ac:dyDescent="0.25">
      <c r="A3" s="8"/>
      <c r="B3" s="8"/>
      <c r="C3" s="8"/>
    </row>
    <row r="4" spans="1:9" ht="24.75" customHeight="1" outlineLevel="1" x14ac:dyDescent="0.3">
      <c r="A4" s="9" t="s">
        <v>1</v>
      </c>
      <c r="B4" s="9"/>
      <c r="C4" s="9"/>
      <c r="D4" s="9"/>
      <c r="E4" s="9"/>
      <c r="F4" s="9"/>
    </row>
    <row r="5" spans="1:9" ht="24.75" customHeight="1" outlineLevel="1" x14ac:dyDescent="0.3">
      <c r="A5" s="10" t="s">
        <v>2</v>
      </c>
      <c r="B5" s="10"/>
      <c r="C5" s="10"/>
      <c r="D5" s="10"/>
      <c r="E5" s="10"/>
      <c r="F5" s="10"/>
    </row>
    <row r="6" spans="1:9" ht="24.75" customHeight="1" outlineLevel="1" x14ac:dyDescent="0.25">
      <c r="A6" s="11" t="s">
        <v>3</v>
      </c>
      <c r="B6" s="11"/>
      <c r="C6" s="11"/>
      <c r="D6" s="11"/>
      <c r="E6" s="11"/>
      <c r="F6" s="11"/>
    </row>
    <row r="7" spans="1:9" ht="18.75" outlineLevel="1" x14ac:dyDescent="0.25">
      <c r="A7" s="11" t="s">
        <v>4</v>
      </c>
      <c r="B7" s="11"/>
      <c r="C7" s="11"/>
      <c r="D7" s="11"/>
      <c r="E7" s="11"/>
      <c r="F7" s="11"/>
    </row>
    <row r="8" spans="1:9" outlineLevel="1" x14ac:dyDescent="0.25">
      <c r="A8" s="12"/>
    </row>
    <row r="9" spans="1:9" ht="24" customHeight="1" outlineLevel="1" x14ac:dyDescent="0.25">
      <c r="A9" s="13" t="s">
        <v>5</v>
      </c>
      <c r="B9" s="13"/>
      <c r="C9" s="13"/>
      <c r="D9" s="13"/>
      <c r="E9" s="13"/>
      <c r="F9" s="13"/>
    </row>
    <row r="10" spans="1:9" ht="33" customHeight="1" outlineLevel="1" x14ac:dyDescent="0.25">
      <c r="A10" s="14" t="s">
        <v>6</v>
      </c>
      <c r="B10" s="14"/>
      <c r="C10" s="15" t="s">
        <v>7</v>
      </c>
      <c r="D10" s="15"/>
      <c r="E10" s="15"/>
      <c r="F10" s="15"/>
      <c r="G10" s="15"/>
    </row>
    <row r="11" spans="1:9" ht="33" customHeight="1" outlineLevel="1" x14ac:dyDescent="0.25">
      <c r="A11" s="14" t="s">
        <v>8</v>
      </c>
      <c r="B11" s="14"/>
      <c r="C11" s="15" t="s">
        <v>9</v>
      </c>
      <c r="D11" s="15"/>
      <c r="E11" s="15"/>
      <c r="F11" s="15"/>
      <c r="G11" s="15"/>
    </row>
    <row r="12" spans="1:9" ht="33" customHeight="1" outlineLevel="1" x14ac:dyDescent="0.25">
      <c r="A12" s="14" t="s">
        <v>10</v>
      </c>
      <c r="B12" s="14"/>
      <c r="C12" s="15" t="s">
        <v>11</v>
      </c>
      <c r="D12" s="15"/>
      <c r="E12" s="15"/>
      <c r="F12" s="15"/>
      <c r="G12" s="15"/>
    </row>
    <row r="13" spans="1:9" ht="48" customHeight="1" outlineLevel="1" x14ac:dyDescent="0.25">
      <c r="A13" s="14" t="s">
        <v>12</v>
      </c>
      <c r="B13" s="14"/>
      <c r="C13" s="15" t="s">
        <v>13</v>
      </c>
      <c r="D13" s="15"/>
      <c r="E13" s="15"/>
      <c r="F13" s="15"/>
      <c r="G13" s="15"/>
    </row>
    <row r="14" spans="1:9" ht="38.25" customHeight="1" x14ac:dyDescent="0.25">
      <c r="A14" s="16" t="s">
        <v>14</v>
      </c>
      <c r="B14" s="16"/>
      <c r="C14" s="16"/>
      <c r="D14" s="16"/>
      <c r="E14" s="16"/>
      <c r="F14" s="16"/>
      <c r="G14" s="16"/>
    </row>
    <row r="15" spans="1:9" x14ac:dyDescent="0.25">
      <c r="A15" s="17" t="s">
        <v>15</v>
      </c>
      <c r="B15" s="15" t="s">
        <v>16</v>
      </c>
      <c r="C15" s="15" t="s">
        <v>17</v>
      </c>
      <c r="D15" s="15" t="s">
        <v>18</v>
      </c>
      <c r="E15" s="15" t="s">
        <v>19</v>
      </c>
      <c r="F15" s="15"/>
      <c r="G15" s="15"/>
    </row>
    <row r="16" spans="1:9" x14ac:dyDescent="0.25">
      <c r="A16" s="17"/>
      <c r="B16" s="15"/>
      <c r="C16" s="15"/>
      <c r="D16" s="15"/>
      <c r="E16" s="15" t="s">
        <v>20</v>
      </c>
      <c r="F16" s="15" t="s">
        <v>21</v>
      </c>
      <c r="G16" s="18" t="s">
        <v>22</v>
      </c>
    </row>
    <row r="17" spans="1:7" ht="52.5" customHeight="1" x14ac:dyDescent="0.25">
      <c r="A17" s="17"/>
      <c r="B17" s="15"/>
      <c r="C17" s="15"/>
      <c r="D17" s="15"/>
      <c r="E17" s="15"/>
      <c r="F17" s="15"/>
      <c r="G17" s="18"/>
    </row>
    <row r="18" spans="1:7" ht="18.75" customHeight="1" x14ac:dyDescent="0.25">
      <c r="A18" s="19" t="s">
        <v>23</v>
      </c>
      <c r="B18" s="20" t="s">
        <v>24</v>
      </c>
      <c r="C18" s="21" t="s">
        <v>25</v>
      </c>
      <c r="D18" s="22">
        <f>'[1]Кальк_2018-2022_ДИ'!P33</f>
        <v>531.22398999999996</v>
      </c>
      <c r="E18" s="21" t="s">
        <v>26</v>
      </c>
      <c r="F18" s="21" t="s">
        <v>26</v>
      </c>
      <c r="G18" s="23" t="s">
        <v>26</v>
      </c>
    </row>
    <row r="19" spans="1:7" ht="18.75" customHeight="1" x14ac:dyDescent="0.25">
      <c r="A19" s="24"/>
      <c r="B19" s="25"/>
      <c r="C19" s="21" t="s">
        <v>27</v>
      </c>
      <c r="D19" s="22">
        <f>'[1]Кальк_2018-2022_ДИ'!X33</f>
        <v>546.95000000000005</v>
      </c>
      <c r="E19" s="21" t="s">
        <v>26</v>
      </c>
      <c r="F19" s="21" t="s">
        <v>26</v>
      </c>
      <c r="G19" s="23" t="s">
        <v>26</v>
      </c>
    </row>
    <row r="20" spans="1:7" ht="18.75" customHeight="1" x14ac:dyDescent="0.25">
      <c r="A20" s="24"/>
      <c r="B20" s="25"/>
      <c r="C20" s="21" t="s">
        <v>28</v>
      </c>
      <c r="D20" s="22">
        <f>[2]Кальк_корр.2020!M46</f>
        <v>563.14</v>
      </c>
      <c r="E20" s="21"/>
      <c r="F20" s="21"/>
      <c r="G20" s="23"/>
    </row>
    <row r="21" spans="1:7" ht="18.75" customHeight="1" x14ac:dyDescent="0.25">
      <c r="A21" s="24"/>
      <c r="B21" s="25"/>
      <c r="C21" s="21" t="s">
        <v>29</v>
      </c>
      <c r="D21" s="26">
        <f>H64</f>
        <v>575.3305539863079</v>
      </c>
      <c r="E21" s="21"/>
      <c r="F21" s="21"/>
      <c r="G21" s="23"/>
    </row>
    <row r="22" spans="1:7" ht="18.75" customHeight="1" x14ac:dyDescent="0.25">
      <c r="A22" s="27"/>
      <c r="B22" s="28"/>
      <c r="C22" s="21" t="s">
        <v>30</v>
      </c>
      <c r="D22" s="26">
        <f>[3]Кальк_корр.2022!V38</f>
        <v>594.07000000000005</v>
      </c>
      <c r="E22" s="21" t="s">
        <v>26</v>
      </c>
      <c r="F22" s="21" t="s">
        <v>26</v>
      </c>
      <c r="G22" s="23" t="s">
        <v>26</v>
      </c>
    </row>
    <row r="23" spans="1:7" ht="39" customHeight="1" x14ac:dyDescent="0.25">
      <c r="A23" s="16" t="s">
        <v>31</v>
      </c>
      <c r="B23" s="16"/>
      <c r="C23" s="16"/>
      <c r="D23" s="16"/>
      <c r="E23" s="16"/>
      <c r="F23" s="16"/>
      <c r="G23" s="16"/>
    </row>
    <row r="24" spans="1:7" x14ac:dyDescent="0.25">
      <c r="A24" s="17" t="s">
        <v>15</v>
      </c>
      <c r="B24" s="15" t="s">
        <v>16</v>
      </c>
      <c r="C24" s="15" t="s">
        <v>17</v>
      </c>
      <c r="D24" s="15" t="s">
        <v>18</v>
      </c>
      <c r="E24" s="15" t="s">
        <v>19</v>
      </c>
      <c r="F24" s="15"/>
      <c r="G24" s="15"/>
    </row>
    <row r="25" spans="1:7" x14ac:dyDescent="0.25">
      <c r="A25" s="17"/>
      <c r="B25" s="15"/>
      <c r="C25" s="15"/>
      <c r="D25" s="15"/>
      <c r="E25" s="15" t="s">
        <v>20</v>
      </c>
      <c r="F25" s="15" t="s">
        <v>21</v>
      </c>
      <c r="G25" s="18" t="s">
        <v>22</v>
      </c>
    </row>
    <row r="26" spans="1:7" ht="51.75" customHeight="1" x14ac:dyDescent="0.25">
      <c r="A26" s="17"/>
      <c r="B26" s="15"/>
      <c r="C26" s="15"/>
      <c r="D26" s="15"/>
      <c r="E26" s="15"/>
      <c r="F26" s="15"/>
      <c r="G26" s="18"/>
    </row>
    <row r="27" spans="1:7" x14ac:dyDescent="0.25">
      <c r="A27" s="29" t="s">
        <v>23</v>
      </c>
      <c r="B27" s="21" t="s">
        <v>26</v>
      </c>
      <c r="C27" s="21" t="s">
        <v>26</v>
      </c>
      <c r="D27" s="21" t="s">
        <v>26</v>
      </c>
      <c r="E27" s="21" t="s">
        <v>26</v>
      </c>
      <c r="F27" s="21" t="s">
        <v>26</v>
      </c>
      <c r="G27" s="23" t="s">
        <v>26</v>
      </c>
    </row>
    <row r="28" spans="1:7" hidden="1" x14ac:dyDescent="0.25">
      <c r="A28" s="30"/>
      <c r="B28" s="31" t="s">
        <v>32</v>
      </c>
      <c r="C28" s="32"/>
      <c r="D28" s="32"/>
      <c r="E28" s="33"/>
      <c r="F28" s="33"/>
      <c r="G28" s="34"/>
    </row>
    <row r="29" spans="1:7" hidden="1" x14ac:dyDescent="0.25">
      <c r="A29" s="30"/>
      <c r="B29" s="31"/>
      <c r="C29" s="32"/>
      <c r="D29" s="32"/>
      <c r="E29" s="33"/>
      <c r="F29" s="33"/>
      <c r="G29" s="34"/>
    </row>
    <row r="30" spans="1:7" ht="43.15" customHeight="1" x14ac:dyDescent="0.25">
      <c r="A30" s="13" t="s">
        <v>33</v>
      </c>
      <c r="B30" s="13"/>
      <c r="C30" s="13"/>
      <c r="D30" s="13"/>
      <c r="E30" s="13"/>
      <c r="F30" s="13"/>
      <c r="G30" s="13"/>
    </row>
    <row r="31" spans="1:7" x14ac:dyDescent="0.25">
      <c r="A31" s="17" t="s">
        <v>15</v>
      </c>
      <c r="B31" s="15" t="s">
        <v>16</v>
      </c>
      <c r="C31" s="15" t="s">
        <v>17</v>
      </c>
      <c r="D31" s="15" t="s">
        <v>34</v>
      </c>
      <c r="E31" s="15" t="s">
        <v>19</v>
      </c>
      <c r="F31" s="15"/>
      <c r="G31" s="15"/>
    </row>
    <row r="32" spans="1:7" x14ac:dyDescent="0.25">
      <c r="A32" s="17"/>
      <c r="B32" s="15"/>
      <c r="C32" s="15"/>
      <c r="D32" s="15"/>
      <c r="E32" s="15" t="s">
        <v>20</v>
      </c>
      <c r="F32" s="15" t="s">
        <v>21</v>
      </c>
      <c r="G32" s="18" t="s">
        <v>22</v>
      </c>
    </row>
    <row r="33" spans="1:9" ht="49.5" customHeight="1" x14ac:dyDescent="0.25">
      <c r="A33" s="17"/>
      <c r="B33" s="15"/>
      <c r="C33" s="15"/>
      <c r="D33" s="15"/>
      <c r="E33" s="15"/>
      <c r="F33" s="15"/>
      <c r="G33" s="18"/>
    </row>
    <row r="34" spans="1:9" ht="15" customHeight="1" x14ac:dyDescent="0.25">
      <c r="A34" s="29" t="s">
        <v>23</v>
      </c>
      <c r="B34" s="21" t="s">
        <v>26</v>
      </c>
      <c r="C34" s="21" t="s">
        <v>26</v>
      </c>
      <c r="D34" s="21" t="s">
        <v>26</v>
      </c>
      <c r="E34" s="21" t="s">
        <v>26</v>
      </c>
      <c r="F34" s="21" t="s">
        <v>26</v>
      </c>
      <c r="G34" s="23" t="s">
        <v>26</v>
      </c>
    </row>
    <row r="35" spans="1:9" hidden="1" x14ac:dyDescent="0.25">
      <c r="A35" s="30"/>
      <c r="B35" s="31" t="s">
        <v>32</v>
      </c>
      <c r="C35" s="32"/>
      <c r="D35" s="32"/>
      <c r="E35" s="33"/>
      <c r="F35" s="33"/>
      <c r="G35" s="34"/>
    </row>
    <row r="36" spans="1:9" hidden="1" x14ac:dyDescent="0.25">
      <c r="A36" s="30"/>
      <c r="B36" s="31"/>
      <c r="C36" s="32"/>
      <c r="D36" s="32"/>
      <c r="E36" s="33"/>
      <c r="F36" s="33"/>
      <c r="G36" s="34"/>
    </row>
    <row r="37" spans="1:9" ht="25.5" customHeight="1" x14ac:dyDescent="0.25">
      <c r="A37" s="13" t="s">
        <v>35</v>
      </c>
      <c r="B37" s="13"/>
      <c r="C37" s="13"/>
      <c r="D37" s="13"/>
      <c r="E37" s="13"/>
      <c r="F37" s="13"/>
      <c r="G37" s="13"/>
    </row>
    <row r="38" spans="1:9" ht="34.5" customHeight="1" x14ac:dyDescent="0.25">
      <c r="A38" s="17" t="s">
        <v>15</v>
      </c>
      <c r="B38" s="35" t="s">
        <v>36</v>
      </c>
      <c r="C38" s="36"/>
      <c r="D38" s="37"/>
      <c r="E38" s="38" t="s">
        <v>37</v>
      </c>
      <c r="F38" s="39"/>
      <c r="G38" s="39"/>
      <c r="H38" s="40"/>
      <c r="I38" s="41"/>
    </row>
    <row r="39" spans="1:9" ht="21" customHeight="1" x14ac:dyDescent="0.25">
      <c r="A39" s="17"/>
      <c r="B39" s="42"/>
      <c r="C39" s="43"/>
      <c r="D39" s="44"/>
      <c r="E39" s="45" t="s">
        <v>38</v>
      </c>
      <c r="F39" s="45" t="s">
        <v>39</v>
      </c>
      <c r="G39" s="46" t="s">
        <v>40</v>
      </c>
      <c r="H39" s="47" t="s">
        <v>41</v>
      </c>
      <c r="I39" s="47" t="s">
        <v>42</v>
      </c>
    </row>
    <row r="40" spans="1:9" x14ac:dyDescent="0.25">
      <c r="A40" s="29" t="s">
        <v>23</v>
      </c>
      <c r="B40" s="48" t="s">
        <v>43</v>
      </c>
      <c r="C40" s="49"/>
      <c r="D40" s="50"/>
      <c r="E40" s="51">
        <v>58.76</v>
      </c>
      <c r="F40" s="51">
        <v>55.82</v>
      </c>
      <c r="G40" s="52">
        <v>53.321615703199754</v>
      </c>
      <c r="H40" s="51">
        <v>29.501999999999999</v>
      </c>
      <c r="I40" s="51">
        <f>[3]Тарифы!L9</f>
        <v>28.027000000000001</v>
      </c>
    </row>
    <row r="41" spans="1:9" hidden="1" x14ac:dyDescent="0.25">
      <c r="A41" s="29" t="s">
        <v>44</v>
      </c>
      <c r="B41" s="48" t="s">
        <v>45</v>
      </c>
      <c r="C41" s="49"/>
      <c r="D41" s="50"/>
      <c r="E41" s="53"/>
      <c r="F41" s="53"/>
      <c r="G41" s="54"/>
      <c r="H41" s="55"/>
      <c r="I41" s="55"/>
    </row>
    <row r="42" spans="1:9" hidden="1" x14ac:dyDescent="0.25">
      <c r="A42" s="29" t="s">
        <v>44</v>
      </c>
      <c r="B42" s="48" t="s">
        <v>46</v>
      </c>
      <c r="C42" s="49"/>
      <c r="D42" s="50"/>
      <c r="E42" s="53">
        <v>70.11</v>
      </c>
      <c r="F42" s="53">
        <v>70.11</v>
      </c>
      <c r="G42" s="54">
        <v>70.11</v>
      </c>
      <c r="H42" s="55"/>
      <c r="I42" s="55"/>
    </row>
    <row r="43" spans="1:9" hidden="1" x14ac:dyDescent="0.25">
      <c r="A43" s="29" t="s">
        <v>47</v>
      </c>
      <c r="B43" s="48" t="s">
        <v>48</v>
      </c>
      <c r="C43" s="49"/>
      <c r="D43" s="50"/>
      <c r="E43" s="53"/>
      <c r="F43" s="53"/>
      <c r="G43" s="54"/>
      <c r="H43" s="55"/>
      <c r="I43" s="55"/>
    </row>
    <row r="44" spans="1:9" hidden="1" x14ac:dyDescent="0.25">
      <c r="A44" s="29" t="s">
        <v>49</v>
      </c>
      <c r="B44" s="56" t="s">
        <v>50</v>
      </c>
      <c r="C44" s="57"/>
      <c r="D44" s="58"/>
      <c r="E44" s="53"/>
      <c r="F44" s="53"/>
      <c r="G44" s="54"/>
      <c r="H44" s="55"/>
      <c r="I44" s="55"/>
    </row>
    <row r="45" spans="1:9" x14ac:dyDescent="0.25">
      <c r="A45" s="29" t="s">
        <v>44</v>
      </c>
      <c r="B45" s="48" t="s">
        <v>51</v>
      </c>
      <c r="C45" s="49"/>
      <c r="D45" s="50"/>
      <c r="E45" s="53">
        <v>58.76</v>
      </c>
      <c r="F45" s="53">
        <v>55.82</v>
      </c>
      <c r="G45" s="54">
        <v>53.321615703199754</v>
      </c>
      <c r="H45" s="59">
        <v>29.501999999999999</v>
      </c>
      <c r="I45" s="59">
        <f>[3]Тарифы!L9</f>
        <v>28.027000000000001</v>
      </c>
    </row>
    <row r="46" spans="1:9" hidden="1" x14ac:dyDescent="0.25">
      <c r="A46" s="29" t="s">
        <v>52</v>
      </c>
      <c r="B46" s="56" t="s">
        <v>53</v>
      </c>
      <c r="C46" s="57"/>
      <c r="D46" s="58"/>
      <c r="E46" s="53"/>
      <c r="F46" s="53"/>
      <c r="G46" s="60"/>
      <c r="H46" s="55"/>
      <c r="I46" s="55"/>
    </row>
    <row r="47" spans="1:9" x14ac:dyDescent="0.25">
      <c r="A47" s="61" t="s">
        <v>54</v>
      </c>
      <c r="B47" s="48" t="s">
        <v>55</v>
      </c>
      <c r="C47" s="49"/>
      <c r="D47" s="50"/>
      <c r="E47" s="51">
        <v>94.382000000000005</v>
      </c>
      <c r="F47" s="51">
        <v>89.66</v>
      </c>
      <c r="G47" s="52">
        <v>85.179755</v>
      </c>
      <c r="H47" s="51">
        <v>60.500999999999998</v>
      </c>
      <c r="I47" s="51">
        <f t="shared" ref="I47" si="0">I50</f>
        <v>57.475999999999999</v>
      </c>
    </row>
    <row r="48" spans="1:9" hidden="1" x14ac:dyDescent="0.25">
      <c r="A48" s="29" t="s">
        <v>44</v>
      </c>
      <c r="B48" s="48" t="s">
        <v>56</v>
      </c>
      <c r="C48" s="49"/>
      <c r="D48" s="50"/>
      <c r="E48" s="53">
        <v>0</v>
      </c>
      <c r="F48" s="53">
        <v>0</v>
      </c>
      <c r="G48" s="54">
        <v>0</v>
      </c>
      <c r="H48" s="55"/>
      <c r="I48" s="55"/>
    </row>
    <row r="49" spans="1:9" hidden="1" x14ac:dyDescent="0.25">
      <c r="A49" s="29" t="s">
        <v>57</v>
      </c>
      <c r="B49" s="56" t="s">
        <v>58</v>
      </c>
      <c r="C49" s="57"/>
      <c r="D49" s="58"/>
      <c r="E49" s="53">
        <v>0</v>
      </c>
      <c r="F49" s="53">
        <v>0</v>
      </c>
      <c r="G49" s="54">
        <v>0</v>
      </c>
      <c r="H49" s="55"/>
      <c r="I49" s="55"/>
    </row>
    <row r="50" spans="1:9" x14ac:dyDescent="0.25">
      <c r="A50" s="29" t="s">
        <v>59</v>
      </c>
      <c r="B50" s="48" t="s">
        <v>60</v>
      </c>
      <c r="C50" s="49"/>
      <c r="D50" s="50"/>
      <c r="E50" s="53">
        <v>94.382000000000005</v>
      </c>
      <c r="F50" s="53">
        <v>89.66</v>
      </c>
      <c r="G50" s="54">
        <v>85.179755</v>
      </c>
      <c r="H50" s="59">
        <v>60.500999999999998</v>
      </c>
      <c r="I50" s="59">
        <f>[3]Тарифы!L51</f>
        <v>57.475999999999999</v>
      </c>
    </row>
    <row r="51" spans="1:9" ht="26.25" customHeight="1" x14ac:dyDescent="0.25">
      <c r="A51" s="13" t="s">
        <v>61</v>
      </c>
      <c r="B51" s="13"/>
      <c r="C51" s="13"/>
      <c r="D51" s="13"/>
      <c r="E51" s="13"/>
      <c r="F51" s="13"/>
      <c r="G51" s="13"/>
    </row>
    <row r="52" spans="1:9" ht="19.5" customHeight="1" x14ac:dyDescent="0.25">
      <c r="A52" s="30" t="s">
        <v>15</v>
      </c>
      <c r="B52" s="15" t="s">
        <v>62</v>
      </c>
      <c r="C52" s="15"/>
      <c r="D52" s="15"/>
      <c r="E52" s="35" t="s">
        <v>63</v>
      </c>
      <c r="F52" s="36"/>
      <c r="G52" s="36"/>
      <c r="H52" s="62"/>
      <c r="I52" s="63"/>
    </row>
    <row r="53" spans="1:9" ht="14.25" customHeight="1" x14ac:dyDescent="0.25">
      <c r="A53" s="30"/>
      <c r="B53" s="15"/>
      <c r="C53" s="15"/>
      <c r="D53" s="15"/>
      <c r="E53" s="42"/>
      <c r="F53" s="43"/>
      <c r="G53" s="43"/>
      <c r="H53" s="64"/>
      <c r="I53" s="65"/>
    </row>
    <row r="54" spans="1:9" ht="21" customHeight="1" x14ac:dyDescent="0.25">
      <c r="A54" s="30"/>
      <c r="B54" s="15"/>
      <c r="C54" s="15"/>
      <c r="D54" s="15"/>
      <c r="E54" s="45" t="s">
        <v>38</v>
      </c>
      <c r="F54" s="45" t="s">
        <v>39</v>
      </c>
      <c r="G54" s="46" t="s">
        <v>40</v>
      </c>
      <c r="H54" s="66" t="s">
        <v>41</v>
      </c>
      <c r="I54" s="66" t="s">
        <v>42</v>
      </c>
    </row>
    <row r="55" spans="1:9" ht="21.75" customHeight="1" x14ac:dyDescent="0.25">
      <c r="A55" s="67" t="s">
        <v>23</v>
      </c>
      <c r="B55" s="68" t="s">
        <v>64</v>
      </c>
      <c r="C55" s="68"/>
      <c r="D55" s="68"/>
      <c r="E55" s="69">
        <v>7861.2728410600566</v>
      </c>
      <c r="F55" s="69">
        <v>7913.68</v>
      </c>
      <c r="G55" s="70">
        <v>7716.6096121856008</v>
      </c>
      <c r="H55" s="70">
        <v>5937.3099999999995</v>
      </c>
      <c r="I55" s="70">
        <f t="shared" ref="I55" si="1">I56+I57</f>
        <v>5874.42</v>
      </c>
    </row>
    <row r="56" spans="1:9" ht="21.75" customHeight="1" x14ac:dyDescent="0.25">
      <c r="A56" s="67"/>
      <c r="B56" s="71" t="s">
        <v>65</v>
      </c>
      <c r="C56" s="71"/>
      <c r="D56" s="71"/>
      <c r="E56" s="53">
        <v>2795.1608643830632</v>
      </c>
      <c r="F56" s="53">
        <v>2887.96</v>
      </c>
      <c r="G56" s="54">
        <v>2829.5996121856001</v>
      </c>
      <c r="H56" s="54">
        <v>2013.3799999999999</v>
      </c>
      <c r="I56" s="54">
        <f>[3]Кальк_корр.2022!W13</f>
        <v>1998.59</v>
      </c>
    </row>
    <row r="57" spans="1:9" ht="21.75" customHeight="1" x14ac:dyDescent="0.25">
      <c r="A57" s="67"/>
      <c r="B57" s="71" t="s">
        <v>66</v>
      </c>
      <c r="C57" s="71"/>
      <c r="D57" s="71"/>
      <c r="E57" s="53">
        <v>5066.1119766769934</v>
      </c>
      <c r="F57" s="53">
        <v>5025.71</v>
      </c>
      <c r="G57" s="54">
        <v>4887.01</v>
      </c>
      <c r="H57" s="54">
        <v>3923.93</v>
      </c>
      <c r="I57" s="54">
        <f>[3]Кальк_корр.2022!Z13</f>
        <v>3875.83</v>
      </c>
    </row>
    <row r="58" spans="1:9" ht="21.75" customHeight="1" x14ac:dyDescent="0.25">
      <c r="A58" s="67" t="s">
        <v>44</v>
      </c>
      <c r="B58" s="72" t="s">
        <v>67</v>
      </c>
      <c r="C58" s="72"/>
      <c r="D58" s="72"/>
      <c r="E58" s="73">
        <v>1882.1304310600565</v>
      </c>
      <c r="F58" s="73">
        <v>1937.8318400000003</v>
      </c>
      <c r="G58" s="74">
        <v>1995.1940304639998</v>
      </c>
      <c r="H58" s="74">
        <v>2038.38</v>
      </c>
      <c r="I58" s="74">
        <f t="shared" ref="I58" si="2">I59+I60</f>
        <v>2104.77</v>
      </c>
    </row>
    <row r="59" spans="1:9" ht="21.75" customHeight="1" x14ac:dyDescent="0.25">
      <c r="A59" s="67"/>
      <c r="B59" s="71" t="s">
        <v>65</v>
      </c>
      <c r="C59" s="71"/>
      <c r="D59" s="71"/>
      <c r="E59" s="53">
        <v>686.72086438306337</v>
      </c>
      <c r="F59" s="53">
        <v>707.03473600000007</v>
      </c>
      <c r="G59" s="54">
        <v>727.96961218559989</v>
      </c>
      <c r="H59" s="54">
        <v>743.73</v>
      </c>
      <c r="I59" s="54">
        <f>[3]Кальк_корр.2022!W14</f>
        <v>767.95</v>
      </c>
    </row>
    <row r="60" spans="1:9" ht="21.75" customHeight="1" x14ac:dyDescent="0.25">
      <c r="A60" s="67"/>
      <c r="B60" s="71" t="s">
        <v>66</v>
      </c>
      <c r="C60" s="71"/>
      <c r="D60" s="71"/>
      <c r="E60" s="53">
        <v>1195.4095666769931</v>
      </c>
      <c r="F60" s="53">
        <v>1230.7971040000002</v>
      </c>
      <c r="G60" s="54">
        <v>1267.2244182784</v>
      </c>
      <c r="H60" s="54">
        <v>1294.6500000000001</v>
      </c>
      <c r="I60" s="54">
        <f>[3]Кальк_корр.2022!Z14</f>
        <v>1336.82</v>
      </c>
    </row>
    <row r="61" spans="1:9" ht="21.75" customHeight="1" x14ac:dyDescent="0.25">
      <c r="A61" s="75" t="s">
        <v>68</v>
      </c>
      <c r="B61" s="76" t="s">
        <v>69</v>
      </c>
      <c r="C61" s="76"/>
      <c r="D61" s="76"/>
      <c r="E61" s="73">
        <v>1056.1127658499959</v>
      </c>
      <c r="F61" s="73">
        <v>1087.3700000000001</v>
      </c>
      <c r="G61" s="74">
        <v>1119.55</v>
      </c>
      <c r="H61" s="74">
        <v>1143.78507119715</v>
      </c>
      <c r="I61" s="74">
        <f t="shared" ref="I61" si="3">I62+I63</f>
        <v>1181.0500000000002</v>
      </c>
    </row>
    <row r="62" spans="1:9" ht="21.75" customHeight="1" x14ac:dyDescent="0.25">
      <c r="A62" s="67"/>
      <c r="B62" s="71" t="s">
        <v>65</v>
      </c>
      <c r="C62" s="71"/>
      <c r="D62" s="71"/>
      <c r="E62" s="53">
        <v>357.26942743100062</v>
      </c>
      <c r="F62" s="53">
        <v>367.84</v>
      </c>
      <c r="G62" s="54">
        <v>378.71999999999997</v>
      </c>
      <c r="H62" s="54">
        <v>386.91920773224234</v>
      </c>
      <c r="I62" s="54">
        <f>[3]Кальк_корр.2022!W15</f>
        <v>399.5200000000001</v>
      </c>
    </row>
    <row r="63" spans="1:9" ht="21.75" customHeight="1" x14ac:dyDescent="0.25">
      <c r="A63" s="67"/>
      <c r="B63" s="71" t="s">
        <v>66</v>
      </c>
      <c r="C63" s="71"/>
      <c r="D63" s="71"/>
      <c r="E63" s="53">
        <v>698.84333841899524</v>
      </c>
      <c r="F63" s="53">
        <v>719.53000000000009</v>
      </c>
      <c r="G63" s="54">
        <v>740.82999999999993</v>
      </c>
      <c r="H63" s="54">
        <v>756.86586346490765</v>
      </c>
      <c r="I63" s="54">
        <f>[3]Кальк_корр.2022!Z15</f>
        <v>781.53</v>
      </c>
    </row>
    <row r="64" spans="1:9" ht="21.75" customHeight="1" x14ac:dyDescent="0.25">
      <c r="A64" s="75" t="s">
        <v>70</v>
      </c>
      <c r="B64" s="76" t="s">
        <v>71</v>
      </c>
      <c r="C64" s="76"/>
      <c r="D64" s="76"/>
      <c r="E64" s="73">
        <v>531.22398999999996</v>
      </c>
      <c r="F64" s="73">
        <v>546.95000000000005</v>
      </c>
      <c r="G64" s="74">
        <v>563.14</v>
      </c>
      <c r="H64" s="74">
        <v>575.3305539863079</v>
      </c>
      <c r="I64" s="74">
        <f t="shared" ref="I64" si="4">I65+I66</f>
        <v>594.07000000000005</v>
      </c>
    </row>
    <row r="65" spans="1:9" ht="21.75" customHeight="1" x14ac:dyDescent="0.25">
      <c r="A65" s="67"/>
      <c r="B65" s="71" t="s">
        <v>65</v>
      </c>
      <c r="C65" s="71"/>
      <c r="D65" s="71"/>
      <c r="E65" s="53">
        <v>221.33727999999999</v>
      </c>
      <c r="F65" s="53">
        <v>227.89</v>
      </c>
      <c r="G65" s="54">
        <v>234.64</v>
      </c>
      <c r="H65" s="54">
        <v>239.71990626925785</v>
      </c>
      <c r="I65" s="54">
        <f>[3]Кальк_корр.2022!W38</f>
        <v>247.53</v>
      </c>
    </row>
    <row r="66" spans="1:9" ht="21.75" customHeight="1" x14ac:dyDescent="0.25">
      <c r="A66" s="67"/>
      <c r="B66" s="71" t="s">
        <v>66</v>
      </c>
      <c r="C66" s="71"/>
      <c r="D66" s="71"/>
      <c r="E66" s="53">
        <v>309.88670999999994</v>
      </c>
      <c r="F66" s="53">
        <v>319.06</v>
      </c>
      <c r="G66" s="54">
        <v>328.5</v>
      </c>
      <c r="H66" s="54">
        <v>335.61064771705003</v>
      </c>
      <c r="I66" s="54">
        <f>[3]Кальк_корр.2022!Z38</f>
        <v>346.54</v>
      </c>
    </row>
    <row r="67" spans="1:9" ht="21.75" customHeight="1" x14ac:dyDescent="0.25">
      <c r="A67" s="75" t="s">
        <v>72</v>
      </c>
      <c r="B67" s="76" t="s">
        <v>73</v>
      </c>
      <c r="C67" s="76"/>
      <c r="D67" s="76"/>
      <c r="E67" s="73">
        <v>294.79367521006054</v>
      </c>
      <c r="F67" s="73">
        <v>303.51184000000001</v>
      </c>
      <c r="G67" s="74">
        <v>312.50403046399998</v>
      </c>
      <c r="H67" s="74">
        <v>319.26437481654261</v>
      </c>
      <c r="I67" s="74">
        <f t="shared" ref="I67" si="5">I68+I69</f>
        <v>329.65</v>
      </c>
    </row>
    <row r="68" spans="1:9" ht="21.75" customHeight="1" x14ac:dyDescent="0.25">
      <c r="A68" s="67"/>
      <c r="B68" s="71" t="s">
        <v>65</v>
      </c>
      <c r="C68" s="71"/>
      <c r="D68" s="71"/>
      <c r="E68" s="53">
        <v>108.11415695206277</v>
      </c>
      <c r="F68" s="53">
        <v>111.30473599999999</v>
      </c>
      <c r="G68" s="54">
        <v>114.6096121856</v>
      </c>
      <c r="H68" s="54">
        <v>117.09088599849994</v>
      </c>
      <c r="I68" s="54">
        <f>[3]Кальк_корр.2022!W51</f>
        <v>120.89999999999999</v>
      </c>
    </row>
    <row r="69" spans="1:9" ht="21.75" customHeight="1" x14ac:dyDescent="0.25">
      <c r="A69" s="67"/>
      <c r="B69" s="71" t="s">
        <v>66</v>
      </c>
      <c r="C69" s="71"/>
      <c r="D69" s="71"/>
      <c r="E69" s="53">
        <v>186.67951825799776</v>
      </c>
      <c r="F69" s="53">
        <v>192.20710399999999</v>
      </c>
      <c r="G69" s="54">
        <v>197.8944182784</v>
      </c>
      <c r="H69" s="54">
        <v>202.1734888180427</v>
      </c>
      <c r="I69" s="54">
        <f>[3]Кальк_корр.2022!Z51</f>
        <v>208.75</v>
      </c>
    </row>
    <row r="70" spans="1:9" ht="21.75" customHeight="1" x14ac:dyDescent="0.25">
      <c r="A70" s="75" t="s">
        <v>57</v>
      </c>
      <c r="B70" s="76" t="s">
        <v>74</v>
      </c>
      <c r="C70" s="76"/>
      <c r="D70" s="76"/>
      <c r="E70" s="73">
        <v>7.36</v>
      </c>
      <c r="F70" s="73">
        <v>0</v>
      </c>
      <c r="G70" s="74">
        <v>0</v>
      </c>
      <c r="H70" s="74">
        <v>0</v>
      </c>
      <c r="I70" s="74">
        <f t="shared" ref="I70" si="6">I71+I72</f>
        <v>3.5300000000000002</v>
      </c>
    </row>
    <row r="71" spans="1:9" ht="21.75" customHeight="1" x14ac:dyDescent="0.25">
      <c r="A71" s="67"/>
      <c r="B71" s="71" t="s">
        <v>65</v>
      </c>
      <c r="C71" s="71"/>
      <c r="D71" s="71"/>
      <c r="E71" s="53">
        <v>0</v>
      </c>
      <c r="F71" s="53">
        <v>0</v>
      </c>
      <c r="G71" s="54">
        <v>0</v>
      </c>
      <c r="H71" s="54">
        <v>0</v>
      </c>
      <c r="I71" s="54">
        <f>[3]Кальк_корр.2022!W71</f>
        <v>0</v>
      </c>
    </row>
    <row r="72" spans="1:9" ht="21.75" customHeight="1" x14ac:dyDescent="0.25">
      <c r="A72" s="67"/>
      <c r="B72" s="71" t="s">
        <v>66</v>
      </c>
      <c r="C72" s="71"/>
      <c r="D72" s="71"/>
      <c r="E72" s="53">
        <v>7.36</v>
      </c>
      <c r="F72" s="53">
        <v>0</v>
      </c>
      <c r="G72" s="54">
        <v>0</v>
      </c>
      <c r="H72" s="54">
        <v>0</v>
      </c>
      <c r="I72" s="54">
        <f>[3]Кальк_корр.2022!Z71</f>
        <v>3.5300000000000002</v>
      </c>
    </row>
    <row r="73" spans="1:9" ht="21.75" customHeight="1" x14ac:dyDescent="0.25">
      <c r="A73" s="75" t="s">
        <v>52</v>
      </c>
      <c r="B73" s="72" t="s">
        <v>75</v>
      </c>
      <c r="C73" s="72"/>
      <c r="D73" s="72"/>
      <c r="E73" s="73">
        <v>5971.7824099999998</v>
      </c>
      <c r="F73" s="73">
        <v>5975.85</v>
      </c>
      <c r="G73" s="74">
        <v>5721.42</v>
      </c>
      <c r="H73" s="74">
        <v>3898.9299999999994</v>
      </c>
      <c r="I73" s="74">
        <f t="shared" ref="I73" si="7">I74+I75</f>
        <v>3754.12</v>
      </c>
    </row>
    <row r="74" spans="1:9" ht="21.75" customHeight="1" x14ac:dyDescent="0.25">
      <c r="A74" s="67"/>
      <c r="B74" s="71" t="s">
        <v>65</v>
      </c>
      <c r="C74" s="71"/>
      <c r="D74" s="71"/>
      <c r="E74" s="53">
        <v>2108.44</v>
      </c>
      <c r="F74" s="53">
        <v>2180.9299999999998</v>
      </c>
      <c r="G74" s="54">
        <v>2101.63</v>
      </c>
      <c r="H74" s="54">
        <v>1269.6499999999999</v>
      </c>
      <c r="I74" s="54">
        <f>[3]Кальк_корр.2022!W72</f>
        <v>1230.6399999999999</v>
      </c>
    </row>
    <row r="75" spans="1:9" ht="21.75" customHeight="1" x14ac:dyDescent="0.25">
      <c r="A75" s="67"/>
      <c r="B75" s="71" t="s">
        <v>66</v>
      </c>
      <c r="C75" s="71"/>
      <c r="D75" s="71"/>
      <c r="E75" s="53">
        <v>3863.3424100000002</v>
      </c>
      <c r="F75" s="53">
        <v>3794.92</v>
      </c>
      <c r="G75" s="54">
        <v>3619.79</v>
      </c>
      <c r="H75" s="54">
        <v>2629.2799999999997</v>
      </c>
      <c r="I75" s="54">
        <f>[3]Кальк_корр.2022!Z73</f>
        <v>2523.48</v>
      </c>
    </row>
    <row r="76" spans="1:9" ht="22.5" customHeight="1" x14ac:dyDescent="0.25">
      <c r="A76" s="67" t="s">
        <v>54</v>
      </c>
      <c r="B76" s="68" t="s">
        <v>76</v>
      </c>
      <c r="C76" s="68"/>
      <c r="D76" s="68"/>
      <c r="E76" s="69">
        <v>0</v>
      </c>
      <c r="F76" s="69">
        <v>0</v>
      </c>
      <c r="G76" s="70">
        <v>0</v>
      </c>
      <c r="H76" s="70">
        <v>0</v>
      </c>
      <c r="I76" s="70">
        <f t="shared" ref="I76" si="8">I77+I78</f>
        <v>47.79</v>
      </c>
    </row>
    <row r="77" spans="1:9" ht="21.75" customHeight="1" x14ac:dyDescent="0.25">
      <c r="A77" s="67"/>
      <c r="B77" s="71" t="s">
        <v>65</v>
      </c>
      <c r="C77" s="71"/>
      <c r="D77" s="71"/>
      <c r="E77" s="53">
        <v>0</v>
      </c>
      <c r="F77" s="53">
        <v>0</v>
      </c>
      <c r="G77" s="54">
        <v>0</v>
      </c>
      <c r="H77" s="54">
        <v>0</v>
      </c>
      <c r="I77" s="54">
        <f>[3]Кальк_корр.2022!W102</f>
        <v>47.79</v>
      </c>
    </row>
    <row r="78" spans="1:9" ht="21.75" customHeight="1" x14ac:dyDescent="0.25">
      <c r="A78" s="67"/>
      <c r="B78" s="71" t="s">
        <v>66</v>
      </c>
      <c r="C78" s="71"/>
      <c r="D78" s="71"/>
      <c r="E78" s="53">
        <v>0</v>
      </c>
      <c r="F78" s="53">
        <v>0</v>
      </c>
      <c r="G78" s="54">
        <v>0</v>
      </c>
      <c r="H78" s="54">
        <v>0</v>
      </c>
      <c r="I78" s="54">
        <f>[3]Кальк_корр.2022!Z102</f>
        <v>0</v>
      </c>
    </row>
    <row r="79" spans="1:9" ht="40.5" customHeight="1" x14ac:dyDescent="0.25">
      <c r="A79" s="67" t="s">
        <v>77</v>
      </c>
      <c r="B79" s="68" t="s">
        <v>78</v>
      </c>
      <c r="C79" s="68"/>
      <c r="D79" s="68"/>
      <c r="E79" s="69">
        <v>0</v>
      </c>
      <c r="F79" s="69">
        <v>0</v>
      </c>
      <c r="G79" s="70">
        <v>0</v>
      </c>
      <c r="H79" s="70">
        <v>0</v>
      </c>
      <c r="I79" s="70">
        <f t="shared" ref="I79" si="9">I80+I81</f>
        <v>0</v>
      </c>
    </row>
    <row r="80" spans="1:9" ht="21.75" customHeight="1" x14ac:dyDescent="0.25">
      <c r="A80" s="77"/>
      <c r="B80" s="71" t="s">
        <v>65</v>
      </c>
      <c r="C80" s="71"/>
      <c r="D80" s="71"/>
      <c r="E80" s="53">
        <v>0</v>
      </c>
      <c r="F80" s="53">
        <v>0</v>
      </c>
      <c r="G80" s="54">
        <v>0</v>
      </c>
      <c r="H80" s="54">
        <v>0</v>
      </c>
      <c r="I80" s="54">
        <v>0</v>
      </c>
    </row>
    <row r="81" spans="1:9" ht="21.75" customHeight="1" x14ac:dyDescent="0.25">
      <c r="A81" s="77"/>
      <c r="B81" s="71" t="s">
        <v>66</v>
      </c>
      <c r="C81" s="71"/>
      <c r="D81" s="71"/>
      <c r="E81" s="53">
        <v>0</v>
      </c>
      <c r="F81" s="53">
        <v>0</v>
      </c>
      <c r="G81" s="54">
        <v>0</v>
      </c>
      <c r="H81" s="54">
        <v>0</v>
      </c>
      <c r="I81" s="54">
        <v>0</v>
      </c>
    </row>
    <row r="82" spans="1:9" ht="21.75" customHeight="1" x14ac:dyDescent="0.25">
      <c r="A82" s="67" t="s">
        <v>79</v>
      </c>
      <c r="B82" s="68" t="s">
        <v>80</v>
      </c>
      <c r="C82" s="68"/>
      <c r="D82" s="68"/>
      <c r="E82" s="69">
        <v>0</v>
      </c>
      <c r="F82" s="69">
        <v>0</v>
      </c>
      <c r="G82" s="70">
        <v>0</v>
      </c>
      <c r="H82" s="70">
        <v>-139.19999999999999</v>
      </c>
      <c r="I82" s="70">
        <f t="shared" ref="I82" si="10">I83+I84</f>
        <v>501.62</v>
      </c>
    </row>
    <row r="83" spans="1:9" ht="21.75" customHeight="1" x14ac:dyDescent="0.25">
      <c r="A83" s="77"/>
      <c r="B83" s="71" t="s">
        <v>65</v>
      </c>
      <c r="C83" s="71"/>
      <c r="D83" s="71"/>
      <c r="E83" s="53">
        <v>0</v>
      </c>
      <c r="F83" s="53">
        <v>0</v>
      </c>
      <c r="G83" s="54">
        <v>0</v>
      </c>
      <c r="H83" s="54">
        <v>-84.199999999999989</v>
      </c>
      <c r="I83" s="54">
        <f>[3]Кальк_корр.2022!W111</f>
        <v>175.57</v>
      </c>
    </row>
    <row r="84" spans="1:9" ht="21.75" customHeight="1" x14ac:dyDescent="0.25">
      <c r="A84" s="77"/>
      <c r="B84" s="71" t="s">
        <v>66</v>
      </c>
      <c r="C84" s="71"/>
      <c r="D84" s="71"/>
      <c r="E84" s="53">
        <v>0</v>
      </c>
      <c r="F84" s="53">
        <v>0</v>
      </c>
      <c r="G84" s="54">
        <v>0</v>
      </c>
      <c r="H84" s="54">
        <v>-55</v>
      </c>
      <c r="I84" s="54">
        <f>[3]Кальк_корр.2022!Z111</f>
        <v>326.05</v>
      </c>
    </row>
    <row r="85" spans="1:9" ht="21.75" customHeight="1" x14ac:dyDescent="0.25">
      <c r="A85" s="67" t="s">
        <v>81</v>
      </c>
      <c r="B85" s="68" t="s">
        <v>82</v>
      </c>
      <c r="C85" s="68"/>
      <c r="D85" s="68"/>
      <c r="E85" s="69">
        <v>-40.72</v>
      </c>
      <c r="F85" s="69">
        <v>238</v>
      </c>
      <c r="G85" s="70">
        <v>274.89999999999998</v>
      </c>
      <c r="H85" s="70">
        <v>0</v>
      </c>
      <c r="I85" s="70">
        <f t="shared" ref="I85" si="11">I86+I87</f>
        <v>0</v>
      </c>
    </row>
    <row r="86" spans="1:9" ht="21.75" customHeight="1" x14ac:dyDescent="0.25">
      <c r="A86" s="77"/>
      <c r="B86" s="71" t="s">
        <v>65</v>
      </c>
      <c r="C86" s="71"/>
      <c r="D86" s="71"/>
      <c r="E86" s="53">
        <v>236.23</v>
      </c>
      <c r="F86" s="53">
        <v>238</v>
      </c>
      <c r="G86" s="54">
        <v>314.63</v>
      </c>
      <c r="H86" s="54">
        <v>0</v>
      </c>
      <c r="I86" s="54">
        <v>0</v>
      </c>
    </row>
    <row r="87" spans="1:9" ht="21.75" customHeight="1" x14ac:dyDescent="0.25">
      <c r="A87" s="77"/>
      <c r="B87" s="71" t="s">
        <v>66</v>
      </c>
      <c r="C87" s="71"/>
      <c r="D87" s="71"/>
      <c r="E87" s="53">
        <v>-276.95</v>
      </c>
      <c r="F87" s="53">
        <v>0</v>
      </c>
      <c r="G87" s="54">
        <v>-39.730000000000004</v>
      </c>
      <c r="H87" s="54">
        <v>0</v>
      </c>
      <c r="I87" s="54">
        <v>0</v>
      </c>
    </row>
    <row r="88" spans="1:9" ht="21.75" customHeight="1" x14ac:dyDescent="0.25">
      <c r="A88" s="67" t="s">
        <v>83</v>
      </c>
      <c r="B88" s="78" t="s">
        <v>84</v>
      </c>
      <c r="C88" s="79"/>
      <c r="D88" s="80"/>
      <c r="E88" s="81">
        <v>0</v>
      </c>
      <c r="F88" s="81">
        <v>-90</v>
      </c>
      <c r="G88" s="82">
        <v>90</v>
      </c>
      <c r="H88" s="82">
        <v>0</v>
      </c>
      <c r="I88" s="82">
        <f t="shared" ref="I88" si="12">I89+I90</f>
        <v>0</v>
      </c>
    </row>
    <row r="89" spans="1:9" ht="21.75" customHeight="1" x14ac:dyDescent="0.25">
      <c r="A89" s="77"/>
      <c r="B89" s="71" t="s">
        <v>65</v>
      </c>
      <c r="C89" s="71"/>
      <c r="D89" s="71"/>
      <c r="E89" s="53">
        <v>0</v>
      </c>
      <c r="F89" s="53">
        <v>0</v>
      </c>
      <c r="G89" s="54">
        <v>0</v>
      </c>
      <c r="H89" s="54">
        <v>0</v>
      </c>
      <c r="I89" s="54">
        <v>0</v>
      </c>
    </row>
    <row r="90" spans="1:9" ht="21.75" customHeight="1" x14ac:dyDescent="0.25">
      <c r="A90" s="77"/>
      <c r="B90" s="71" t="s">
        <v>66</v>
      </c>
      <c r="C90" s="71"/>
      <c r="D90" s="71"/>
      <c r="E90" s="53">
        <v>0</v>
      </c>
      <c r="F90" s="53">
        <v>-90</v>
      </c>
      <c r="G90" s="54">
        <v>90</v>
      </c>
      <c r="H90" s="54">
        <v>0</v>
      </c>
      <c r="I90" s="54">
        <v>0</v>
      </c>
    </row>
    <row r="91" spans="1:9" ht="40.5" customHeight="1" x14ac:dyDescent="0.25">
      <c r="A91" s="67"/>
      <c r="B91" s="68" t="s">
        <v>85</v>
      </c>
      <c r="C91" s="68"/>
      <c r="D91" s="68"/>
      <c r="E91" s="69">
        <v>7820.5528410600564</v>
      </c>
      <c r="F91" s="69">
        <v>8061.68</v>
      </c>
      <c r="G91" s="70">
        <v>8081.5096121856004</v>
      </c>
      <c r="H91" s="70">
        <v>5798.11</v>
      </c>
      <c r="I91" s="70">
        <f t="shared" ref="I91:I93" si="13">I55+I76+I79+I82+I85</f>
        <v>6423.83</v>
      </c>
    </row>
    <row r="92" spans="1:9" ht="21.75" customHeight="1" x14ac:dyDescent="0.25">
      <c r="A92" s="77"/>
      <c r="B92" s="71" t="s">
        <v>65</v>
      </c>
      <c r="C92" s="71"/>
      <c r="D92" s="71"/>
      <c r="E92" s="53">
        <v>3031.3908643830632</v>
      </c>
      <c r="F92" s="53">
        <v>3125.96</v>
      </c>
      <c r="G92" s="54">
        <v>3144.2296121856002</v>
      </c>
      <c r="H92" s="54">
        <v>1929.1799999999998</v>
      </c>
      <c r="I92" s="54">
        <f t="shared" si="13"/>
        <v>2221.9499999999998</v>
      </c>
    </row>
    <row r="93" spans="1:9" ht="21.75" customHeight="1" x14ac:dyDescent="0.25">
      <c r="A93" s="77"/>
      <c r="B93" s="71" t="s">
        <v>66</v>
      </c>
      <c r="C93" s="71"/>
      <c r="D93" s="71"/>
      <c r="E93" s="53">
        <v>4789.1619766769936</v>
      </c>
      <c r="F93" s="53">
        <v>4935.71</v>
      </c>
      <c r="G93" s="54">
        <v>4937.2800000000007</v>
      </c>
      <c r="H93" s="54">
        <v>3868.93</v>
      </c>
      <c r="I93" s="54">
        <f t="shared" si="13"/>
        <v>4201.88</v>
      </c>
    </row>
    <row r="94" spans="1:9" ht="25.5" customHeight="1" x14ac:dyDescent="0.25">
      <c r="A94" s="83" t="s">
        <v>86</v>
      </c>
      <c r="B94" s="83"/>
      <c r="C94" s="83"/>
      <c r="D94" s="83"/>
      <c r="E94" s="83"/>
      <c r="F94" s="83"/>
      <c r="G94" s="83"/>
    </row>
    <row r="95" spans="1:9" ht="15" customHeight="1" x14ac:dyDescent="0.25">
      <c r="A95" s="19" t="s">
        <v>15</v>
      </c>
      <c r="B95" s="35" t="s">
        <v>16</v>
      </c>
      <c r="C95" s="84"/>
      <c r="D95" s="85" t="s">
        <v>87</v>
      </c>
      <c r="E95" s="86"/>
      <c r="F95" s="87"/>
      <c r="G95" s="88" t="s">
        <v>88</v>
      </c>
      <c r="H95" s="89"/>
      <c r="I95" s="90"/>
    </row>
    <row r="96" spans="1:9" ht="15" customHeight="1" x14ac:dyDescent="0.25">
      <c r="A96" s="24"/>
      <c r="B96" s="91"/>
      <c r="C96" s="92"/>
      <c r="D96" s="93"/>
      <c r="E96" s="94"/>
      <c r="F96" s="95"/>
      <c r="G96" s="96"/>
      <c r="H96" s="97"/>
      <c r="I96" s="98"/>
    </row>
    <row r="97" spans="1:9" ht="19.5" customHeight="1" x14ac:dyDescent="0.25">
      <c r="A97" s="24"/>
      <c r="B97" s="99"/>
      <c r="C97" s="100"/>
      <c r="D97" s="101"/>
      <c r="E97" s="102"/>
      <c r="F97" s="103"/>
      <c r="G97" s="104"/>
      <c r="H97" s="105"/>
      <c r="I97" s="106"/>
    </row>
    <row r="98" spans="1:9" ht="18" customHeight="1" x14ac:dyDescent="0.25">
      <c r="A98" s="107" t="s">
        <v>23</v>
      </c>
      <c r="B98" s="56" t="s">
        <v>89</v>
      </c>
      <c r="C98" s="108"/>
      <c r="D98" s="109">
        <v>43101</v>
      </c>
      <c r="E98" s="110"/>
      <c r="F98" s="111"/>
      <c r="G98" s="109">
        <v>44926</v>
      </c>
      <c r="H98" s="40"/>
      <c r="I98" s="41"/>
    </row>
    <row r="99" spans="1:9" ht="15.75" hidden="1" customHeight="1" x14ac:dyDescent="0.25">
      <c r="A99" s="107" t="s">
        <v>54</v>
      </c>
      <c r="B99" s="112"/>
      <c r="C99" s="112"/>
      <c r="D99" s="112"/>
      <c r="E99" s="113"/>
      <c r="F99" s="114"/>
      <c r="G99" s="115"/>
      <c r="H99" s="6"/>
    </row>
    <row r="100" spans="1:9" ht="15" hidden="1" customHeight="1" x14ac:dyDescent="0.25">
      <c r="A100" s="116" t="s">
        <v>90</v>
      </c>
      <c r="B100" s="117" t="s">
        <v>90</v>
      </c>
      <c r="C100" s="118"/>
      <c r="D100" s="119"/>
      <c r="E100" s="120"/>
      <c r="F100" s="85"/>
      <c r="G100" s="121"/>
      <c r="H100" s="6"/>
    </row>
    <row r="101" spans="1:9" ht="15" customHeight="1" x14ac:dyDescent="0.25">
      <c r="A101" s="122"/>
      <c r="B101" s="123"/>
      <c r="C101" s="123"/>
      <c r="D101" s="123"/>
      <c r="E101" s="123"/>
      <c r="F101" s="124"/>
      <c r="G101" s="125"/>
      <c r="H101" s="6"/>
    </row>
    <row r="102" spans="1:9" ht="40.15" customHeight="1" x14ac:dyDescent="0.25">
      <c r="A102" s="126" t="s">
        <v>91</v>
      </c>
      <c r="B102" s="126"/>
      <c r="C102" s="126"/>
      <c r="D102" s="126"/>
      <c r="E102" s="126"/>
      <c r="F102" s="126"/>
      <c r="G102" s="126"/>
    </row>
    <row r="103" spans="1:9" ht="15.75" customHeight="1" x14ac:dyDescent="0.25">
      <c r="A103" s="127" t="s">
        <v>92</v>
      </c>
      <c r="B103" s="127"/>
      <c r="C103" s="127"/>
      <c r="D103" s="127"/>
      <c r="E103" s="127"/>
      <c r="F103" s="127"/>
      <c r="G103" s="127"/>
    </row>
    <row r="104" spans="1:9" ht="21" customHeight="1" x14ac:dyDescent="0.25">
      <c r="A104" s="17" t="s">
        <v>15</v>
      </c>
      <c r="B104" s="15" t="s">
        <v>93</v>
      </c>
      <c r="C104" s="15"/>
      <c r="D104" s="15"/>
      <c r="E104" s="38" t="s">
        <v>94</v>
      </c>
      <c r="F104" s="39"/>
      <c r="G104" s="39"/>
      <c r="H104" s="40"/>
      <c r="I104" s="41"/>
    </row>
    <row r="105" spans="1:9" ht="16.5" customHeight="1" x14ac:dyDescent="0.25">
      <c r="A105" s="17"/>
      <c r="B105" s="15"/>
      <c r="C105" s="15"/>
      <c r="D105" s="15"/>
      <c r="E105" s="45" t="s">
        <v>38</v>
      </c>
      <c r="F105" s="45" t="s">
        <v>39</v>
      </c>
      <c r="G105" s="46" t="s">
        <v>40</v>
      </c>
      <c r="H105" s="47" t="s">
        <v>41</v>
      </c>
      <c r="I105" s="128" t="s">
        <v>42</v>
      </c>
    </row>
    <row r="106" spans="1:9" ht="64.5" customHeight="1" x14ac:dyDescent="0.25">
      <c r="A106" s="29" t="s">
        <v>23</v>
      </c>
      <c r="B106" s="32" t="s">
        <v>95</v>
      </c>
      <c r="C106" s="32"/>
      <c r="D106" s="32"/>
      <c r="E106" s="21" t="s">
        <v>26</v>
      </c>
      <c r="F106" s="21" t="s">
        <v>26</v>
      </c>
      <c r="G106" s="23" t="s">
        <v>26</v>
      </c>
      <c r="H106" s="21" t="s">
        <v>26</v>
      </c>
      <c r="I106" s="21" t="s">
        <v>26</v>
      </c>
    </row>
    <row r="107" spans="1:9" ht="51.75" customHeight="1" x14ac:dyDescent="0.25">
      <c r="A107" s="29" t="s">
        <v>54</v>
      </c>
      <c r="B107" s="32" t="s">
        <v>96</v>
      </c>
      <c r="C107" s="32"/>
      <c r="D107" s="32"/>
      <c r="E107" s="21" t="s">
        <v>26</v>
      </c>
      <c r="F107" s="21" t="s">
        <v>26</v>
      </c>
      <c r="G107" s="23" t="s">
        <v>26</v>
      </c>
      <c r="H107" s="21" t="s">
        <v>26</v>
      </c>
      <c r="I107" s="21" t="s">
        <v>26</v>
      </c>
    </row>
    <row r="108" spans="1:9" ht="15.75" hidden="1" customHeight="1" x14ac:dyDescent="0.25">
      <c r="A108" s="129" t="s">
        <v>97</v>
      </c>
      <c r="B108" s="129"/>
      <c r="C108" s="129"/>
      <c r="D108" s="129"/>
      <c r="E108" s="129"/>
      <c r="F108" s="129"/>
      <c r="G108" s="129"/>
      <c r="H108" s="6"/>
    </row>
    <row r="109" spans="1:9" ht="15" hidden="1" customHeight="1" x14ac:dyDescent="0.25">
      <c r="A109" s="17" t="s">
        <v>15</v>
      </c>
      <c r="B109" s="15" t="s">
        <v>93</v>
      </c>
      <c r="C109" s="15"/>
      <c r="D109" s="15"/>
      <c r="E109" s="130" t="s">
        <v>98</v>
      </c>
      <c r="F109" s="15" t="s">
        <v>99</v>
      </c>
      <c r="G109" s="15"/>
      <c r="H109" s="6"/>
    </row>
    <row r="110" spans="1:9" ht="15" hidden="1" customHeight="1" x14ac:dyDescent="0.25">
      <c r="A110" s="17"/>
      <c r="B110" s="15"/>
      <c r="C110" s="15"/>
      <c r="D110" s="15"/>
      <c r="E110" s="131"/>
      <c r="F110" s="15"/>
      <c r="G110" s="15"/>
      <c r="H110" s="6"/>
    </row>
    <row r="111" spans="1:9" ht="50.45" hidden="1" customHeight="1" x14ac:dyDescent="0.25">
      <c r="A111" s="29" t="s">
        <v>23</v>
      </c>
      <c r="B111" s="56" t="s">
        <v>100</v>
      </c>
      <c r="C111" s="57"/>
      <c r="D111" s="58"/>
      <c r="E111" s="113"/>
      <c r="F111" s="112"/>
      <c r="G111" s="112"/>
      <c r="H111" s="6"/>
    </row>
    <row r="112" spans="1:9" ht="47.45" hidden="1" customHeight="1" x14ac:dyDescent="0.25">
      <c r="A112" s="29" t="s">
        <v>54</v>
      </c>
      <c r="B112" s="56" t="s">
        <v>101</v>
      </c>
      <c r="C112" s="57"/>
      <c r="D112" s="58"/>
      <c r="E112" s="113"/>
      <c r="F112" s="112"/>
      <c r="G112" s="112"/>
      <c r="H112" s="6"/>
    </row>
    <row r="113" spans="1:17" ht="15.75" hidden="1" customHeight="1" x14ac:dyDescent="0.25">
      <c r="A113" s="132"/>
      <c r="B113" s="133"/>
      <c r="C113" s="133"/>
      <c r="D113" s="133"/>
      <c r="E113" s="133"/>
      <c r="F113" s="134"/>
      <c r="G113" s="135"/>
      <c r="H113" s="6"/>
    </row>
    <row r="114" spans="1:17" ht="15.75" customHeight="1" x14ac:dyDescent="0.25">
      <c r="A114" s="127" t="s">
        <v>102</v>
      </c>
      <c r="B114" s="127"/>
      <c r="C114" s="127"/>
      <c r="D114" s="127"/>
      <c r="E114" s="127"/>
      <c r="F114" s="127"/>
      <c r="G114" s="127"/>
    </row>
    <row r="115" spans="1:17" ht="34.5" customHeight="1" x14ac:dyDescent="0.25">
      <c r="A115" s="17" t="s">
        <v>15</v>
      </c>
      <c r="B115" s="15" t="s">
        <v>93</v>
      </c>
      <c r="C115" s="15"/>
      <c r="D115" s="15"/>
      <c r="E115" s="38" t="s">
        <v>103</v>
      </c>
      <c r="F115" s="39"/>
      <c r="G115" s="39"/>
      <c r="H115" s="136"/>
      <c r="I115" s="137"/>
    </row>
    <row r="116" spans="1:17" ht="18" customHeight="1" x14ac:dyDescent="0.25">
      <c r="A116" s="17"/>
      <c r="B116" s="15"/>
      <c r="C116" s="15"/>
      <c r="D116" s="15"/>
      <c r="E116" s="45" t="s">
        <v>38</v>
      </c>
      <c r="F116" s="45" t="s">
        <v>39</v>
      </c>
      <c r="G116" s="46" t="s">
        <v>40</v>
      </c>
      <c r="H116" s="47" t="s">
        <v>41</v>
      </c>
      <c r="I116" s="128" t="s">
        <v>42</v>
      </c>
    </row>
    <row r="117" spans="1:17" ht="81" customHeight="1" x14ac:dyDescent="0.25">
      <c r="A117" s="29" t="s">
        <v>23</v>
      </c>
      <c r="B117" s="56" t="s">
        <v>104</v>
      </c>
      <c r="C117" s="57"/>
      <c r="D117" s="58"/>
      <c r="E117" s="21">
        <v>0</v>
      </c>
      <c r="F117" s="21">
        <v>0</v>
      </c>
      <c r="G117" s="23">
        <v>0</v>
      </c>
      <c r="H117" s="21">
        <v>0</v>
      </c>
      <c r="I117" s="138">
        <v>0</v>
      </c>
      <c r="J117" s="4" t="s">
        <v>105</v>
      </c>
    </row>
    <row r="118" spans="1:17" ht="15.75" hidden="1" customHeight="1" x14ac:dyDescent="0.25">
      <c r="A118" s="129" t="s">
        <v>106</v>
      </c>
      <c r="B118" s="129"/>
      <c r="C118" s="129"/>
      <c r="D118" s="129"/>
      <c r="E118" s="129"/>
      <c r="F118" s="129"/>
      <c r="G118" s="129"/>
      <c r="H118" s="6"/>
    </row>
    <row r="119" spans="1:17" ht="15" hidden="1" customHeight="1" x14ac:dyDescent="0.25">
      <c r="A119" s="17" t="s">
        <v>15</v>
      </c>
      <c r="B119" s="15" t="s">
        <v>93</v>
      </c>
      <c r="C119" s="15"/>
      <c r="D119" s="15"/>
      <c r="E119" s="130" t="s">
        <v>98</v>
      </c>
      <c r="F119" s="15" t="s">
        <v>99</v>
      </c>
      <c r="G119" s="15"/>
      <c r="H119" s="6"/>
    </row>
    <row r="120" spans="1:17" ht="15.75" hidden="1" customHeight="1" x14ac:dyDescent="0.25">
      <c r="A120" s="17"/>
      <c r="B120" s="15"/>
      <c r="C120" s="15"/>
      <c r="D120" s="15"/>
      <c r="E120" s="131"/>
      <c r="F120" s="15"/>
      <c r="G120" s="15"/>
      <c r="H120" s="6"/>
    </row>
    <row r="121" spans="1:17" ht="75" hidden="1" customHeight="1" x14ac:dyDescent="0.25">
      <c r="A121" s="29" t="s">
        <v>23</v>
      </c>
      <c r="B121" s="56" t="s">
        <v>107</v>
      </c>
      <c r="C121" s="57"/>
      <c r="D121" s="58"/>
      <c r="E121" s="21" t="s">
        <v>108</v>
      </c>
      <c r="F121" s="112"/>
      <c r="G121" s="112"/>
      <c r="H121" s="6"/>
    </row>
    <row r="122" spans="1:17" ht="17.25" hidden="1" customHeight="1" x14ac:dyDescent="0.25">
      <c r="A122" s="132"/>
      <c r="B122" s="133"/>
      <c r="C122" s="133"/>
      <c r="D122" s="133"/>
      <c r="E122" s="134"/>
      <c r="F122" s="134"/>
      <c r="G122" s="135"/>
      <c r="H122" s="6"/>
    </row>
    <row r="123" spans="1:17" ht="15.75" customHeight="1" x14ac:dyDescent="0.25">
      <c r="A123" s="139" t="s">
        <v>109</v>
      </c>
      <c r="B123" s="139"/>
      <c r="C123" s="139"/>
      <c r="D123" s="139"/>
      <c r="E123" s="139"/>
      <c r="F123" s="139"/>
      <c r="G123" s="139"/>
      <c r="H123" s="6"/>
    </row>
    <row r="124" spans="1:17" ht="31.5" customHeight="1" x14ac:dyDescent="0.25">
      <c r="A124" s="17" t="s">
        <v>15</v>
      </c>
      <c r="B124" s="15" t="s">
        <v>93</v>
      </c>
      <c r="C124" s="15"/>
      <c r="D124" s="15"/>
      <c r="E124" s="38" t="s">
        <v>110</v>
      </c>
      <c r="F124" s="39"/>
      <c r="G124" s="39"/>
      <c r="H124" s="40"/>
      <c r="I124" s="41"/>
    </row>
    <row r="125" spans="1:17" ht="19.5" customHeight="1" x14ac:dyDescent="0.25">
      <c r="A125" s="17"/>
      <c r="B125" s="15"/>
      <c r="C125" s="15"/>
      <c r="D125" s="15"/>
      <c r="E125" s="45" t="s">
        <v>38</v>
      </c>
      <c r="F125" s="45" t="s">
        <v>39</v>
      </c>
      <c r="G125" s="46" t="s">
        <v>40</v>
      </c>
      <c r="H125" s="47" t="s">
        <v>41</v>
      </c>
      <c r="I125" s="128" t="s">
        <v>42</v>
      </c>
      <c r="Q125" s="140"/>
    </row>
    <row r="126" spans="1:17" ht="21" customHeight="1" x14ac:dyDescent="0.25">
      <c r="A126" s="29" t="s">
        <v>23</v>
      </c>
      <c r="B126" s="56" t="s">
        <v>111</v>
      </c>
      <c r="C126" s="57"/>
      <c r="D126" s="58"/>
      <c r="E126" s="141">
        <v>0</v>
      </c>
      <c r="F126" s="141">
        <v>0</v>
      </c>
      <c r="G126" s="142">
        <v>0</v>
      </c>
      <c r="H126" s="21">
        <v>0</v>
      </c>
      <c r="I126" s="21">
        <v>0</v>
      </c>
    </row>
    <row r="127" spans="1:17" ht="15.75" customHeight="1" x14ac:dyDescent="0.25">
      <c r="A127" s="129" t="s">
        <v>112</v>
      </c>
      <c r="B127" s="129"/>
      <c r="C127" s="129"/>
      <c r="D127" s="129"/>
      <c r="E127" s="129"/>
      <c r="F127" s="127"/>
      <c r="G127" s="127"/>
    </row>
    <row r="128" spans="1:17" ht="19.5" customHeight="1" x14ac:dyDescent="0.25">
      <c r="A128" s="19" t="s">
        <v>15</v>
      </c>
      <c r="B128" s="35" t="s">
        <v>93</v>
      </c>
      <c r="C128" s="36"/>
      <c r="D128" s="37"/>
      <c r="E128" s="38" t="s">
        <v>94</v>
      </c>
      <c r="F128" s="39"/>
      <c r="G128" s="39"/>
      <c r="H128" s="40"/>
      <c r="I128" s="41"/>
    </row>
    <row r="129" spans="1:9" ht="21" customHeight="1" x14ac:dyDescent="0.25">
      <c r="A129" s="27"/>
      <c r="B129" s="42"/>
      <c r="C129" s="43"/>
      <c r="D129" s="44"/>
      <c r="E129" s="45" t="s">
        <v>38</v>
      </c>
      <c r="F129" s="45" t="s">
        <v>39</v>
      </c>
      <c r="G129" s="46" t="s">
        <v>40</v>
      </c>
      <c r="H129" s="47" t="s">
        <v>41</v>
      </c>
      <c r="I129" s="128" t="s">
        <v>42</v>
      </c>
    </row>
    <row r="130" spans="1:9" ht="32.25" customHeight="1" x14ac:dyDescent="0.25">
      <c r="A130" s="29" t="s">
        <v>23</v>
      </c>
      <c r="B130" s="56" t="s">
        <v>113</v>
      </c>
      <c r="C130" s="57"/>
      <c r="D130" s="58"/>
      <c r="E130" s="141">
        <v>100</v>
      </c>
      <c r="F130" s="141">
        <v>100</v>
      </c>
      <c r="G130" s="142">
        <v>100</v>
      </c>
      <c r="H130" s="141">
        <v>100</v>
      </c>
      <c r="I130" s="141">
        <v>100</v>
      </c>
    </row>
    <row r="131" spans="1:9" ht="32.25" customHeight="1" x14ac:dyDescent="0.25">
      <c r="A131" s="29" t="s">
        <v>54</v>
      </c>
      <c r="B131" s="56" t="s">
        <v>114</v>
      </c>
      <c r="C131" s="57"/>
      <c r="D131" s="58"/>
      <c r="E131" s="141">
        <v>100</v>
      </c>
      <c r="F131" s="141">
        <v>100</v>
      </c>
      <c r="G131" s="142">
        <v>100</v>
      </c>
      <c r="H131" s="141">
        <v>100</v>
      </c>
      <c r="I131" s="141">
        <v>100</v>
      </c>
    </row>
    <row r="132" spans="1:9" ht="48.75" customHeight="1" x14ac:dyDescent="0.25">
      <c r="A132" s="29" t="s">
        <v>77</v>
      </c>
      <c r="B132" s="56" t="s">
        <v>115</v>
      </c>
      <c r="C132" s="57"/>
      <c r="D132" s="58"/>
      <c r="E132" s="21" t="s">
        <v>26</v>
      </c>
      <c r="F132" s="21" t="s">
        <v>26</v>
      </c>
      <c r="G132" s="23" t="s">
        <v>26</v>
      </c>
      <c r="H132" s="21" t="s">
        <v>26</v>
      </c>
      <c r="I132" s="21" t="s">
        <v>26</v>
      </c>
    </row>
    <row r="133" spans="1:9" ht="50.25" customHeight="1" x14ac:dyDescent="0.25">
      <c r="A133" s="107" t="s">
        <v>79</v>
      </c>
      <c r="B133" s="56" t="s">
        <v>116</v>
      </c>
      <c r="C133" s="57"/>
      <c r="D133" s="58"/>
      <c r="E133" s="21" t="s">
        <v>26</v>
      </c>
      <c r="F133" s="21" t="s">
        <v>26</v>
      </c>
      <c r="G133" s="23" t="s">
        <v>26</v>
      </c>
      <c r="H133" s="21" t="s">
        <v>26</v>
      </c>
      <c r="I133" s="21" t="s">
        <v>26</v>
      </c>
    </row>
    <row r="134" spans="1:9" ht="15.75" x14ac:dyDescent="0.25">
      <c r="A134" s="129" t="s">
        <v>117</v>
      </c>
      <c r="B134" s="129"/>
      <c r="C134" s="129"/>
      <c r="D134" s="129"/>
      <c r="E134" s="129"/>
      <c r="F134" s="127"/>
      <c r="G134" s="127"/>
    </row>
    <row r="135" spans="1:9" ht="33.75" customHeight="1" x14ac:dyDescent="0.25">
      <c r="A135" s="19" t="s">
        <v>15</v>
      </c>
      <c r="B135" s="35" t="s">
        <v>93</v>
      </c>
      <c r="C135" s="36"/>
      <c r="D135" s="37"/>
      <c r="E135" s="38" t="s">
        <v>118</v>
      </c>
      <c r="F135" s="39"/>
      <c r="G135" s="39"/>
      <c r="H135" s="40"/>
      <c r="I135" s="41"/>
    </row>
    <row r="136" spans="1:9" ht="21" customHeight="1" x14ac:dyDescent="0.25">
      <c r="A136" s="27"/>
      <c r="B136" s="42"/>
      <c r="C136" s="43"/>
      <c r="D136" s="44"/>
      <c r="E136" s="45" t="s">
        <v>38</v>
      </c>
      <c r="F136" s="45" t="s">
        <v>39</v>
      </c>
      <c r="G136" s="46" t="s">
        <v>40</v>
      </c>
      <c r="H136" s="47" t="s">
        <v>41</v>
      </c>
      <c r="I136" s="128" t="s">
        <v>42</v>
      </c>
    </row>
    <row r="137" spans="1:9" ht="33" customHeight="1" x14ac:dyDescent="0.25">
      <c r="A137" s="29" t="s">
        <v>23</v>
      </c>
      <c r="B137" s="143" t="s">
        <v>119</v>
      </c>
      <c r="C137" s="144"/>
      <c r="D137" s="145"/>
      <c r="E137" s="47">
        <v>0.55000000000000004</v>
      </c>
      <c r="F137" s="47">
        <v>0.55000000000000004</v>
      </c>
      <c r="G137" s="66">
        <v>0.55000000000000004</v>
      </c>
      <c r="H137" s="47">
        <v>0.55000000000000004</v>
      </c>
      <c r="I137" s="47">
        <v>0.55000000000000004</v>
      </c>
    </row>
    <row r="138" spans="1:9" ht="20.25" hidden="1" customHeight="1" x14ac:dyDescent="0.25">
      <c r="A138" s="29" t="s">
        <v>54</v>
      </c>
      <c r="B138" s="32" t="s">
        <v>120</v>
      </c>
      <c r="C138" s="32"/>
      <c r="D138" s="32"/>
      <c r="E138" s="146"/>
      <c r="F138" s="146"/>
      <c r="G138" s="60"/>
      <c r="H138" s="146"/>
      <c r="I138" s="146"/>
    </row>
    <row r="139" spans="1:9" ht="32.25" hidden="1" customHeight="1" x14ac:dyDescent="0.25">
      <c r="A139" s="29" t="s">
        <v>54</v>
      </c>
      <c r="B139" s="32" t="s">
        <v>121</v>
      </c>
      <c r="C139" s="32"/>
      <c r="D139" s="32"/>
      <c r="E139" s="53"/>
      <c r="F139" s="53"/>
      <c r="G139" s="54"/>
      <c r="H139" s="53"/>
      <c r="I139" s="53"/>
    </row>
    <row r="140" spans="1:9" ht="28.15" hidden="1" customHeight="1" x14ac:dyDescent="0.25">
      <c r="A140" s="29" t="s">
        <v>79</v>
      </c>
      <c r="B140" s="31" t="s">
        <v>122</v>
      </c>
      <c r="C140" s="31"/>
      <c r="D140" s="31"/>
      <c r="E140" s="146"/>
      <c r="F140" s="146"/>
      <c r="G140" s="60"/>
      <c r="H140" s="146"/>
      <c r="I140" s="146"/>
    </row>
    <row r="141" spans="1:9" ht="30" hidden="1" customHeight="1" x14ac:dyDescent="0.25">
      <c r="A141" s="29" t="s">
        <v>81</v>
      </c>
      <c r="B141" s="143" t="s">
        <v>123</v>
      </c>
      <c r="C141" s="144"/>
      <c r="D141" s="145"/>
      <c r="E141" s="146"/>
      <c r="F141" s="146"/>
      <c r="G141" s="60"/>
      <c r="H141" s="146"/>
      <c r="I141" s="146"/>
    </row>
    <row r="142" spans="1:9" ht="20.25" customHeight="1" x14ac:dyDescent="0.25">
      <c r="A142" s="29" t="s">
        <v>54</v>
      </c>
      <c r="B142" s="31" t="s">
        <v>124</v>
      </c>
      <c r="C142" s="31"/>
      <c r="D142" s="31"/>
      <c r="E142" s="147">
        <v>13.11</v>
      </c>
      <c r="F142" s="147">
        <f>E142</f>
        <v>13.11</v>
      </c>
      <c r="G142" s="148">
        <v>0</v>
      </c>
      <c r="H142" s="147">
        <v>13.11</v>
      </c>
      <c r="I142" s="147">
        <f>'[3]Баланс ВО'!K54*1000</f>
        <v>13</v>
      </c>
    </row>
    <row r="143" spans="1:9" ht="24" customHeight="1" x14ac:dyDescent="0.25">
      <c r="A143" s="149" t="s">
        <v>125</v>
      </c>
      <c r="B143" s="149"/>
      <c r="C143" s="149"/>
      <c r="D143" s="149"/>
      <c r="E143" s="149"/>
      <c r="F143" s="150"/>
    </row>
    <row r="144" spans="1:9" ht="130.5" customHeight="1" x14ac:dyDescent="0.25">
      <c r="A144" s="29" t="s">
        <v>15</v>
      </c>
      <c r="B144" s="15" t="s">
        <v>126</v>
      </c>
      <c r="C144" s="15"/>
      <c r="D144" s="151" t="s">
        <v>127</v>
      </c>
      <c r="E144" s="151" t="s">
        <v>128</v>
      </c>
      <c r="F144" s="151" t="s">
        <v>129</v>
      </c>
      <c r="G144" s="152" t="s">
        <v>130</v>
      </c>
      <c r="H144" s="151" t="s">
        <v>131</v>
      </c>
      <c r="I144" s="151" t="s">
        <v>132</v>
      </c>
    </row>
    <row r="145" spans="1:10" ht="19.5" customHeight="1" x14ac:dyDescent="0.25">
      <c r="A145" s="75" t="s">
        <v>23</v>
      </c>
      <c r="B145" s="153" t="s">
        <v>133</v>
      </c>
      <c r="C145" s="154"/>
      <c r="D145" s="155"/>
      <c r="E145" s="21"/>
      <c r="F145" s="151"/>
      <c r="G145" s="152"/>
      <c r="H145" s="146"/>
      <c r="I145" s="55"/>
    </row>
    <row r="146" spans="1:10" s="159" customFormat="1" ht="16.5" customHeight="1" x14ac:dyDescent="0.2">
      <c r="A146" s="29" t="s">
        <v>44</v>
      </c>
      <c r="B146" s="153" t="s">
        <v>92</v>
      </c>
      <c r="C146" s="154"/>
      <c r="D146" s="155"/>
      <c r="E146" s="156"/>
      <c r="F146" s="156"/>
      <c r="G146" s="46"/>
      <c r="H146" s="157"/>
      <c r="I146" s="158"/>
    </row>
    <row r="147" spans="1:10" s="159" customFormat="1" ht="79.5" customHeight="1" x14ac:dyDescent="0.2">
      <c r="A147" s="75"/>
      <c r="B147" s="31" t="s">
        <v>134</v>
      </c>
      <c r="C147" s="31"/>
      <c r="D147" s="45" t="s">
        <v>26</v>
      </c>
      <c r="E147" s="45" t="str">
        <f>E106</f>
        <v>-</v>
      </c>
      <c r="F147" s="45" t="str">
        <f t="shared" ref="F147:I148" si="14">F106</f>
        <v>-</v>
      </c>
      <c r="G147" s="46" t="str">
        <f t="shared" si="14"/>
        <v>-</v>
      </c>
      <c r="H147" s="45" t="str">
        <f t="shared" si="14"/>
        <v>-</v>
      </c>
      <c r="I147" s="45" t="str">
        <f t="shared" si="14"/>
        <v>-</v>
      </c>
      <c r="J147" s="159" t="s">
        <v>135</v>
      </c>
    </row>
    <row r="148" spans="1:10" s="159" customFormat="1" ht="48.75" customHeight="1" x14ac:dyDescent="0.2">
      <c r="A148" s="75"/>
      <c r="B148" s="31" t="s">
        <v>136</v>
      </c>
      <c r="C148" s="31"/>
      <c r="D148" s="45" t="s">
        <v>26</v>
      </c>
      <c r="E148" s="45" t="str">
        <f>E107</f>
        <v>-</v>
      </c>
      <c r="F148" s="45" t="str">
        <f t="shared" si="14"/>
        <v>-</v>
      </c>
      <c r="G148" s="46" t="str">
        <f t="shared" si="14"/>
        <v>-</v>
      </c>
      <c r="H148" s="45" t="str">
        <f t="shared" si="14"/>
        <v>-</v>
      </c>
      <c r="I148" s="45" t="str">
        <f t="shared" si="14"/>
        <v>-</v>
      </c>
    </row>
    <row r="149" spans="1:10" s="159" customFormat="1" ht="16.5" customHeight="1" x14ac:dyDescent="0.2">
      <c r="A149" s="29" t="s">
        <v>57</v>
      </c>
      <c r="B149" s="160" t="s">
        <v>102</v>
      </c>
      <c r="C149" s="160"/>
      <c r="D149" s="155"/>
      <c r="E149" s="156"/>
      <c r="F149" s="156"/>
      <c r="G149" s="46"/>
      <c r="H149" s="157"/>
      <c r="I149" s="158"/>
    </row>
    <row r="150" spans="1:10" s="159" customFormat="1" ht="96.75" customHeight="1" x14ac:dyDescent="0.2">
      <c r="A150" s="75"/>
      <c r="B150" s="31" t="s">
        <v>137</v>
      </c>
      <c r="C150" s="31"/>
      <c r="D150" s="151" t="s">
        <v>26</v>
      </c>
      <c r="E150" s="151">
        <f>E117</f>
        <v>0</v>
      </c>
      <c r="F150" s="151">
        <f t="shared" ref="F150:I150" si="15">F117</f>
        <v>0</v>
      </c>
      <c r="G150" s="152">
        <f t="shared" si="15"/>
        <v>0</v>
      </c>
      <c r="H150" s="151">
        <f t="shared" si="15"/>
        <v>0</v>
      </c>
      <c r="I150" s="151">
        <f t="shared" si="15"/>
        <v>0</v>
      </c>
    </row>
    <row r="151" spans="1:10" s="159" customFormat="1" ht="16.5" customHeight="1" x14ac:dyDescent="0.2">
      <c r="A151" s="29" t="s">
        <v>52</v>
      </c>
      <c r="B151" s="160" t="s">
        <v>109</v>
      </c>
      <c r="C151" s="160"/>
      <c r="D151" s="155"/>
      <c r="E151" s="156"/>
      <c r="F151" s="156"/>
      <c r="G151" s="46"/>
      <c r="H151" s="156"/>
      <c r="I151" s="45"/>
    </row>
    <row r="152" spans="1:10" s="159" customFormat="1" ht="33.75" customHeight="1" x14ac:dyDescent="0.2">
      <c r="A152" s="75"/>
      <c r="B152" s="31" t="s">
        <v>138</v>
      </c>
      <c r="C152" s="31"/>
      <c r="D152" s="151" t="s">
        <v>26</v>
      </c>
      <c r="E152" s="161">
        <f>E126</f>
        <v>0</v>
      </c>
      <c r="F152" s="161">
        <f>F126</f>
        <v>0</v>
      </c>
      <c r="G152" s="162">
        <f>G126</f>
        <v>0</v>
      </c>
      <c r="H152" s="161">
        <f>H126</f>
        <v>0</v>
      </c>
      <c r="I152" s="161">
        <f>I126</f>
        <v>0</v>
      </c>
    </row>
    <row r="153" spans="1:10" s="159" customFormat="1" ht="16.5" customHeight="1" x14ac:dyDescent="0.2">
      <c r="A153" s="29" t="s">
        <v>139</v>
      </c>
      <c r="B153" s="160" t="s">
        <v>112</v>
      </c>
      <c r="C153" s="160"/>
      <c r="D153" s="155"/>
      <c r="E153" s="156"/>
      <c r="F153" s="156"/>
      <c r="G153" s="46"/>
      <c r="H153" s="157"/>
      <c r="I153" s="158"/>
    </row>
    <row r="154" spans="1:10" s="159" customFormat="1" ht="48" customHeight="1" x14ac:dyDescent="0.2">
      <c r="A154" s="75"/>
      <c r="B154" s="31" t="s">
        <v>140</v>
      </c>
      <c r="C154" s="31"/>
      <c r="D154" s="151" t="s">
        <v>26</v>
      </c>
      <c r="E154" s="45">
        <f>'Прил 1 к расп'!E130</f>
        <v>100</v>
      </c>
      <c r="F154" s="45">
        <f>'Прил 1 к расп'!F130</f>
        <v>100</v>
      </c>
      <c r="G154" s="46">
        <f>'Прил 1 к расп'!G130</f>
        <v>100</v>
      </c>
      <c r="H154" s="163">
        <f>H130</f>
        <v>100</v>
      </c>
      <c r="I154" s="163">
        <f>I130</f>
        <v>100</v>
      </c>
    </row>
    <row r="155" spans="1:10" s="159" customFormat="1" ht="48" customHeight="1" x14ac:dyDescent="0.2">
      <c r="A155" s="75"/>
      <c r="B155" s="31" t="s">
        <v>141</v>
      </c>
      <c r="C155" s="31"/>
      <c r="D155" s="151" t="s">
        <v>26</v>
      </c>
      <c r="E155" s="45">
        <f>'Прил 1 к расп'!E131</f>
        <v>100</v>
      </c>
      <c r="F155" s="45">
        <f>'Прил 1 к расп'!F131</f>
        <v>100</v>
      </c>
      <c r="G155" s="46">
        <f>'Прил 1 к расп'!G131</f>
        <v>100</v>
      </c>
      <c r="H155" s="163">
        <f>H131</f>
        <v>100</v>
      </c>
      <c r="I155" s="163">
        <f>I131</f>
        <v>100</v>
      </c>
    </row>
    <row r="156" spans="1:10" s="159" customFormat="1" ht="64.5" customHeight="1" x14ac:dyDescent="0.2">
      <c r="A156" s="75"/>
      <c r="B156" s="31" t="s">
        <v>142</v>
      </c>
      <c r="C156" s="31"/>
      <c r="D156" s="151" t="s">
        <v>26</v>
      </c>
      <c r="E156" s="164" t="str">
        <f>'Прил 1 к расп'!E132</f>
        <v>-</v>
      </c>
      <c r="F156" s="164" t="str">
        <f>'Прил 1 к расп'!F132</f>
        <v>-</v>
      </c>
      <c r="G156" s="165" t="str">
        <f>'Прил 1 к расп'!G132</f>
        <v>-</v>
      </c>
      <c r="H156" s="164" t="str">
        <f>'Прил 1 к расп'!H132</f>
        <v>-</v>
      </c>
      <c r="I156" s="164" t="str">
        <f>'Прил 1 к расп'!I132</f>
        <v>-</v>
      </c>
    </row>
    <row r="157" spans="1:10" ht="66" customHeight="1" x14ac:dyDescent="0.25">
      <c r="A157" s="107"/>
      <c r="B157" s="32" t="s">
        <v>116</v>
      </c>
      <c r="C157" s="32"/>
      <c r="D157" s="151" t="s">
        <v>26</v>
      </c>
      <c r="E157" s="164" t="str">
        <f>'Прил 1 к расп'!E133</f>
        <v>-</v>
      </c>
      <c r="F157" s="164" t="str">
        <f>'Прил 1 к расп'!F133</f>
        <v>-</v>
      </c>
      <c r="G157" s="165" t="str">
        <f>'Прил 1 к расп'!G133</f>
        <v>-</v>
      </c>
      <c r="H157" s="164" t="str">
        <f>'Прил 1 к расп'!H133</f>
        <v>-</v>
      </c>
      <c r="I157" s="164" t="str">
        <f>'Прил 1 к расп'!I133</f>
        <v>-</v>
      </c>
    </row>
    <row r="158" spans="1:10" s="167" customFormat="1" ht="16.5" customHeight="1" x14ac:dyDescent="0.2">
      <c r="A158" s="29" t="s">
        <v>143</v>
      </c>
      <c r="B158" s="160" t="s">
        <v>144</v>
      </c>
      <c r="C158" s="160"/>
      <c r="D158" s="155"/>
      <c r="E158" s="155"/>
      <c r="F158" s="155"/>
      <c r="G158" s="166"/>
      <c r="H158" s="157"/>
      <c r="I158" s="158"/>
    </row>
    <row r="159" spans="1:10" s="159" customFormat="1" ht="35.25" customHeight="1" x14ac:dyDescent="0.2">
      <c r="A159" s="75"/>
      <c r="B159" s="31" t="s">
        <v>119</v>
      </c>
      <c r="C159" s="31"/>
      <c r="D159" s="151" t="s">
        <v>26</v>
      </c>
      <c r="E159" s="45">
        <f>E137</f>
        <v>0.55000000000000004</v>
      </c>
      <c r="F159" s="45">
        <f t="shared" ref="F159:G159" si="16">F137</f>
        <v>0.55000000000000004</v>
      </c>
      <c r="G159" s="46">
        <f t="shared" si="16"/>
        <v>0.55000000000000004</v>
      </c>
      <c r="H159" s="47">
        <f>H137</f>
        <v>0.55000000000000004</v>
      </c>
      <c r="I159" s="47">
        <f>I137</f>
        <v>0.55000000000000004</v>
      </c>
    </row>
    <row r="160" spans="1:10" ht="20.25" customHeight="1" x14ac:dyDescent="0.25">
      <c r="A160" s="29"/>
      <c r="B160" s="31" t="s">
        <v>124</v>
      </c>
      <c r="C160" s="31"/>
      <c r="D160" s="151" t="s">
        <v>26</v>
      </c>
      <c r="E160" s="164">
        <f>E142</f>
        <v>13.11</v>
      </c>
      <c r="F160" s="164">
        <f t="shared" ref="F160" si="17">F142</f>
        <v>13.11</v>
      </c>
      <c r="G160" s="165">
        <v>0</v>
      </c>
      <c r="H160" s="147">
        <f>H142</f>
        <v>13.11</v>
      </c>
      <c r="I160" s="147">
        <f>I142</f>
        <v>13</v>
      </c>
    </row>
    <row r="161" spans="1:10" s="159" customFormat="1" ht="21" customHeight="1" x14ac:dyDescent="0.2">
      <c r="A161" s="75" t="s">
        <v>54</v>
      </c>
      <c r="B161" s="76" t="s">
        <v>145</v>
      </c>
      <c r="C161" s="76"/>
      <c r="D161" s="168">
        <f>'[4]Кальк_2015-2017_долг'!H109</f>
        <v>6341.13</v>
      </c>
      <c r="E161" s="168">
        <f>E91</f>
        <v>7820.5528410600564</v>
      </c>
      <c r="F161" s="168">
        <f>F91</f>
        <v>8061.68</v>
      </c>
      <c r="G161" s="169">
        <f t="shared" ref="G161" si="18">G91</f>
        <v>8081.5096121856004</v>
      </c>
      <c r="H161" s="168">
        <f>H91</f>
        <v>5798.11</v>
      </c>
      <c r="I161" s="169">
        <f>I91</f>
        <v>6423.83</v>
      </c>
    </row>
    <row r="162" spans="1:10" ht="23.25" customHeight="1" x14ac:dyDescent="0.25">
      <c r="A162" s="170" t="s">
        <v>146</v>
      </c>
      <c r="B162" s="170"/>
      <c r="C162" s="170"/>
      <c r="D162" s="170"/>
      <c r="E162" s="170"/>
      <c r="F162" s="170"/>
      <c r="G162" s="170"/>
    </row>
    <row r="163" spans="1:10" ht="105" customHeight="1" x14ac:dyDescent="0.25">
      <c r="A163" s="29" t="s">
        <v>15</v>
      </c>
      <c r="B163" s="15" t="s">
        <v>147</v>
      </c>
      <c r="C163" s="15"/>
      <c r="D163" s="15"/>
      <c r="E163" s="151" t="s">
        <v>148</v>
      </c>
      <c r="F163" s="151" t="s">
        <v>149</v>
      </c>
      <c r="G163" s="152" t="s">
        <v>150</v>
      </c>
      <c r="H163" s="6"/>
    </row>
    <row r="164" spans="1:10" hidden="1" x14ac:dyDescent="0.25">
      <c r="A164" s="29" t="s">
        <v>23</v>
      </c>
      <c r="B164" s="15" t="s">
        <v>133</v>
      </c>
      <c r="C164" s="15"/>
      <c r="D164" s="15"/>
      <c r="E164" s="151"/>
      <c r="F164" s="171"/>
      <c r="G164" s="152"/>
      <c r="H164" s="6"/>
    </row>
    <row r="165" spans="1:10" hidden="1" x14ac:dyDescent="0.25">
      <c r="A165" s="29" t="s">
        <v>44</v>
      </c>
      <c r="B165" s="15"/>
      <c r="C165" s="15"/>
      <c r="D165" s="15"/>
      <c r="E165" s="151"/>
      <c r="F165" s="171"/>
      <c r="G165" s="152"/>
      <c r="H165" s="6"/>
    </row>
    <row r="166" spans="1:10" hidden="1" x14ac:dyDescent="0.25">
      <c r="A166" s="29" t="s">
        <v>57</v>
      </c>
      <c r="B166" s="15"/>
      <c r="C166" s="15"/>
      <c r="D166" s="15"/>
      <c r="E166" s="151"/>
      <c r="F166" s="171"/>
      <c r="G166" s="152"/>
      <c r="H166" s="6"/>
    </row>
    <row r="167" spans="1:10" hidden="1" x14ac:dyDescent="0.25">
      <c r="A167" s="29" t="s">
        <v>90</v>
      </c>
      <c r="B167" s="15" t="s">
        <v>90</v>
      </c>
      <c r="C167" s="15"/>
      <c r="D167" s="15"/>
      <c r="E167" s="151"/>
      <c r="F167" s="171"/>
      <c r="G167" s="152"/>
      <c r="H167" s="6"/>
    </row>
    <row r="168" spans="1:10" hidden="1" x14ac:dyDescent="0.25">
      <c r="A168" s="29"/>
      <c r="B168" s="38"/>
      <c r="C168" s="39"/>
      <c r="D168" s="172"/>
      <c r="E168" s="151"/>
      <c r="F168" s="171"/>
      <c r="G168" s="152"/>
      <c r="H168" s="6"/>
    </row>
    <row r="169" spans="1:10" hidden="1" x14ac:dyDescent="0.25">
      <c r="A169" s="29"/>
      <c r="B169" s="38"/>
      <c r="C169" s="39"/>
      <c r="D169" s="172"/>
      <c r="E169" s="151"/>
      <c r="F169" s="171"/>
      <c r="G169" s="152"/>
      <c r="H169" s="6"/>
    </row>
    <row r="170" spans="1:10" hidden="1" x14ac:dyDescent="0.25">
      <c r="A170" s="29"/>
      <c r="B170" s="38"/>
      <c r="C170" s="39"/>
      <c r="D170" s="172"/>
      <c r="E170" s="151"/>
      <c r="F170" s="171"/>
      <c r="G170" s="152"/>
      <c r="H170" s="6"/>
    </row>
    <row r="171" spans="1:10" hidden="1" x14ac:dyDescent="0.25">
      <c r="A171" s="29"/>
      <c r="B171" s="38"/>
      <c r="C171" s="39"/>
      <c r="D171" s="172"/>
      <c r="E171" s="151"/>
      <c r="F171" s="171"/>
      <c r="G171" s="152"/>
      <c r="H171" s="6"/>
    </row>
    <row r="172" spans="1:10" hidden="1" x14ac:dyDescent="0.25">
      <c r="A172" s="29"/>
      <c r="B172" s="38"/>
      <c r="C172" s="39"/>
      <c r="D172" s="172"/>
      <c r="E172" s="151"/>
      <c r="F172" s="171"/>
      <c r="G172" s="152"/>
      <c r="H172" s="6"/>
    </row>
    <row r="173" spans="1:10" ht="18" customHeight="1" x14ac:dyDescent="0.25">
      <c r="A173" s="29" t="s">
        <v>23</v>
      </c>
      <c r="B173" s="15" t="s">
        <v>151</v>
      </c>
      <c r="C173" s="15"/>
      <c r="D173" s="15"/>
      <c r="E173" s="151" t="s">
        <v>152</v>
      </c>
      <c r="F173" s="173">
        <v>8081.5096121856004</v>
      </c>
      <c r="G173" s="174">
        <v>8767.9316560000007</v>
      </c>
      <c r="H173" s="6"/>
    </row>
    <row r="174" spans="1:10" ht="24" customHeight="1" x14ac:dyDescent="0.25">
      <c r="A174" s="83" t="s">
        <v>153</v>
      </c>
      <c r="B174" s="83"/>
      <c r="C174" s="83"/>
      <c r="D174" s="83"/>
      <c r="E174" s="83"/>
      <c r="F174" s="83"/>
    </row>
    <row r="175" spans="1:10" ht="33" customHeight="1" x14ac:dyDescent="0.25">
      <c r="A175" s="29" t="s">
        <v>15</v>
      </c>
      <c r="B175" s="15" t="s">
        <v>16</v>
      </c>
      <c r="C175" s="15"/>
      <c r="D175" s="15"/>
      <c r="E175" s="15"/>
      <c r="F175" s="15" t="s">
        <v>154</v>
      </c>
      <c r="G175" s="15"/>
      <c r="H175" s="6"/>
      <c r="I175" s="6"/>
    </row>
    <row r="176" spans="1:10" x14ac:dyDescent="0.25">
      <c r="A176" s="29" t="s">
        <v>23</v>
      </c>
      <c r="B176" s="112" t="s">
        <v>26</v>
      </c>
      <c r="C176" s="112"/>
      <c r="D176" s="112"/>
      <c r="E176" s="112"/>
      <c r="F176" s="112" t="s">
        <v>26</v>
      </c>
      <c r="G176" s="112"/>
      <c r="H176" s="6"/>
      <c r="I176" s="6"/>
      <c r="J176" s="6"/>
    </row>
    <row r="177" spans="1:10" hidden="1" x14ac:dyDescent="0.25">
      <c r="A177" s="29" t="s">
        <v>54</v>
      </c>
      <c r="B177" s="112" t="s">
        <v>90</v>
      </c>
      <c r="C177" s="112"/>
      <c r="D177" s="112"/>
      <c r="E177" s="112"/>
      <c r="F177" s="112"/>
      <c r="G177" s="112"/>
      <c r="H177" s="6"/>
      <c r="I177" s="6"/>
      <c r="J177" s="6"/>
    </row>
    <row r="178" spans="1:10" hidden="1" x14ac:dyDescent="0.25">
      <c r="A178" s="107" t="s">
        <v>90</v>
      </c>
      <c r="B178" s="112" t="s">
        <v>155</v>
      </c>
      <c r="C178" s="112"/>
      <c r="D178" s="112"/>
      <c r="E178" s="112"/>
      <c r="F178" s="112"/>
      <c r="G178" s="112"/>
      <c r="H178" s="6"/>
      <c r="I178" s="6"/>
      <c r="J178" s="6"/>
    </row>
    <row r="179" spans="1:10" ht="17.25" x14ac:dyDescent="0.25">
      <c r="A179" s="175"/>
    </row>
  </sheetData>
  <mergeCells count="220">
    <mergeCell ref="B177:E177"/>
    <mergeCell ref="F177:G177"/>
    <mergeCell ref="B178:E178"/>
    <mergeCell ref="F178:G178"/>
    <mergeCell ref="B173:D173"/>
    <mergeCell ref="A174:F174"/>
    <mergeCell ref="B175:E175"/>
    <mergeCell ref="F175:G175"/>
    <mergeCell ref="B176:E176"/>
    <mergeCell ref="F176:G176"/>
    <mergeCell ref="B167:D167"/>
    <mergeCell ref="B168:D168"/>
    <mergeCell ref="B169:D169"/>
    <mergeCell ref="B170:D170"/>
    <mergeCell ref="B171:D171"/>
    <mergeCell ref="B172:D172"/>
    <mergeCell ref="B161:C161"/>
    <mergeCell ref="A162:G162"/>
    <mergeCell ref="B163:D163"/>
    <mergeCell ref="B164:D164"/>
    <mergeCell ref="B165:D165"/>
    <mergeCell ref="B166:D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A143:F143"/>
    <mergeCell ref="B144:C144"/>
    <mergeCell ref="B145:C145"/>
    <mergeCell ref="B146:C146"/>
    <mergeCell ref="B147:C147"/>
    <mergeCell ref="B148:C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A134:G134"/>
    <mergeCell ref="A135:A136"/>
    <mergeCell ref="B135:D136"/>
    <mergeCell ref="E135:I135"/>
    <mergeCell ref="B126:D126"/>
    <mergeCell ref="A127:G127"/>
    <mergeCell ref="A128:A129"/>
    <mergeCell ref="B128:D129"/>
    <mergeCell ref="E128:I128"/>
    <mergeCell ref="B130:D130"/>
    <mergeCell ref="B121:D121"/>
    <mergeCell ref="F121:G121"/>
    <mergeCell ref="A123:G123"/>
    <mergeCell ref="A124:A125"/>
    <mergeCell ref="B124:D125"/>
    <mergeCell ref="E124:I124"/>
    <mergeCell ref="B117:D117"/>
    <mergeCell ref="A118:G118"/>
    <mergeCell ref="A119:A120"/>
    <mergeCell ref="B119:D120"/>
    <mergeCell ref="E119:E120"/>
    <mergeCell ref="F119:G120"/>
    <mergeCell ref="B111:D111"/>
    <mergeCell ref="F111:G111"/>
    <mergeCell ref="B112:D112"/>
    <mergeCell ref="F112:G112"/>
    <mergeCell ref="A114:G114"/>
    <mergeCell ref="A115:A116"/>
    <mergeCell ref="B115:D116"/>
    <mergeCell ref="E115:I115"/>
    <mergeCell ref="B107:D107"/>
    <mergeCell ref="A108:G108"/>
    <mergeCell ref="A109:A110"/>
    <mergeCell ref="B109:D110"/>
    <mergeCell ref="E109:E110"/>
    <mergeCell ref="F109:G110"/>
    <mergeCell ref="A102:G102"/>
    <mergeCell ref="A103:G103"/>
    <mergeCell ref="A104:A105"/>
    <mergeCell ref="B104:D105"/>
    <mergeCell ref="E104:I104"/>
    <mergeCell ref="B106:D106"/>
    <mergeCell ref="B98:C98"/>
    <mergeCell ref="D98:F98"/>
    <mergeCell ref="G98:I98"/>
    <mergeCell ref="B99:D99"/>
    <mergeCell ref="F99:G99"/>
    <mergeCell ref="B100:D100"/>
    <mergeCell ref="F100:G100"/>
    <mergeCell ref="B91:D91"/>
    <mergeCell ref="B92:D92"/>
    <mergeCell ref="B93:D93"/>
    <mergeCell ref="A94:G94"/>
    <mergeCell ref="A95:A97"/>
    <mergeCell ref="B95:C97"/>
    <mergeCell ref="D95:F97"/>
    <mergeCell ref="G95:I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7:D47"/>
    <mergeCell ref="B48:D48"/>
    <mergeCell ref="B49:D49"/>
    <mergeCell ref="B50:D50"/>
    <mergeCell ref="A51:G51"/>
    <mergeCell ref="A52:A54"/>
    <mergeCell ref="B52:D54"/>
    <mergeCell ref="E52:I53"/>
    <mergeCell ref="B41:D41"/>
    <mergeCell ref="B42:D42"/>
    <mergeCell ref="B43:D43"/>
    <mergeCell ref="B44:D44"/>
    <mergeCell ref="B45:D45"/>
    <mergeCell ref="B46:D46"/>
    <mergeCell ref="G35:G36"/>
    <mergeCell ref="A37:G37"/>
    <mergeCell ref="A38:A39"/>
    <mergeCell ref="B38:D39"/>
    <mergeCell ref="E38:I38"/>
    <mergeCell ref="B40:D40"/>
    <mergeCell ref="A35:A36"/>
    <mergeCell ref="B35:B36"/>
    <mergeCell ref="C35:C36"/>
    <mergeCell ref="D35:D36"/>
    <mergeCell ref="E35:E36"/>
    <mergeCell ref="F35:F36"/>
    <mergeCell ref="G28:G29"/>
    <mergeCell ref="A30:G30"/>
    <mergeCell ref="A31:A33"/>
    <mergeCell ref="B31:B33"/>
    <mergeCell ref="C31:C33"/>
    <mergeCell ref="D31:D33"/>
    <mergeCell ref="E31:G31"/>
    <mergeCell ref="E32:E33"/>
    <mergeCell ref="F32:F33"/>
    <mergeCell ref="G32:G33"/>
    <mergeCell ref="A28:A29"/>
    <mergeCell ref="B28:B29"/>
    <mergeCell ref="C28:C29"/>
    <mergeCell ref="D28:D29"/>
    <mergeCell ref="E28:E29"/>
    <mergeCell ref="F28:F29"/>
    <mergeCell ref="A24:A26"/>
    <mergeCell ref="B24:B26"/>
    <mergeCell ref="C24:C26"/>
    <mergeCell ref="D24:D26"/>
    <mergeCell ref="E24:G24"/>
    <mergeCell ref="E25:E26"/>
    <mergeCell ref="F25:F26"/>
    <mergeCell ref="G25:G26"/>
    <mergeCell ref="E16:E17"/>
    <mergeCell ref="F16:F17"/>
    <mergeCell ref="G16:G17"/>
    <mergeCell ref="A18:A22"/>
    <mergeCell ref="B18:B22"/>
    <mergeCell ref="A23:G23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F7"/>
    <mergeCell ref="A9:F9"/>
    <mergeCell ref="A10:B10"/>
    <mergeCell ref="C10:G10"/>
    <mergeCell ref="A11:B11"/>
    <mergeCell ref="C11:G11"/>
    <mergeCell ref="A1:C1"/>
    <mergeCell ref="D1:I1"/>
    <mergeCell ref="A2:C2"/>
    <mergeCell ref="A4:F4"/>
    <mergeCell ref="A5:F5"/>
    <mergeCell ref="A6:F6"/>
  </mergeCells>
  <printOptions horizontalCentered="1"/>
  <pageMargins left="0.51181102362204722" right="0.31496062992125984" top="0.19685039370078741" bottom="0.19685039370078741" header="0" footer="0"/>
  <pageSetup paperSize="9" scale="39" fitToHeight="2" orientation="portrait" blackAndWhite="1" r:id="rId1"/>
  <rowBreaks count="1" manualBreakCount="1"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90" zoomScaleNormal="90" workbookViewId="0">
      <selection activeCell="N14" sqref="N14:O14"/>
    </sheetView>
  </sheetViews>
  <sheetFormatPr defaultRowHeight="15.75" x14ac:dyDescent="0.25"/>
  <cols>
    <col min="1" max="1" width="7.28515625" style="177" customWidth="1"/>
    <col min="2" max="2" width="50.140625" style="178" customWidth="1"/>
    <col min="3" max="3" width="13.7109375" style="179" customWidth="1"/>
    <col min="4" max="13" width="14.5703125" style="178" customWidth="1"/>
    <col min="14" max="16384" width="9.140625" style="178"/>
  </cols>
  <sheetData>
    <row r="1" spans="1:13" ht="98.25" customHeight="1" x14ac:dyDescent="0.25">
      <c r="D1" s="180"/>
      <c r="E1" s="180"/>
      <c r="F1" s="181"/>
      <c r="G1" s="182" t="s">
        <v>156</v>
      </c>
      <c r="H1" s="182"/>
      <c r="I1" s="182"/>
      <c r="J1" s="183"/>
      <c r="K1" s="183"/>
      <c r="L1" s="183"/>
      <c r="M1" s="183"/>
    </row>
    <row r="2" spans="1:13" ht="20.25" customHeight="1" x14ac:dyDescent="0.25">
      <c r="D2" s="184"/>
      <c r="E2" s="184"/>
      <c r="F2" s="181"/>
      <c r="G2" s="181"/>
      <c r="H2" s="184"/>
      <c r="I2" s="184"/>
      <c r="J2" s="181"/>
    </row>
    <row r="3" spans="1:13" ht="16.5" customHeight="1" x14ac:dyDescent="0.25"/>
    <row r="4" spans="1:13" ht="50.25" customHeight="1" x14ac:dyDescent="0.25">
      <c r="A4" s="185" t="s">
        <v>157</v>
      </c>
      <c r="B4" s="185"/>
      <c r="C4" s="185"/>
      <c r="D4" s="185"/>
      <c r="E4" s="185"/>
      <c r="F4" s="185"/>
      <c r="G4" s="185"/>
      <c r="H4" s="185"/>
      <c r="I4" s="185"/>
      <c r="J4" s="102"/>
      <c r="K4" s="102"/>
      <c r="L4" s="102"/>
      <c r="M4" s="102"/>
    </row>
    <row r="5" spans="1:13" ht="40.5" customHeight="1" x14ac:dyDescent="0.25">
      <c r="A5" s="186" t="s">
        <v>15</v>
      </c>
      <c r="B5" s="187" t="s">
        <v>158</v>
      </c>
      <c r="C5" s="187" t="s">
        <v>159</v>
      </c>
      <c r="D5" s="188" t="s">
        <v>160</v>
      </c>
      <c r="E5" s="189"/>
      <c r="F5" s="188" t="s">
        <v>161</v>
      </c>
      <c r="G5" s="189"/>
      <c r="H5" s="188" t="s">
        <v>162</v>
      </c>
      <c r="I5" s="189"/>
      <c r="J5" s="188" t="s">
        <v>163</v>
      </c>
      <c r="K5" s="189"/>
      <c r="L5" s="188" t="s">
        <v>164</v>
      </c>
      <c r="M5" s="189"/>
    </row>
    <row r="6" spans="1:13" ht="40.5" customHeight="1" x14ac:dyDescent="0.25">
      <c r="A6" s="190"/>
      <c r="B6" s="191"/>
      <c r="C6" s="191"/>
      <c r="D6" s="192" t="s">
        <v>165</v>
      </c>
      <c r="E6" s="192" t="s">
        <v>166</v>
      </c>
      <c r="F6" s="192" t="s">
        <v>167</v>
      </c>
      <c r="G6" s="192" t="s">
        <v>168</v>
      </c>
      <c r="H6" s="192" t="s">
        <v>169</v>
      </c>
      <c r="I6" s="192" t="s">
        <v>170</v>
      </c>
      <c r="J6" s="192" t="s">
        <v>171</v>
      </c>
      <c r="K6" s="192" t="s">
        <v>172</v>
      </c>
      <c r="L6" s="192" t="s">
        <v>173</v>
      </c>
      <c r="M6" s="192" t="s">
        <v>174</v>
      </c>
    </row>
    <row r="7" spans="1:13" s="196" customFormat="1" ht="17.25" customHeight="1" x14ac:dyDescent="0.25">
      <c r="A7" s="193">
        <v>1</v>
      </c>
      <c r="B7" s="194">
        <v>2</v>
      </c>
      <c r="C7" s="194">
        <v>3</v>
      </c>
      <c r="D7" s="194">
        <v>4</v>
      </c>
      <c r="E7" s="194">
        <v>5</v>
      </c>
      <c r="F7" s="194">
        <v>6</v>
      </c>
      <c r="G7" s="194">
        <v>7</v>
      </c>
      <c r="H7" s="194">
        <v>8</v>
      </c>
      <c r="I7" s="194">
        <v>9</v>
      </c>
      <c r="J7" s="195">
        <v>10</v>
      </c>
      <c r="K7" s="195">
        <v>11</v>
      </c>
      <c r="L7" s="195">
        <v>12</v>
      </c>
      <c r="M7" s="195">
        <v>13</v>
      </c>
    </row>
    <row r="8" spans="1:13" s="202" customFormat="1" ht="33" customHeight="1" x14ac:dyDescent="0.25">
      <c r="A8" s="197" t="s">
        <v>23</v>
      </c>
      <c r="B8" s="198" t="s">
        <v>175</v>
      </c>
      <c r="C8" s="199"/>
      <c r="D8" s="200"/>
      <c r="E8" s="200"/>
      <c r="F8" s="200"/>
      <c r="G8" s="200"/>
      <c r="H8" s="200"/>
      <c r="I8" s="200"/>
      <c r="J8" s="201"/>
      <c r="K8" s="201"/>
      <c r="L8" s="201"/>
      <c r="M8" s="201"/>
    </row>
    <row r="9" spans="1:13" ht="25.5" customHeight="1" x14ac:dyDescent="0.25">
      <c r="A9" s="203" t="s">
        <v>44</v>
      </c>
      <c r="B9" s="204" t="s">
        <v>176</v>
      </c>
      <c r="C9" s="205" t="s">
        <v>177</v>
      </c>
      <c r="D9" s="206" t="s">
        <v>178</v>
      </c>
      <c r="E9" s="206" t="s">
        <v>178</v>
      </c>
      <c r="F9" s="206" t="s">
        <v>178</v>
      </c>
      <c r="G9" s="206" t="s">
        <v>178</v>
      </c>
      <c r="H9" s="206" t="s">
        <v>178</v>
      </c>
      <c r="I9" s="206" t="s">
        <v>178</v>
      </c>
      <c r="J9" s="206" t="s">
        <v>178</v>
      </c>
      <c r="K9" s="206" t="s">
        <v>178</v>
      </c>
      <c r="L9" s="206" t="s">
        <v>178</v>
      </c>
      <c r="M9" s="206" t="s">
        <v>178</v>
      </c>
    </row>
    <row r="10" spans="1:13" ht="25.5" customHeight="1" x14ac:dyDescent="0.25">
      <c r="A10" s="207" t="s">
        <v>57</v>
      </c>
      <c r="B10" s="208" t="s">
        <v>179</v>
      </c>
      <c r="C10" s="209" t="s">
        <v>177</v>
      </c>
      <c r="D10" s="206" t="s">
        <v>178</v>
      </c>
      <c r="E10" s="206" t="s">
        <v>178</v>
      </c>
      <c r="F10" s="206" t="s">
        <v>178</v>
      </c>
      <c r="G10" s="206" t="s">
        <v>178</v>
      </c>
      <c r="H10" s="206" t="s">
        <v>178</v>
      </c>
      <c r="I10" s="206" t="s">
        <v>178</v>
      </c>
      <c r="J10" s="206" t="s">
        <v>178</v>
      </c>
      <c r="K10" s="206" t="s">
        <v>178</v>
      </c>
      <c r="L10" s="206" t="s">
        <v>178</v>
      </c>
      <c r="M10" s="206" t="s">
        <v>178</v>
      </c>
    </row>
    <row r="11" spans="1:13" ht="25.5" customHeight="1" x14ac:dyDescent="0.25">
      <c r="A11" s="207" t="s">
        <v>52</v>
      </c>
      <c r="B11" s="204" t="s">
        <v>180</v>
      </c>
      <c r="C11" s="209" t="s">
        <v>177</v>
      </c>
      <c r="D11" s="210">
        <f>'[1]Тарифное меню_2018-2022'!G9</f>
        <v>49.33</v>
      </c>
      <c r="E11" s="210">
        <v>53.85</v>
      </c>
      <c r="F11" s="210">
        <v>53.85</v>
      </c>
      <c r="G11" s="210">
        <v>58.15</v>
      </c>
      <c r="H11" s="210">
        <v>58.15</v>
      </c>
      <c r="I11" s="210">
        <v>59.78</v>
      </c>
      <c r="J11" s="211">
        <f>[5]Тарифы!J11</f>
        <v>59.78</v>
      </c>
      <c r="K11" s="211">
        <f>[5]Тарифы!K11</f>
        <v>71</v>
      </c>
      <c r="L11" s="211">
        <v>71</v>
      </c>
      <c r="M11" s="211">
        <f>[3]Тарифы!K10</f>
        <v>87.56</v>
      </c>
    </row>
    <row r="12" spans="1:13" s="202" customFormat="1" ht="33" customHeight="1" x14ac:dyDescent="0.25">
      <c r="A12" s="197" t="s">
        <v>54</v>
      </c>
      <c r="B12" s="198" t="s">
        <v>181</v>
      </c>
      <c r="C12" s="199"/>
      <c r="D12" s="206"/>
      <c r="E12" s="206"/>
      <c r="F12" s="206"/>
      <c r="G12" s="206"/>
      <c r="H12" s="206"/>
      <c r="I12" s="206"/>
      <c r="J12" s="201"/>
      <c r="K12" s="201"/>
      <c r="L12" s="201"/>
      <c r="M12" s="201"/>
    </row>
    <row r="13" spans="1:13" ht="25.5" customHeight="1" x14ac:dyDescent="0.25">
      <c r="A13" s="203" t="s">
        <v>59</v>
      </c>
      <c r="B13" s="204" t="s">
        <v>176</v>
      </c>
      <c r="C13" s="205" t="s">
        <v>177</v>
      </c>
      <c r="D13" s="206" t="s">
        <v>178</v>
      </c>
      <c r="E13" s="206" t="s">
        <v>178</v>
      </c>
      <c r="F13" s="206" t="s">
        <v>178</v>
      </c>
      <c r="G13" s="206" t="s">
        <v>178</v>
      </c>
      <c r="H13" s="206" t="s">
        <v>178</v>
      </c>
      <c r="I13" s="206" t="s">
        <v>178</v>
      </c>
      <c r="J13" s="206" t="s">
        <v>178</v>
      </c>
      <c r="K13" s="206" t="s">
        <v>178</v>
      </c>
      <c r="L13" s="206" t="s">
        <v>178</v>
      </c>
      <c r="M13" s="206" t="s">
        <v>178</v>
      </c>
    </row>
    <row r="14" spans="1:13" ht="25.5" customHeight="1" x14ac:dyDescent="0.25">
      <c r="A14" s="207" t="s">
        <v>182</v>
      </c>
      <c r="B14" s="208" t="s">
        <v>179</v>
      </c>
      <c r="C14" s="209" t="s">
        <v>177</v>
      </c>
      <c r="D14" s="206" t="s">
        <v>178</v>
      </c>
      <c r="E14" s="206" t="s">
        <v>178</v>
      </c>
      <c r="F14" s="206" t="s">
        <v>178</v>
      </c>
      <c r="G14" s="206" t="s">
        <v>178</v>
      </c>
      <c r="H14" s="206" t="s">
        <v>178</v>
      </c>
      <c r="I14" s="206" t="s">
        <v>178</v>
      </c>
      <c r="J14" s="206" t="s">
        <v>178</v>
      </c>
      <c r="K14" s="206" t="s">
        <v>178</v>
      </c>
      <c r="L14" s="206" t="s">
        <v>178</v>
      </c>
      <c r="M14" s="206" t="s">
        <v>178</v>
      </c>
    </row>
    <row r="15" spans="1:13" ht="25.5" customHeight="1" x14ac:dyDescent="0.25">
      <c r="A15" s="207" t="s">
        <v>183</v>
      </c>
      <c r="B15" s="204" t="s">
        <v>180</v>
      </c>
      <c r="C15" s="209" t="s">
        <v>177</v>
      </c>
      <c r="D15" s="210">
        <f>'[1]Тарифное меню_2018-2022'!G19</f>
        <v>48.55</v>
      </c>
      <c r="E15" s="210">
        <f>'[1]Тарифное меню_2018-2022'!H19</f>
        <v>52.93</v>
      </c>
      <c r="F15" s="210">
        <v>52.93</v>
      </c>
      <c r="G15" s="210">
        <v>57.17</v>
      </c>
      <c r="H15" s="210">
        <v>57.17</v>
      </c>
      <c r="I15" s="210">
        <v>58.76</v>
      </c>
      <c r="J15" s="211">
        <f>[5]Тарифы!J41</f>
        <v>58.76</v>
      </c>
      <c r="K15" s="211">
        <f>[5]Тарифы!K41</f>
        <v>69.14</v>
      </c>
      <c r="L15" s="211">
        <v>69.14</v>
      </c>
      <c r="M15" s="211">
        <f>[3]Тарифы!K52</f>
        <v>77.069999999999993</v>
      </c>
    </row>
    <row r="16" spans="1:13" ht="34.5" customHeight="1" x14ac:dyDescent="0.25">
      <c r="B16" s="212" t="s">
        <v>184</v>
      </c>
      <c r="C16" s="212"/>
      <c r="D16" s="212"/>
      <c r="E16" s="212"/>
      <c r="F16" s="212"/>
      <c r="G16" s="212"/>
      <c r="H16" s="212"/>
      <c r="I16" s="212"/>
    </row>
  </sheetData>
  <mergeCells count="12">
    <mergeCell ref="L5:M5"/>
    <mergeCell ref="B16:I16"/>
    <mergeCell ref="D1:E1"/>
    <mergeCell ref="G1:M1"/>
    <mergeCell ref="A4:M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59055118110236227" right="0.39370078740157483" top="0.74803149606299213" bottom="0.55118110236220474" header="0.11811023622047245" footer="0.31496062992125984"/>
  <pageSetup paperSize="9" scale="64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 к расп</vt:lpstr>
      <vt:lpstr>приложение 2 к расп</vt:lpstr>
      <vt:lpstr>'Прил 1 к расп'!Область_печати</vt:lpstr>
      <vt:lpstr>'приложение 2 к расп'!Область_печати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2021-10-27T10:31:29Z</dcterms:created>
  <dcterms:modified xsi:type="dcterms:W3CDTF">2021-10-27T10:32:22Z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