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38355" windowHeight="17940"/>
  </bookViews>
  <sheets>
    <sheet name="1.1" sheetId="1" r:id="rId1"/>
    <sheet name="1.3" sheetId="2" r:id="rId2"/>
    <sheet name="4.2" sheetId="4" r:id="rId3"/>
  </sheets>
  <externalReferences>
    <externalReference r:id="rId4"/>
    <externalReference r:id="rId5"/>
    <externalReference r:id="rId6"/>
  </externalReferences>
  <definedNames>
    <definedName name="anscount" hidden="1">1</definedName>
    <definedName name="B_FIO" localSheetId="2">[1]Титульный!$F$34</definedName>
    <definedName name="B_FIO">[2]Титульный!$F$34</definedName>
    <definedName name="B_POST" localSheetId="2">[1]Титульный!$F$35</definedName>
    <definedName name="B_POST">[2]Титульный!$F$35</definedName>
    <definedName name="COMPANY" localSheetId="2">[1]Титульный!$F$14</definedName>
    <definedName name="COMPANY">[2]Титульный!$F$14</definedName>
    <definedName name="FORMCODE" localSheetId="2">[1]TSheet!$C$2</definedName>
    <definedName name="FORMCODE">[2]TSheet!$C$2</definedName>
    <definedName name="FORMNAME" localSheetId="2">[1]TSheet!$C$3</definedName>
    <definedName name="FORMNAME">[2]TSheet!$C$3</definedName>
    <definedName name="FUEL" localSheetId="2">[1]TSheet!$V$2:$V$20</definedName>
    <definedName name="FUEL">[2]TSheet!$V$2:$V$20</definedName>
    <definedName name="ID" localSheetId="2">[1]Титульный!$A$1</definedName>
    <definedName name="ID">[2]Титульный!$A$1</definedName>
    <definedName name="INV_BEGIN" localSheetId="2">[1]Титульный!$F$24</definedName>
    <definedName name="INV_BEGIN">[2]Титульный!$F$24</definedName>
    <definedName name="INV_PERIOD" localSheetId="2">[1]Титульный!$F$25</definedName>
    <definedName name="INV_PERIOD">[2]Титульный!$F$25</definedName>
    <definedName name="ISTFIN_LIST" localSheetId="2">[1]TSheet!$Q$2:$Q$19</definedName>
    <definedName name="ISTFIN_LIST">[2]TSheet!$Q$2:$Q$19</definedName>
    <definedName name="KA_SCOPE" localSheetId="2">[1]TSheet!$U$2</definedName>
    <definedName name="KA_SCOPE">[2]TSheet!$U$2</definedName>
    <definedName name="KIND_ACTIVITY" localSheetId="2">[1]Титульный!$F$19</definedName>
    <definedName name="KIND_ACTIVITY">[2]Титульный!$F$19</definedName>
    <definedName name="PF" localSheetId="2">[1]Титульный!$F$21</definedName>
    <definedName name="PF">[2]Титульный!$F$21</definedName>
    <definedName name="SCOPE_LOAD_5">#REF!</definedName>
    <definedName name="SCOPE_LOAD_6_2">'4.2'!$E$15:$J$47</definedName>
    <definedName name="SCOPE_LOAD_8" localSheetId="2">'4.2'!$E$17:$J$47</definedName>
    <definedName name="SCOPE_LOAD_8">#REF!</definedName>
    <definedName name="SHEETS_SCOPE" localSheetId="2">[1]TSheet!$M$2:$M$16</definedName>
    <definedName name="SHEETS_SCOPE">[2]TSheet!$M$2:$M$16</definedName>
    <definedName name="VERSION" localSheetId="2">[1]TSheet!$C$4</definedName>
    <definedName name="VERSION">[2]TSheet!$C$4</definedName>
    <definedName name="Квартал" localSheetId="2">[1]TSheet!$J$2:$J$5</definedName>
    <definedName name="Квартал">[2]TSheet!$J$2:$J$5</definedName>
    <definedName name="_xlnm.Print_Area" localSheetId="2">'4.2'!$D$4:$K$51</definedName>
    <definedName name="Реализация" localSheetId="2">[1]TSheet!$L$2:$L$7</definedName>
    <definedName name="Реализация">[2]TSheet!$L$2:$L$7</definedName>
  </definedNames>
  <calcPr calcId="125725"/>
</workbook>
</file>

<file path=xl/calcChain.xml><?xml version="1.0" encoding="utf-8"?>
<calcChain xmlns="http://schemas.openxmlformats.org/spreadsheetml/2006/main">
  <c r="J45" i="4"/>
  <c r="J44"/>
  <c r="J36"/>
  <c r="J35"/>
  <c r="J32"/>
  <c r="J30"/>
  <c r="J28"/>
  <c r="J27"/>
  <c r="J25"/>
  <c r="J24"/>
  <c r="J23"/>
  <c r="J21"/>
  <c r="J18"/>
  <c r="J17"/>
  <c r="I45"/>
  <c r="H45"/>
  <c r="G45"/>
  <c r="I36"/>
  <c r="I32"/>
  <c r="H32"/>
  <c r="G32"/>
  <c r="H30"/>
  <c r="H27" s="1"/>
  <c r="G30"/>
  <c r="G27" s="1"/>
  <c r="H28"/>
  <c r="G28"/>
  <c r="I27"/>
  <c r="I24"/>
  <c r="I23"/>
  <c r="I21" s="1"/>
  <c r="I18" s="1"/>
  <c r="I17" s="1"/>
  <c r="I44" s="1"/>
  <c r="H23"/>
  <c r="G23"/>
  <c r="H21"/>
  <c r="H18" s="1"/>
  <c r="G21"/>
  <c r="G18"/>
  <c r="G17" s="1"/>
  <c r="G44" s="1"/>
  <c r="D12"/>
  <c r="I7"/>
  <c r="I6"/>
  <c r="J3"/>
  <c r="I3"/>
  <c r="H3"/>
  <c r="F3"/>
  <c r="E3"/>
  <c r="A1"/>
  <c r="H17" l="1"/>
  <c r="H44" s="1"/>
</calcChain>
</file>

<file path=xl/sharedStrings.xml><?xml version="1.0" encoding="utf-8"?>
<sst xmlns="http://schemas.openxmlformats.org/spreadsheetml/2006/main" count="2854" uniqueCount="764">
  <si>
    <t>Приложение № 1.1
к Приказу Минэнерго России
от 24.03.2010 № 114</t>
  </si>
  <si>
    <t>УТВЕРЖДАЮ</t>
  </si>
  <si>
    <t>Генеральный директор</t>
  </si>
  <si>
    <t>Тарноруцкая Вероника Викторовна</t>
  </si>
  <si>
    <t>"___" ____________ 20___ года</t>
  </si>
  <si>
    <t>М.П.</t>
  </si>
  <si>
    <t>Перечень инвестиционных проектов на период реализации инвестиционной программы и план их финансирования</t>
  </si>
  <si>
    <t>ЗАО "Царскосельская энергетическая компания", План 2012 - 2014 гг.</t>
  </si>
  <si>
    <t>№ п/п</t>
  </si>
  <si>
    <t>Наименование объекта</t>
  </si>
  <si>
    <t>Примечание</t>
  </si>
  <si>
    <t>Стадия реализации проекта</t>
  </si>
  <si>
    <t>Проектная мощность / протяженность сетей</t>
  </si>
  <si>
    <t>Год начала строительства</t>
  </si>
  <si>
    <t>Год окончания строительства</t>
  </si>
  <si>
    <t>Полная стоимость строительства **</t>
  </si>
  <si>
    <t>Остаточная стоимость строительства **</t>
  </si>
  <si>
    <t>План финансирования текущего года</t>
  </si>
  <si>
    <t>Ввод мощностей</t>
  </si>
  <si>
    <t>Источники финансирования</t>
  </si>
  <si>
    <t>Объем финансирования****</t>
  </si>
  <si>
    <t xml:space="preserve">План 2012 года </t>
  </si>
  <si>
    <t xml:space="preserve">План 2013 года </t>
  </si>
  <si>
    <t xml:space="preserve">План 2014 года </t>
  </si>
  <si>
    <t xml:space="preserve">План 2015 года </t>
  </si>
  <si>
    <t xml:space="preserve">План 2016 года </t>
  </si>
  <si>
    <t xml:space="preserve">План 2017 года </t>
  </si>
  <si>
    <t>Итого</t>
  </si>
  <si>
    <t>С/П *</t>
  </si>
  <si>
    <t>МВт</t>
  </si>
  <si>
    <t>Гкал/ч</t>
  </si>
  <si>
    <t>км</t>
  </si>
  <si>
    <t>МВА</t>
  </si>
  <si>
    <t>млн. рублей</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</si>
  <si>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</si>
  <si>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</si>
  <si>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</si>
  <si>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</si>
  <si>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</si>
  <si>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</si>
  <si>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</si>
  <si>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</si>
  <si>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</si>
  <si>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</si>
  <si>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</si>
  <si>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</si>
  <si>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</si>
  <si>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</si>
  <si>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</si>
  <si>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</si>
  <si>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</si>
  <si>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</si>
  <si>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</si>
  <si>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</si>
  <si>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</si>
  <si>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</si>
  <si>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</si>
  <si>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</si>
  <si>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</si>
  <si>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</si>
  <si>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</si>
  <si>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</si>
  <si>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</si>
  <si>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</si>
  <si>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</si>
  <si>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</si>
  <si>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</si>
  <si>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</si>
  <si>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</si>
  <si>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</si>
  <si>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</si>
  <si>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</si>
  <si>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</si>
  <si>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</si>
  <si>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</si>
  <si>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</si>
  <si>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</si>
  <si>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</si>
  <si>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</si>
  <si>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</si>
  <si>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ВСЕГО</t>
  </si>
  <si>
    <t>1.</t>
  </si>
  <si>
    <t>Техническое перевооружение и реконструкция</t>
  </si>
  <si>
    <t>-</t>
  </si>
  <si>
    <t>1.1.</t>
  </si>
  <si>
    <t>Реконструкция</t>
  </si>
  <si>
    <t>1.1.1.</t>
  </si>
  <si>
    <t>Электрические линии</t>
  </si>
  <si>
    <t>1.1.1.1.</t>
  </si>
  <si>
    <t>Воздушные линии</t>
  </si>
  <si>
    <t>1.1.1.1.1.</t>
  </si>
  <si>
    <t>ВЛЭП 110-220 кВ (ВН)</t>
  </si>
  <si>
    <t>1.1.1.1.1.0.</t>
  </si>
  <si>
    <t>Добавить</t>
  </si>
  <si>
    <t>Кол-во:</t>
  </si>
  <si>
    <t>1.1.1.1.2.</t>
  </si>
  <si>
    <t>ВЛЭП 35 кВ (СН1)</t>
  </si>
  <si>
    <t>1.1.1.1.2.0.</t>
  </si>
  <si>
    <t>1.1.1.1.3.</t>
  </si>
  <si>
    <t>ВЛЭП 1-20 кВ (СН2)</t>
  </si>
  <si>
    <t>1.1.1.1.3.0.</t>
  </si>
  <si>
    <t>1.1.1.1.4.</t>
  </si>
  <si>
    <t>ВЛЭП 0,4 кВ (НН)</t>
  </si>
  <si>
    <t>1.1.1.1.4.0.</t>
  </si>
  <si>
    <t>Удалить</t>
  </si>
  <si>
    <t>1.1.1.1.4.1.</t>
  </si>
  <si>
    <t>ВЛ 0,4 кВ от ТП 165 п. Александровская</t>
  </si>
  <si>
    <t>С</t>
  </si>
  <si>
    <t>Всего по объекту</t>
  </si>
  <si>
    <t>Амортизация, учтенная в тарифе</t>
  </si>
  <si>
    <t>Добавить источник финансирования</t>
  </si>
  <si>
    <t>1.1.1.1.4.2.</t>
  </si>
  <si>
    <t>ВЛ н/н ТП 158 п. Александровская</t>
  </si>
  <si>
    <t>1.1.1.1.4.3.</t>
  </si>
  <si>
    <t>ВЛ н/н ТП 154 4-я Линия п. Александровская</t>
  </si>
  <si>
    <t>1.1.1.1.4.4.</t>
  </si>
  <si>
    <t>ВЛ н/н ТП 262 ул. Нововестинская п. Тярлево</t>
  </si>
  <si>
    <t>1.1.1.1.4.5.</t>
  </si>
  <si>
    <t>ВЛ 0,4 кВ БКТП 349 г. Пушкин, Новоселки ул. Гражданская</t>
  </si>
  <si>
    <t>1.1.1.1.4.6.</t>
  </si>
  <si>
    <t>ВЛ н/н ТП 167 садов. Соболевское</t>
  </si>
  <si>
    <t>1.1.1.2.</t>
  </si>
  <si>
    <t>Кабельные линии</t>
  </si>
  <si>
    <t>1.1.1.2.1.</t>
  </si>
  <si>
    <t>КЛЭП 110 кВ (ВН)</t>
  </si>
  <si>
    <t>1.1.1.2.1.0.</t>
  </si>
  <si>
    <t>1.1.1.2.2.</t>
  </si>
  <si>
    <t>КЛЭП 20-35 кВ (СН1)</t>
  </si>
  <si>
    <t>1.1.1.2.2.0.</t>
  </si>
  <si>
    <t>1.1.1.2.3.</t>
  </si>
  <si>
    <t>КЛЭП 3-10 кВ (СН2)</t>
  </si>
  <si>
    <t>1.1.1.2.3.0.</t>
  </si>
  <si>
    <t>1.1.1.2.3.1.</t>
  </si>
  <si>
    <t>КЛ 10 кВ от РП 70 до места врезки в КЛ 10 кВ "БКТП 706- БКТП 712"</t>
  </si>
  <si>
    <t>1.1.1.2.3.2.</t>
  </si>
  <si>
    <t>КЛ 6 кВ "Ф. 514/57/185 - ТП 115"</t>
  </si>
  <si>
    <t>1.1.1.2.3.3.</t>
  </si>
  <si>
    <t>КЛ В/Н "ТП 232 - ТП 276" до места врезки                                                                       КЛ 6 кВ "ТП 276 - ТП 249" до м. врезки у ТП 312</t>
  </si>
  <si>
    <t>Недоиспользованная амортизация прошлых лет</t>
  </si>
  <si>
    <t>1.1.1.2.3.4.</t>
  </si>
  <si>
    <t>КЛ 6 кВ КТПН 93 - ТП 157, КЛ В/Н ТП 157 - КТПН 158, КЛ В/Н ТП 157 - КТПН 167</t>
  </si>
  <si>
    <t>1.1.1.2.3.5.</t>
  </si>
  <si>
    <t>КЛ 6 кВ ТП270-РП300</t>
  </si>
  <si>
    <t>1.1.1.2.4.</t>
  </si>
  <si>
    <t>КЛЭП до 1 кВ (НН)</t>
  </si>
  <si>
    <t>1.1.1.2.4.0.</t>
  </si>
  <si>
    <t>1.1.1.2.4.1.</t>
  </si>
  <si>
    <t>КЛ н/н от РП 290: КР д. 14 - КР д. 10 ул. Горная</t>
  </si>
  <si>
    <t>1.1.2.</t>
  </si>
  <si>
    <t>Подстанции</t>
  </si>
  <si>
    <t>1.1.2.1.</t>
  </si>
  <si>
    <t>Уровень входящего напряжения ВН</t>
  </si>
  <si>
    <t>1.1.2.1.0.</t>
  </si>
  <si>
    <t>1.1.2.2.</t>
  </si>
  <si>
    <t>Уровень входящего напряжения СН1</t>
  </si>
  <si>
    <t>1.1.2.2.0.</t>
  </si>
  <si>
    <t>1.1.2.3.</t>
  </si>
  <si>
    <t>Уровень входящего напряжения СН2</t>
  </si>
  <si>
    <t>1.1.2.3.0.</t>
  </si>
  <si>
    <t>1.1.2.3.1.</t>
  </si>
  <si>
    <t>ТП 139</t>
  </si>
  <si>
    <t>1.1.2.3.2.</t>
  </si>
  <si>
    <t>ТП 205</t>
  </si>
  <si>
    <t>1.1.2.3.3.</t>
  </si>
  <si>
    <t>КТП 301</t>
  </si>
  <si>
    <t>Удалить источник</t>
  </si>
  <si>
    <t>1.1.2.3.4.</t>
  </si>
  <si>
    <t>РП 70</t>
  </si>
  <si>
    <t>1.1.2.3.5.</t>
  </si>
  <si>
    <t>КТП 372</t>
  </si>
  <si>
    <t>1.1.2.3.6.</t>
  </si>
  <si>
    <t>РП 100</t>
  </si>
  <si>
    <t>1.1.2.3.7.</t>
  </si>
  <si>
    <t>ТП 83</t>
  </si>
  <si>
    <t>1.1.2.3.8.</t>
  </si>
  <si>
    <t>ТП 84</t>
  </si>
  <si>
    <t>1.1.2.3.9.</t>
  </si>
  <si>
    <t>ТП 48</t>
  </si>
  <si>
    <t>1.1.2.3.10.</t>
  </si>
  <si>
    <t>ТП 104</t>
  </si>
  <si>
    <t>1.1.2.3.11.</t>
  </si>
  <si>
    <t>РП 188</t>
  </si>
  <si>
    <t>1.1.2.3.12.</t>
  </si>
  <si>
    <t>БРП 320</t>
  </si>
  <si>
    <t>1.1.2.3.13.</t>
  </si>
  <si>
    <t>ТП 36</t>
  </si>
  <si>
    <t>1.1.2.3.14.</t>
  </si>
  <si>
    <t>КТП 337</t>
  </si>
  <si>
    <t>1.1.3.</t>
  </si>
  <si>
    <t>Прочие электросетевые объекты</t>
  </si>
  <si>
    <t>1.1.3.0.</t>
  </si>
  <si>
    <t>1.2.</t>
  </si>
  <si>
    <t>Энергосбережение и повышение энергетической эффективности</t>
  </si>
  <si>
    <t>1.2.1.</t>
  </si>
  <si>
    <t>1.2.1.1.</t>
  </si>
  <si>
    <t>1.2.1.1.1.</t>
  </si>
  <si>
    <t>1.2.1.1.1.0.</t>
  </si>
  <si>
    <t>1.2.1.1.2.</t>
  </si>
  <si>
    <t>1.2.1.1.2.0.</t>
  </si>
  <si>
    <t>1.2.1.1.3.</t>
  </si>
  <si>
    <t>1.2.1.1.3.0.</t>
  </si>
  <si>
    <t>1.2.1.1.4.</t>
  </si>
  <si>
    <t>1.2.1.1.4.0.</t>
  </si>
  <si>
    <t>1.2.1.2.</t>
  </si>
  <si>
    <t>1.2.1.2.1.</t>
  </si>
  <si>
    <t>1.2.1.2.1.0.</t>
  </si>
  <si>
    <t>1.2.1.2.2.</t>
  </si>
  <si>
    <t>1.2.1.2.2.0.</t>
  </si>
  <si>
    <t>1.2.1.2.3.</t>
  </si>
  <si>
    <t>1.2.1.2.3.0.</t>
  </si>
  <si>
    <t>1.2.1.2.4.</t>
  </si>
  <si>
    <t>1.2.1.2.4.0.</t>
  </si>
  <si>
    <t>1.2.2.</t>
  </si>
  <si>
    <t>1.2.2.1.</t>
  </si>
  <si>
    <t>1.2.2.1.0.</t>
  </si>
  <si>
    <t>1.2.2.2.</t>
  </si>
  <si>
    <t>1.2.2.2.0.</t>
  </si>
  <si>
    <t>1.2.2.3.</t>
  </si>
  <si>
    <t>1.2.2.3.0.</t>
  </si>
  <si>
    <t>1.2.3.</t>
  </si>
  <si>
    <t>1.2.3.0.</t>
  </si>
  <si>
    <t>1.3.</t>
  </si>
  <si>
    <t>Создание систем противоаварийной и режимной автоматики</t>
  </si>
  <si>
    <t>1.3.0.</t>
  </si>
  <si>
    <t>1.4.</t>
  </si>
  <si>
    <t>Создание систем телемеханики и связи</t>
  </si>
  <si>
    <t>1.4.0.</t>
  </si>
  <si>
    <t>1.4.1.</t>
  </si>
  <si>
    <t>Модернизация системы телемеханики</t>
  </si>
  <si>
    <t>1.4.2.</t>
  </si>
  <si>
    <t>Установка цифровых IPR в РП</t>
  </si>
  <si>
    <t>1.5.</t>
  </si>
  <si>
    <t>Установка устройств регулирования напряжения и компенсации реактивной мощности</t>
  </si>
  <si>
    <t>1.5.0.</t>
  </si>
  <si>
    <t>1.6.</t>
  </si>
  <si>
    <t>Исполнение договоров технологического присоединения</t>
  </si>
  <si>
    <t>1.6.1.</t>
  </si>
  <si>
    <t>1.6.1.1.</t>
  </si>
  <si>
    <t>1.6.1.1.1.</t>
  </si>
  <si>
    <t>1.6.1.1.1.0.</t>
  </si>
  <si>
    <t>1.6.1.1.2.</t>
  </si>
  <si>
    <t>1.6.1.1.2.0.</t>
  </si>
  <si>
    <t>1.6.1.1.3.</t>
  </si>
  <si>
    <t>1.6.1.1.3.0.</t>
  </si>
  <si>
    <t>1.6.1.1.4.</t>
  </si>
  <si>
    <t>1.6.1.1.4.0.</t>
  </si>
  <si>
    <t>1.6.1.2.</t>
  </si>
  <si>
    <t>1.6.1.2.1.</t>
  </si>
  <si>
    <t>1.6.1.2.1.0.</t>
  </si>
  <si>
    <t>1.6.1.2.2.</t>
  </si>
  <si>
    <t>1.6.1.2.2.0.</t>
  </si>
  <si>
    <t>1.6.1.2.3.</t>
  </si>
  <si>
    <t>1.6.1.2.3.0.</t>
  </si>
  <si>
    <t>1.6.1.2.4.</t>
  </si>
  <si>
    <t>1.6.1.2.4.0.</t>
  </si>
  <si>
    <t>1.6.2.</t>
  </si>
  <si>
    <t>1.6.2.1.</t>
  </si>
  <si>
    <t>1.6.2.1.0.</t>
  </si>
  <si>
    <t>1.6.2.2.</t>
  </si>
  <si>
    <t>1.6.2.2.0.</t>
  </si>
  <si>
    <t>1.6.2.3.</t>
  </si>
  <si>
    <t>1.6.2.3.0.</t>
  </si>
  <si>
    <t>1.6.3.</t>
  </si>
  <si>
    <t>1.6.3.0.</t>
  </si>
  <si>
    <t>2.</t>
  </si>
  <si>
    <t>Новое строительство</t>
  </si>
  <si>
    <t>2.1.</t>
  </si>
  <si>
    <t>2.1.1.</t>
  </si>
  <si>
    <t>2.1.1.1.</t>
  </si>
  <si>
    <t>2.1.1.1.1.</t>
  </si>
  <si>
    <t>2.1.1.1.1.0.</t>
  </si>
  <si>
    <t>2.1.1.1.2.</t>
  </si>
  <si>
    <t>2.1.1.1.2.0.</t>
  </si>
  <si>
    <t>2.1.1.1.3.</t>
  </si>
  <si>
    <t>2.1.1.1.3.0.</t>
  </si>
  <si>
    <t>2.1.1.1.4.</t>
  </si>
  <si>
    <t>2.1.1.1.4.0.</t>
  </si>
  <si>
    <t>2.1.1.1.4.1.</t>
  </si>
  <si>
    <t>ВЛ 0,4 кВ от БКТП707</t>
  </si>
  <si>
    <t>2.1.1.2.</t>
  </si>
  <si>
    <t>2.1.1.2.1.</t>
  </si>
  <si>
    <t>2.1.1.2.1.0.</t>
  </si>
  <si>
    <t>2.1.1.2.2.</t>
  </si>
  <si>
    <t>2.1.1.2.2.0.</t>
  </si>
  <si>
    <t>2.1.1.2.3.</t>
  </si>
  <si>
    <t>2.1.1.2.3.0.</t>
  </si>
  <si>
    <t>2.1.1.2.3.1.</t>
  </si>
  <si>
    <t>КЛ 6 кВ "РП 35 - ТП 83"</t>
  </si>
  <si>
    <t>2.1.1.2.3.2.</t>
  </si>
  <si>
    <t>КЛ 6 кВ "ТП 31 - ТП 88"</t>
  </si>
  <si>
    <t>2.1.1.2.3.3.</t>
  </si>
  <si>
    <t>КЛ 6 кВ "ТП 79 - РП 184"</t>
  </si>
  <si>
    <t>2.1.1.2.3.4.</t>
  </si>
  <si>
    <t>КЛ 6 кВ "БРТП 232 - ТП 315"</t>
  </si>
  <si>
    <t>П</t>
  </si>
  <si>
    <t>2.1.1.2.3.5.</t>
  </si>
  <si>
    <t>КЛ 6 кВ "БРТП 232 - ТП 355" Б</t>
  </si>
  <si>
    <t>2.1.1.2.3.6.</t>
  </si>
  <si>
    <t>КЛ 6 кВ "ТП 154 - БРТП 400"</t>
  </si>
  <si>
    <t>2.1.1.2.3.7.</t>
  </si>
  <si>
    <t>КЛ 6 кВ "ПС 521 - РП 308"</t>
  </si>
  <si>
    <t>2.1.1.2.3.8.</t>
  </si>
  <si>
    <t>КЛ 6 кВ "ТП 36 - РП 184"</t>
  </si>
  <si>
    <t>2.1.1.2.4.</t>
  </si>
  <si>
    <t>2.1.1.2.4.0.</t>
  </si>
  <si>
    <t>2.1.1.2.4.1.</t>
  </si>
  <si>
    <t>КЛ 0,4 кВ "ТП 357 - КК д. 1 Прямой пер."</t>
  </si>
  <si>
    <t>2.1.1.2.4.2.</t>
  </si>
  <si>
    <t>КЛ 0,4 кВ "ТП 71 - КК д. 21 ул. Церковная"</t>
  </si>
  <si>
    <t>2.1.1.2.4.3.</t>
  </si>
  <si>
    <t>КЛ 0,4 кВ "ТП 7 - КР д. 23 ул. Магазейная"</t>
  </si>
  <si>
    <t>2.1.1.2.4.4.</t>
  </si>
  <si>
    <t xml:space="preserve">КЛ 0,4 кВ ТП56: "КК №15 д.25 ул. Московская-КК№9-а д.20 ул. Оранжерейная" </t>
  </si>
  <si>
    <t>2.1.1.2.4.5.</t>
  </si>
  <si>
    <t xml:space="preserve">КЛ 0,4 кВ "КК ТП159-КК д.28 ул. Ленинградская" </t>
  </si>
  <si>
    <t>2.1.1.2.4.6.</t>
  </si>
  <si>
    <t xml:space="preserve">КЛ 0,4 кВ РП100: "КР д.16-КР д.20 ул. Набережная" </t>
  </si>
  <si>
    <t>2.1.1.2.4.7.</t>
  </si>
  <si>
    <t xml:space="preserve">КЛ 0,4 кВ ТП372: "КР д.31-КР д.33-а Павловское шоссе" </t>
  </si>
  <si>
    <t>2.1.1.2.4.8.</t>
  </si>
  <si>
    <t>КЛ 0,4 кВ "ТП 21 - КК д. 24 ул. Московская"</t>
  </si>
  <si>
    <t>2.1.1.2.4.9.</t>
  </si>
  <si>
    <t>КЛ 0,4 кВ "ТП 129 - КР д. 19 Красносельское шоссе"</t>
  </si>
  <si>
    <t>2.1.1.2.4.10.</t>
  </si>
  <si>
    <t>Монтаж КК д.1, ул. Новая, п. Тярлево (от ТП310)</t>
  </si>
  <si>
    <t>2.1.2.</t>
  </si>
  <si>
    <t>2.1.2.1.</t>
  </si>
  <si>
    <t>2.1.2.1.0.</t>
  </si>
  <si>
    <t>2.1.2.2.</t>
  </si>
  <si>
    <t>2.1.2.2.0.</t>
  </si>
  <si>
    <t>2.1.2.3.</t>
  </si>
  <si>
    <t>2.1.2.3.0.</t>
  </si>
  <si>
    <t>2.1.2.3.1.</t>
  </si>
  <si>
    <t>БРП ул. Елизаветинская г. Павловск</t>
  </si>
  <si>
    <t>2.1.2.3.2.</t>
  </si>
  <si>
    <t>КТП, ул. Луначарского, г. Павловск</t>
  </si>
  <si>
    <t>2.1.3.</t>
  </si>
  <si>
    <t>2.1.3.0.</t>
  </si>
  <si>
    <t>2.1.3.1.</t>
  </si>
  <si>
    <t>Организация учета на границе балансовой принадлежности</t>
  </si>
  <si>
    <t>2.1.3.2.</t>
  </si>
  <si>
    <t>Оснащение ПРБ</t>
  </si>
  <si>
    <t>2.2.</t>
  </si>
  <si>
    <t>2.2.1.</t>
  </si>
  <si>
    <t>2.2.1.1.</t>
  </si>
  <si>
    <t>2.2.1.1.1.</t>
  </si>
  <si>
    <t>2.2.1.1.1.0.</t>
  </si>
  <si>
    <t>2.2.1.1.2.</t>
  </si>
  <si>
    <t>2.2.1.1.2.0.</t>
  </si>
  <si>
    <t>2.2.1.1.3.</t>
  </si>
  <si>
    <t>2.2.1.1.3.0.</t>
  </si>
  <si>
    <t>2.2.1.1.3.1.</t>
  </si>
  <si>
    <t>Строительство ВЛ 6 кВ, п. Александровская</t>
  </si>
  <si>
    <t>Прибыль от технологического присоединения потребителей</t>
  </si>
  <si>
    <t>2.2.1.1.3.2.</t>
  </si>
  <si>
    <t xml:space="preserve">Строительство ВЛ 6 кВ от проект. СТП, Красносельское шоссе </t>
  </si>
  <si>
    <t>2.2.1.1.3.3.</t>
  </si>
  <si>
    <t>Строительство ВЛ 6 кВ от БКТП 135</t>
  </si>
  <si>
    <t>2.2.1.1.3.4.</t>
  </si>
  <si>
    <t>Строительство ВЛ 6 кВ ТП233-КТП27</t>
  </si>
  <si>
    <t>Прочая прибыль</t>
  </si>
  <si>
    <t>2.2.1.1.3.5.</t>
  </si>
  <si>
    <t>Строительство ВЛ 6 кВ БКТП97</t>
  </si>
  <si>
    <t>2.2.1.1.3.6.</t>
  </si>
  <si>
    <t>Строительство ВЛ 6 кВ от СТП, ул. Пушкинская</t>
  </si>
  <si>
    <t>2.2.1.1.4.</t>
  </si>
  <si>
    <t>2.2.1.1.4.0.</t>
  </si>
  <si>
    <t>2.2.1.1.4.1.</t>
  </si>
  <si>
    <t>Строительство ВЛ 0,4 кВ, п. Александровская</t>
  </si>
  <si>
    <t>2.2.1.1.4.2.</t>
  </si>
  <si>
    <t>Строительство ВЛ 0,4 кВ, г. Пушкин</t>
  </si>
  <si>
    <t>2.2.1.1.4.3.</t>
  </si>
  <si>
    <t>Строительство ВЛ 0,4 кВ от ТП 231</t>
  </si>
  <si>
    <t>2.2.1.1.4.4.</t>
  </si>
  <si>
    <t>Строительство ВЛ 0,4 кВ, Волхонское шоссе</t>
  </si>
  <si>
    <t>2.2.1.1.4.5.</t>
  </si>
  <si>
    <t>Строительство ВЛ 0,4 кВ от ТП174</t>
  </si>
  <si>
    <t>2.2.1.1.4.6.</t>
  </si>
  <si>
    <t>Строительство ВЛ 0,4 кВ от РП308</t>
  </si>
  <si>
    <t>2.2.1.1.4.7.</t>
  </si>
  <si>
    <t>Строительство ВЛ 0,4 кВ от КТП92</t>
  </si>
  <si>
    <t>2.2.1.1.4.8.</t>
  </si>
  <si>
    <t>Строительство ВЛ 0,4 кВ от ТП 205</t>
  </si>
  <si>
    <t>2.2.1.1.4.9.</t>
  </si>
  <si>
    <t>Строительство ВЛ 0,4 кВ от проект. КТП, ул. Луначарского</t>
  </si>
  <si>
    <t>2.2.1.1.4.10.</t>
  </si>
  <si>
    <t>Строительство ВЛ 0,4 кВ от ТП178</t>
  </si>
  <si>
    <t>2.2.1.1.4.11.</t>
  </si>
  <si>
    <t>Строительство ВЛ 0,4 кВ от ТП3</t>
  </si>
  <si>
    <t>2.2.1.1.4.12.</t>
  </si>
  <si>
    <t>Строительство ВЛ 0,4 кВ от БКТП502</t>
  </si>
  <si>
    <t>2.2.1.1.4.13.</t>
  </si>
  <si>
    <t>Строительство ВЛ 0,4 кВ от ТП234</t>
  </si>
  <si>
    <t>2.2.1.1.4.14.</t>
  </si>
  <si>
    <t>Строительство ВЛ 0,4 кВ от БКТП135</t>
  </si>
  <si>
    <t>2.2.1.1.4.15.</t>
  </si>
  <si>
    <t>Строительство ВЛ 0,4 кВ от КТП322</t>
  </si>
  <si>
    <t>2.2.1.1.4.16.</t>
  </si>
  <si>
    <t>Строительство ВЛ 0,4 кВ от ТП205</t>
  </si>
  <si>
    <t>2.2.1.1.4.17.</t>
  </si>
  <si>
    <t>Строительство ВЛ 0,4 кВ от ТП231</t>
  </si>
  <si>
    <t>2.2.1.1.4.18.</t>
  </si>
  <si>
    <t>Строительство ВЛ 0,4 кВ от ТП203</t>
  </si>
  <si>
    <t>2.2.1.1.4.19.</t>
  </si>
  <si>
    <t>Строительство ВЛ 0,4 кВ от КТП415</t>
  </si>
  <si>
    <t>2.2.1.1.4.20.</t>
  </si>
  <si>
    <t>Строительство ВЛ 0,4 кВ от КТПН167</t>
  </si>
  <si>
    <t>2.2.1.1.4.21.</t>
  </si>
  <si>
    <t>Строительство ВЛ 0,4 кВ от ТП20</t>
  </si>
  <si>
    <t>2.2.1.1.4.22.</t>
  </si>
  <si>
    <t>Строительство ВЛ 0,4 кВ от ТП157</t>
  </si>
  <si>
    <t>2.2.1.1.4.23.</t>
  </si>
  <si>
    <t>2.2.1.1.4.24.</t>
  </si>
  <si>
    <t>Строительство ВЛ 0,4 кВ от БКТП349</t>
  </si>
  <si>
    <t>2.2.1.1.4.25.</t>
  </si>
  <si>
    <t>Строительство ВЛ 0,4 кВ от БКТП97</t>
  </si>
  <si>
    <t>2.2.1.2.</t>
  </si>
  <si>
    <t>2.2.1.2.1.</t>
  </si>
  <si>
    <t>2.2.1.2.1.0.</t>
  </si>
  <si>
    <t>2.2.1.2.2.</t>
  </si>
  <si>
    <t>2.2.1.2.2.0.</t>
  </si>
  <si>
    <t>2.2.1.2.3.</t>
  </si>
  <si>
    <t>2.2.1.2.3.0.</t>
  </si>
  <si>
    <t>2.2.1.2.3.1.</t>
  </si>
  <si>
    <t>Строительство КЛ 6 кВ ТП 220 - ТП 279</t>
  </si>
  <si>
    <t>2.2.1.2.3.2.</t>
  </si>
  <si>
    <t>Строительство КЛ 6 кВ ТП 220 - проект. 2БКТП, п. Гуммолосары</t>
  </si>
  <si>
    <t>2.2.1.2.3.3.</t>
  </si>
  <si>
    <t>Строительство КЛ 6 кВ от ТП 201</t>
  </si>
  <si>
    <t>2.2.1.2.3.4.</t>
  </si>
  <si>
    <t>Строительство КЛ 6 кВ от проект. 2БКТП, ул. Гусарская до м.вр. КЛ 6 кВ ТП34-ТП16</t>
  </si>
  <si>
    <t>2.2.1.2.3.5.</t>
  </si>
  <si>
    <t>Строительство КЛ 6 кВ от проект. 2БКТП, ул. Гусарская до м.вр. КЛ 6 кВ ТП34-ТП15</t>
  </si>
  <si>
    <t>2.2.1.2.3.6.</t>
  </si>
  <si>
    <t>Строительство КЛ 6 кВ ТП256-ТП314</t>
  </si>
  <si>
    <t>2.2.1.2.3.7.</t>
  </si>
  <si>
    <t>Строительство КЛ 6 кВ от проект. 2ТП, ул. Дворцовая</t>
  </si>
  <si>
    <t>2.2.1.2.3.8.</t>
  </si>
  <si>
    <t>Строительство КЛ 6 кВ ТП90-ТП41</t>
  </si>
  <si>
    <t>2.2.1.2.3.9.</t>
  </si>
  <si>
    <t>Строительство КЛ 6 кВ от проект.2БКТП, ул. Саперная до ТП345</t>
  </si>
  <si>
    <t>2.2.1.2.3.10.</t>
  </si>
  <si>
    <t>Строительство КЛ 6 кВ ТП369-ТП314</t>
  </si>
  <si>
    <t>2.2.1.2.3.11.</t>
  </si>
  <si>
    <t>Строительство КЛ 6 кВ от РП100 до проект. 2БКТП, ул. Набережная</t>
  </si>
  <si>
    <t>2.2.1.2.3.12.</t>
  </si>
  <si>
    <t>Строительство КЛ 6 кВ от проект. 2БКТП, ул. Садовая</t>
  </si>
  <si>
    <t>2.2.1.2.3.13.</t>
  </si>
  <si>
    <t>Строительство КЛ 6 кВ ТП 44</t>
  </si>
  <si>
    <t>2.2.1.2.3.14.</t>
  </si>
  <si>
    <t xml:space="preserve">Строительство КЛ 10 кВ ПС 185 - проект. БКТП, Петербургское шоссе </t>
  </si>
  <si>
    <t>2.2.1.2.3.15.</t>
  </si>
  <si>
    <t>Строительство КЛ 6 кВ от проект. 2БКТП, п. Гуммолосары</t>
  </si>
  <si>
    <t>2.2.1.2.3.16.</t>
  </si>
  <si>
    <t>Строительство КЛ 6 кВ ТП193-ТП106</t>
  </si>
  <si>
    <t>2.2.1.2.3.17.</t>
  </si>
  <si>
    <t>Строительство КЛ 6 кВ ТП362-ТП205</t>
  </si>
  <si>
    <t>2.2.1.2.3.18.</t>
  </si>
  <si>
    <t>Строительство КЛ 6 кВ от РП 18</t>
  </si>
  <si>
    <t>2.2.1.2.3.19.</t>
  </si>
  <si>
    <t>Строительство КЛ 10 кВ от РП 70, ул. Саперная</t>
  </si>
  <si>
    <t>2.2.1.2.3.20.</t>
  </si>
  <si>
    <t>Строительство КЛ 10 кВ от БКТП 501</t>
  </si>
  <si>
    <t>2.2.1.2.3.21.</t>
  </si>
  <si>
    <t>Строительство КЛ 6 кВ от проект. 2БКТП, Академический пр.</t>
  </si>
  <si>
    <t>2.2.1.2.3.22.</t>
  </si>
  <si>
    <t>Строительство КЛ 10 кВ от ПС 185</t>
  </si>
  <si>
    <t>2.2.1.2.3.23.</t>
  </si>
  <si>
    <t>Строительство КЛ 6 кВ от ПС 185</t>
  </si>
  <si>
    <t>2.2.1.2.3.24.</t>
  </si>
  <si>
    <t>Строительство КЛ 6 кВ от проект. 2БКТП,                  ул. Оранжерейная</t>
  </si>
  <si>
    <t>2.2.1.2.3.25.</t>
  </si>
  <si>
    <t>Строительство КЛ 6 кВ от проект. 2БКТП,                   ул. Екатерининская, г. Павловск</t>
  </si>
  <si>
    <t>2.2.1.2.3.26.</t>
  </si>
  <si>
    <t>Строительство КЛ 6 кВ ПС 521 - РП 308</t>
  </si>
  <si>
    <t>2.2.1.2.3.27.</t>
  </si>
  <si>
    <t>Строительство КЛ 6 кВ от проект.КТП, ул. Луначарского</t>
  </si>
  <si>
    <t>2.2.1.2.3.28.</t>
  </si>
  <si>
    <t>Строительство КЛ 10 кВ от РП70</t>
  </si>
  <si>
    <t>2.2.1.2.3.29.</t>
  </si>
  <si>
    <t>Строительство КЛ 10 кВ РТП700-ТП177</t>
  </si>
  <si>
    <t>2.2.1.2.3.30.</t>
  </si>
  <si>
    <t>Строительство КЛ 6 кВ от проект. КТПН, ул. Ломоносова</t>
  </si>
  <si>
    <t>2.2.1.2.3.31.</t>
  </si>
  <si>
    <t>Строительство КЛ 6 кВ ТП162-ТП142</t>
  </si>
  <si>
    <t>2.2.1.2.3.32.</t>
  </si>
  <si>
    <t>Строительство КЛ 10 кВ оп.43-ТП336</t>
  </si>
  <si>
    <t>2.2.1.2.4.</t>
  </si>
  <si>
    <t>2.2.1.2.4.0.</t>
  </si>
  <si>
    <t>2.2.1.2.4.1.</t>
  </si>
  <si>
    <t>Строительство КЛ 0,4 кВ от проект. 2БКТП, п. Гуммолосары</t>
  </si>
  <si>
    <t>2.2.1.2.4.2.</t>
  </si>
  <si>
    <t>Строительство КЛ 0,4 кВ ТП23 - КК д.51 А, ул. Оранжерейная</t>
  </si>
  <si>
    <t>2.2.1.2.4.3.</t>
  </si>
  <si>
    <t>Строительство КЛ 0,4 кВ ТП127 - КК д.51 А, ул. Оранжерейная</t>
  </si>
  <si>
    <t>2.2.1.2.4.4.</t>
  </si>
  <si>
    <t>Строительство КЛ 0,4 кВ КК д.53 - КК д.51 А, ул. Оранжерейная</t>
  </si>
  <si>
    <t>2.2.1.2.4.5.</t>
  </si>
  <si>
    <t>Строительство КЛ 0,4 кВ ТП 63 - КК д.39 ул. Московская</t>
  </si>
  <si>
    <t>2.2.1.2.4.6.</t>
  </si>
  <si>
    <t>Строительство КЛ 0,4 кВ КК д.16 ул. Конюшенная - КК д.39 ул. Московская</t>
  </si>
  <si>
    <t>2.2.1.2.4.7.</t>
  </si>
  <si>
    <t>Строительство КЛ 0,4 кВ от ТП 84</t>
  </si>
  <si>
    <t>2.2.1.2.4.8.</t>
  </si>
  <si>
    <t>Строительство КЛ 0,4 кВ от ТП 379</t>
  </si>
  <si>
    <t>2.2.1.2.4.9.</t>
  </si>
  <si>
    <t>Строительство КЛ 0,4 кВ от ТП 56</t>
  </si>
  <si>
    <t>2.2.1.2.4.10.</t>
  </si>
  <si>
    <t>Строительство КЛ 0,4 кВ от проект. 2БКТП, ул. Гусарская</t>
  </si>
  <si>
    <t>2.2.1.2.4.11.</t>
  </si>
  <si>
    <t>Строительство КЛ 0,4 кВ ТП 148</t>
  </si>
  <si>
    <t>2.2.1.2.4.12.</t>
  </si>
  <si>
    <t>Строительство КЛ 0,4 кВ от ТП 168</t>
  </si>
  <si>
    <t>2.2.1.2.4.13.</t>
  </si>
  <si>
    <t>Строительство КЛ 0,4 кВ от проект. 2БКТП, ул. Саперная</t>
  </si>
  <si>
    <t>2.2.1.2.4.14.</t>
  </si>
  <si>
    <t>Строительство КЛ 0,4 кВ от проект. 2БКТП, ул. Набережная</t>
  </si>
  <si>
    <t>2.2.1.2.4.15.</t>
  </si>
  <si>
    <t>Строительство КЛ 0,4 кВ от проект. БКТП, Софийский б-р</t>
  </si>
  <si>
    <t>2.2.1.2.4.16.</t>
  </si>
  <si>
    <t>Строительство КЛ 0,4 кВ от ТП123</t>
  </si>
  <si>
    <t>2.2.1.2.4.17.</t>
  </si>
  <si>
    <t>Строительство КЛ 0,4 кВ от ТП274, ТП204</t>
  </si>
  <si>
    <t>2.2.1.2.4.18.</t>
  </si>
  <si>
    <t>Строительство КЛ 0,4 кВ от ТП 258</t>
  </si>
  <si>
    <t>2.2.1.2.4.19.</t>
  </si>
  <si>
    <t>Строительство КЛ 0,4 кВ от ТП 357</t>
  </si>
  <si>
    <t>2.2.1.2.4.20.</t>
  </si>
  <si>
    <t>Строительство КЛ 0,4 кВ от проект. 2БКТП, Академический пр.</t>
  </si>
  <si>
    <t>2.2.1.2.4.21.</t>
  </si>
  <si>
    <t xml:space="preserve">Строительство КЛ 0,4 кВ от ТП 23 </t>
  </si>
  <si>
    <t>2.2.1.2.4.22.</t>
  </si>
  <si>
    <t>Строительство КЛ 0,4 кВ ТП231</t>
  </si>
  <si>
    <t>2.2.1.2.4.23.</t>
  </si>
  <si>
    <t>Строительство КЛ 0,4 кВ от проект. КТПН, ул. Ломоносова</t>
  </si>
  <si>
    <t>2.2.1.2.4.24.</t>
  </si>
  <si>
    <t>Строительство КЛ 0,4 кВ ТП323</t>
  </si>
  <si>
    <t>2.2.1.2.4.25.</t>
  </si>
  <si>
    <t>Строительство КЛ 0,4 кВ БКТП501-КК д.6,корп.2, ул. Песочная</t>
  </si>
  <si>
    <t>2.2.1.2.4.26.</t>
  </si>
  <si>
    <t>Строительство КЛ 0,4 кВ от КТП285</t>
  </si>
  <si>
    <t>2.2.1.2.4.27.</t>
  </si>
  <si>
    <t>Строительство КЛ 0,4 кВ от ТП83</t>
  </si>
  <si>
    <t>2.2.1.2.4.28.</t>
  </si>
  <si>
    <t>Монтаж КК, пос. Динамо</t>
  </si>
  <si>
    <t>2.2.2.</t>
  </si>
  <si>
    <t>2.2.2.1.</t>
  </si>
  <si>
    <t>2.2.2.1.0.</t>
  </si>
  <si>
    <t>2.2.2.2.</t>
  </si>
  <si>
    <t>2.2.2.2.0.</t>
  </si>
  <si>
    <t>2.2.2.3.</t>
  </si>
  <si>
    <t>2.2.2.3.0.</t>
  </si>
  <si>
    <t>2.2.2.3.1.</t>
  </si>
  <si>
    <t>Строительство БКТП, ул. Конюшенная, г. Павловск</t>
  </si>
  <si>
    <t>2.2.2.3.2.</t>
  </si>
  <si>
    <t>Строительство 2БКТП, п. Гуммолосары</t>
  </si>
  <si>
    <t>2.2.2.3.3.</t>
  </si>
  <si>
    <t>Строительство 2БКТП, ул. Гусарская</t>
  </si>
  <si>
    <t>2.2.2.3.4.</t>
  </si>
  <si>
    <t>Монтаж э/о ТП 49</t>
  </si>
  <si>
    <t>2.2.2.3.5.</t>
  </si>
  <si>
    <t>Строительство БКТП, Фермский парк (Фермская дорога)</t>
  </si>
  <si>
    <t>2.2.2.3.6.</t>
  </si>
  <si>
    <t>Монтаж э/о ТП 73</t>
  </si>
  <si>
    <t>2.2.2.3.7.</t>
  </si>
  <si>
    <t>Строительство 2ТП, ул. Дворцовая</t>
  </si>
  <si>
    <t>2.2.2.3.8.</t>
  </si>
  <si>
    <t>Строительство 2БКТП, ул. Саперная</t>
  </si>
  <si>
    <t>2.2.2.3.9.</t>
  </si>
  <si>
    <t>Строительство 2БКТП, ул. Набережная</t>
  </si>
  <si>
    <t>2.2.2.3.10.</t>
  </si>
  <si>
    <t>Строительство 2БКТП, ул. Садовая</t>
  </si>
  <si>
    <t>2.2.2.3.11.</t>
  </si>
  <si>
    <t>Строительство БКТП, Софийский б-р</t>
  </si>
  <si>
    <t>2.2.2.3.12.</t>
  </si>
  <si>
    <t>Строительство 2КТПн, Рехколовское шоссе</t>
  </si>
  <si>
    <t>2.2.2.3.13.</t>
  </si>
  <si>
    <t>2.2.2.3.14.</t>
  </si>
  <si>
    <t>2.2.2.3.15.</t>
  </si>
  <si>
    <t>Строительство 2БКТП, Красносельское шоссе</t>
  </si>
  <si>
    <t>2.2.2.3.16.</t>
  </si>
  <si>
    <t>Монтаж э/о ТП229</t>
  </si>
  <si>
    <t>2.2.2.3.17.</t>
  </si>
  <si>
    <t>Монтаж э/о БКТП552</t>
  </si>
  <si>
    <t>2.2.2.3.18.</t>
  </si>
  <si>
    <t>Строительство СТП, кв. ИКО,                                          п. Александровская</t>
  </si>
  <si>
    <t>2.2.2.3.19.</t>
  </si>
  <si>
    <t>Монтаж э/о ТП 258</t>
  </si>
  <si>
    <t>2.2.2.3.20.</t>
  </si>
  <si>
    <t>Строительство 2БКТП, Кузьменское шоссе, д.45</t>
  </si>
  <si>
    <t>2.2.2.3.21.</t>
  </si>
  <si>
    <t>Строительство 2БКТП, Октябрьский б-р</t>
  </si>
  <si>
    <t>2.2.2.3.22.</t>
  </si>
  <si>
    <t>Строительство 2БКТП, Академический пр.</t>
  </si>
  <si>
    <t>2.2.2.3.23.</t>
  </si>
  <si>
    <t>Строительство 2БРТП, п. Гуммолосары</t>
  </si>
  <si>
    <t>2.2.2.3.24.</t>
  </si>
  <si>
    <t>Строительство СТП, Красносельское шоссе</t>
  </si>
  <si>
    <t>2.2.2.3.25.</t>
  </si>
  <si>
    <t>Строительство 2БКТП, ул. Оранжерейная</t>
  </si>
  <si>
    <t>2.2.2.3.26.</t>
  </si>
  <si>
    <t>Строительство 2БКТП, ул. Екатерининская, г. Павловск</t>
  </si>
  <si>
    <t>2.2.2.3.27.</t>
  </si>
  <si>
    <t>Монтаж э/о РП 308</t>
  </si>
  <si>
    <t>2.2.2.3.28.</t>
  </si>
  <si>
    <t>Строительство КТП, ул. Луначарского</t>
  </si>
  <si>
    <t>2.2.2.3.29.</t>
  </si>
  <si>
    <t>Монтаж э/о РП70</t>
  </si>
  <si>
    <t>2.2.2.3.30.</t>
  </si>
  <si>
    <t>Монтаж э/о РТП700</t>
  </si>
  <si>
    <t>2.2.2.3.31.</t>
  </si>
  <si>
    <t>Монтаж э/о БКТП348</t>
  </si>
  <si>
    <t>2.2.2.3.32.</t>
  </si>
  <si>
    <t>Монтаж э/о БКТП197</t>
  </si>
  <si>
    <t>2.2.2.3.33.</t>
  </si>
  <si>
    <t>Монтаж э/о ТП279</t>
  </si>
  <si>
    <t>2.2.2.3.34.</t>
  </si>
  <si>
    <t>Строительство КТПН, ул. Ломоносова</t>
  </si>
  <si>
    <t>2.2.2.3.35.</t>
  </si>
  <si>
    <t>Монтаж э/о КТП97</t>
  </si>
  <si>
    <t>2.2.2.3.36.</t>
  </si>
  <si>
    <t>Строительство КТПН, ул. Гусарская</t>
  </si>
  <si>
    <t>2.2.2.3.37.</t>
  </si>
  <si>
    <t>Строительство СТП, ул. Пушкинская</t>
  </si>
  <si>
    <t>2.2.2.3.38.</t>
  </si>
  <si>
    <t>Монтаж реклоузера на оп.43</t>
  </si>
  <si>
    <t>2.2.2.3.39.</t>
  </si>
  <si>
    <t>Монтаж э/о ТП336</t>
  </si>
  <si>
    <t>2.2.3.</t>
  </si>
  <si>
    <t>2.2.3.0.</t>
  </si>
  <si>
    <t>2.3.</t>
  </si>
  <si>
    <t>Прочее новое строительство</t>
  </si>
  <si>
    <t>2.3.0.</t>
  </si>
  <si>
    <t>Справочно:</t>
  </si>
  <si>
    <t>3.</t>
  </si>
  <si>
    <t>Оплата процентов за привлеченные кредитные ресурсы</t>
  </si>
  <si>
    <t>3.0.</t>
  </si>
  <si>
    <t>*</t>
  </si>
  <si>
    <t>С - строительство, П - проектирование.</t>
  </si>
  <si>
    <t>**</t>
  </si>
  <si>
    <t>Согласно проектной документации в текущих ценах (с НДС).</t>
  </si>
  <si>
    <t>***</t>
  </si>
  <si>
    <t>Для сетевых организаций, переходящих на метод тарифного регулирования RAB, горизонт планирования может быть больше.</t>
  </si>
  <si>
    <t>****</t>
  </si>
  <si>
    <t>В прогнозных ценах соответствующего года.</t>
  </si>
  <si>
    <t>Примечание: для сетевых объектов с разделением объектов на ПС, ВЛ и КЛ.</t>
  </si>
  <si>
    <t>Приложение № 1.3
к приказу Минэнерго России
от 24.03.2010 № 114
(в ред. Приказа Минэнерго России от 01.08.2012 № 364)</t>
  </si>
  <si>
    <t>Прогноз ввода/вывода объектов</t>
  </si>
  <si>
    <t>Вывод мощностей</t>
  </si>
  <si>
    <t>Первоначальная стоимость вводимых основных средств (без НДС)**</t>
  </si>
  <si>
    <t>Ввод основных средств сетевых организаций</t>
  </si>
  <si>
    <t>План 2012 года</t>
  </si>
  <si>
    <t>План 2013 года</t>
  </si>
  <si>
    <t>План 2014 года</t>
  </si>
  <si>
    <t>План 2015 года</t>
  </si>
  <si>
    <t>План 2016 года</t>
  </si>
  <si>
    <t>План 2017 года</t>
  </si>
  <si>
    <t>I квартал</t>
  </si>
  <si>
    <t>II квартал</t>
  </si>
  <si>
    <t>III квартал</t>
  </si>
  <si>
    <t>IV квартал</t>
  </si>
  <si>
    <t>другое ***</t>
  </si>
  <si>
    <t>млн. руб.</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</si>
  <si>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</si>
  <si>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</si>
  <si>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</si>
  <si>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</si>
  <si>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</si>
  <si>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</si>
  <si>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</si>
  <si>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</si>
  <si>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</si>
  <si>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</si>
  <si>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</si>
  <si>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</si>
  <si>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</si>
  <si>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</si>
  <si>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</si>
  <si>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</si>
  <si>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</si>
  <si>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</si>
  <si>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</si>
  <si>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</si>
  <si>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</si>
  <si>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</si>
  <si>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</si>
  <si>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</si>
  <si>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</si>
  <si>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</si>
  <si>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</si>
  <si>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</si>
  <si>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</si>
  <si>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</si>
  <si>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</si>
  <si>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</si>
  <si>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</si>
  <si>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</si>
  <si>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</si>
  <si>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</si>
  <si>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</si>
  <si>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</si>
  <si>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</si>
  <si>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</si>
  <si>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</si>
  <si>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</si>
  <si>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</si>
  <si>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</si>
  <si>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</si>
  <si>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</si>
  <si>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</si>
  <si>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</si>
  <si>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</si>
  <si>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</si>
  <si>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</si>
  <si>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</si>
  <si>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</si>
  <si>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</si>
  <si>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</si>
  <si>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План в соответствии с утвержденной инвестиционной программой.</t>
  </si>
  <si>
    <t>При осуществлении технического перевооружения и реконструкции действующих объектов основных средств указывается увеличение первоначальной стоимости объектов основных средств (без НДС) в результате технического перевооружения и реконструкции.</t>
  </si>
  <si>
    <t>Иные натуральные количественные показатели объектов основных средств.</t>
  </si>
  <si>
    <t>Примечание: для сетевых объектов с разделением объектов на подстанции, воздушные линии и кабельные линии.</t>
  </si>
  <si>
    <t>Приложение № 4.2
к Приказу Минэнерго России
от 24.03.2010 № 114</t>
  </si>
  <si>
    <t>Источниках финансирования инвестиционных программ (в прогрозных ценах соответствующих лет), млн. рублей без НДС</t>
  </si>
  <si>
    <t>Источник финансирования</t>
  </si>
  <si>
    <t>План * 2012 год</t>
  </si>
  <si>
    <t>План * 2013 год</t>
  </si>
  <si>
    <t>План * 2014 год</t>
  </si>
  <si>
    <t>Собственные средства</t>
  </si>
  <si>
    <t>Прибыль, направляемая на инвестиции:</t>
  </si>
  <si>
    <t>в т.ч. инвестиционная составляющая в тарифе</t>
  </si>
  <si>
    <t>в т.ч. прибыль со свободного сектора</t>
  </si>
  <si>
    <t>в т.ч. от технологического присоединения (для электросетевых компаний)</t>
  </si>
  <si>
    <t>1.1.3.1.</t>
  </si>
  <si>
    <t>в т.ч. от технологического присоединения генерации</t>
  </si>
  <si>
    <t>1.1.3.2.</t>
  </si>
  <si>
    <t>в т.ч. от технологического присоединения потребителей</t>
  </si>
  <si>
    <t>1.1.4.</t>
  </si>
  <si>
    <t>1.1.4.1</t>
  </si>
  <si>
    <t>выпадающие доходы по ТП в тарифе на передачу до15кВт</t>
  </si>
  <si>
    <t>1.1.4.2</t>
  </si>
  <si>
    <t>Амортизация</t>
  </si>
  <si>
    <t>Прочая амортизация</t>
  </si>
  <si>
    <t>Возврат НДС</t>
  </si>
  <si>
    <t>Прочие собственные средства, в т.ч.:</t>
  </si>
  <si>
    <t>в т.ч. средства допэмиссии</t>
  </si>
  <si>
    <t>Остаток собственных средств на начало года</t>
  </si>
  <si>
    <t>Привлеченные средства, в т.ч.:</t>
  </si>
  <si>
    <t>Кредиты</t>
  </si>
  <si>
    <t>Облигационные займы</t>
  </si>
  <si>
    <t>Займы организаций</t>
  </si>
  <si>
    <t>2.4.</t>
  </si>
  <si>
    <t>Бюджетное финансирование</t>
  </si>
  <si>
    <t>2.5.</t>
  </si>
  <si>
    <t>Средства внешних инвесторов</t>
  </si>
  <si>
    <t>2.6.</t>
  </si>
  <si>
    <t>Использование лизинга</t>
  </si>
  <si>
    <t>2.7.</t>
  </si>
  <si>
    <t>Прочие привлеченные средства</t>
  </si>
  <si>
    <t>ВСЕГО источников финансирования</t>
  </si>
  <si>
    <t>для ОГК/ТГК, в том числе</t>
  </si>
  <si>
    <t>ДПМ</t>
  </si>
  <si>
    <t>вне ДПМ</t>
  </si>
  <si>
    <t>Для сетевых компаний, переходящих на метод тарифного регулирования RAB, горизонт планирования может быть больше.</t>
  </si>
</sst>
</file>

<file path=xl/styles.xml><?xml version="1.0" encoding="utf-8"?>
<styleSheet xmlns="http://schemas.openxmlformats.org/spreadsheetml/2006/main">
  <numFmts count="47">
    <numFmt numFmtId="7" formatCode="#,##0.00&quot;р.&quot;;\-#,##0.00&quot;р.&quot;"/>
    <numFmt numFmtId="41" formatCode="_-* #,##0_р_._-;\-* #,##0_р_._-;_-* &quot;-&quot;_р_._-;_-@_-"/>
    <numFmt numFmtId="44" formatCode="_-* #,##0.00&quot;р.&quot;_-;\-* #,##0.00&quot;р.&quot;_-;_-* &quot;-&quot;??&quot;р.&quot;_-;_-@_-"/>
    <numFmt numFmtId="43" formatCode="_-* #,##0.00_р_._-;\-* #,##0.00_р_._-;_-* &quot;-&quot;??_р_._-;_-@_-"/>
    <numFmt numFmtId="164" formatCode="0.0%"/>
    <numFmt numFmtId="165" formatCode="0.0%_);\(0.0%\)"/>
    <numFmt numFmtId="166" formatCode="#,##0_);[Red]\(#,##0\)"/>
    <numFmt numFmtId="167" formatCode="#,##0;\(#,##0\)"/>
    <numFmt numFmtId="168" formatCode="_-* #,##0.00\ _$_-;\-* #,##0.00\ _$_-;_-* &quot;-&quot;??\ _$_-;_-@_-"/>
    <numFmt numFmtId="169" formatCode="#.##0\.00"/>
    <numFmt numFmtId="170" formatCode="#\.00"/>
    <numFmt numFmtId="171" formatCode="\$#\.00"/>
    <numFmt numFmtId="172" formatCode="#\."/>
    <numFmt numFmtId="173" formatCode="General_)"/>
    <numFmt numFmtId="174" formatCode="_-* #,##0&quot;đ.&quot;_-;\-* #,##0&quot;đ.&quot;_-;_-* &quot;-&quot;&quot;đ.&quot;_-;_-@_-"/>
    <numFmt numFmtId="175" formatCode="_-* #,##0.00&quot;đ.&quot;_-;\-* #,##0.00&quot;đ.&quot;_-;_-* &quot;-&quot;??&quot;đ.&quot;_-;_-@_-"/>
    <numFmt numFmtId="176" formatCode="&quot;$&quot;#,##0_);[Red]\(&quot;$&quot;#,##0\)"/>
    <numFmt numFmtId="177" formatCode="\$#,##0\ ;\(\$#,##0\)"/>
    <numFmt numFmtId="178" formatCode="#,##0.000[$р.-419];\-#,##0.000[$р.-419]"/>
    <numFmt numFmtId="179" formatCode="_-* #,##0.0\ _$_-;\-* #,##0.0\ _$_-;_-* &quot;-&quot;??\ _$_-;_-@_-"/>
    <numFmt numFmtId="180" formatCode="_-* #,##0.00[$€-1]_-;\-* #,##0.00[$€-1]_-;_-* &quot;-&quot;??[$€-1]_-"/>
    <numFmt numFmtId="181" formatCode="0.0"/>
    <numFmt numFmtId="182" formatCode="#,##0.0_);\(#,##0.0\)"/>
    <numFmt numFmtId="183" formatCode="#,##0_ ;[Red]\-#,##0\ "/>
    <numFmt numFmtId="184" formatCode="#,##0_);[Blue]\(#,##0\)"/>
    <numFmt numFmtId="185" formatCode="_-* #,##0_-;\-* #,##0_-;_-* &quot;-&quot;_-;_-@_-"/>
    <numFmt numFmtId="186" formatCode="_-* #,##0.00_-;\-* #,##0.00_-;_-* &quot;-&quot;??_-;_-@_-"/>
    <numFmt numFmtId="187" formatCode="#,##0__\ \ \ \ "/>
    <numFmt numFmtId="188" formatCode="_-&quot;£&quot;* #,##0_-;\-&quot;£&quot;* #,##0_-;_-&quot;£&quot;* &quot;-&quot;_-;_-@_-"/>
    <numFmt numFmtId="189" formatCode="_-&quot;£&quot;* #,##0.00_-;\-&quot;£&quot;* #,##0.00_-;_-&quot;£&quot;* &quot;-&quot;??_-;_-@_-"/>
    <numFmt numFmtId="190" formatCode="#,##0.00&quot;т.р.&quot;;\-#,##0.00&quot;т.р.&quot;"/>
    <numFmt numFmtId="191" formatCode="#,##0.0;[Red]#,##0.0"/>
    <numFmt numFmtId="192" formatCode="_-* #,##0_đ_._-;\-* #,##0_đ_._-;_-* &quot;-&quot;_đ_._-;_-@_-"/>
    <numFmt numFmtId="193" formatCode="_-* #,##0.00_đ_._-;\-* #,##0.00_đ_._-;_-* &quot;-&quot;??_đ_._-;_-@_-"/>
    <numFmt numFmtId="194" formatCode="\(#,##0.0\)"/>
    <numFmt numFmtId="195" formatCode="#,##0\ &quot;?.&quot;;\-#,##0\ &quot;?.&quot;"/>
    <numFmt numFmtId="196" formatCode="#,##0______;;&quot;------------      &quot;"/>
    <numFmt numFmtId="197" formatCode="#,##0.000_ ;\-#,##0.000\ "/>
    <numFmt numFmtId="198" formatCode="#,##0.00_ ;[Red]\-#,##0.00\ "/>
    <numFmt numFmtId="199" formatCode="#,##0.000"/>
    <numFmt numFmtId="200" formatCode="0.000"/>
    <numFmt numFmtId="201" formatCode="_-* #,##0\ _р_._-;\-* #,##0\ _р_._-;_-* &quot;-&quot;\ _р_._-;_-@_-"/>
    <numFmt numFmtId="202" formatCode="_-* #,##0.00\ _р_._-;\-* #,##0.00\ _р_._-;_-* &quot;-&quot;??\ _р_._-;_-@_-"/>
    <numFmt numFmtId="203" formatCode="_-* #,##0\ _$_-;\-* #,##0\ _$_-;_-* &quot;-&quot;\ _$_-;_-@_-"/>
    <numFmt numFmtId="204" formatCode="#,##0.00_ ;\-#,##0.00\ "/>
    <numFmt numFmtId="205" formatCode="#,##0.0"/>
    <numFmt numFmtId="206" formatCode="%#\.00"/>
  </numFmts>
  <fonts count="135">
    <font>
      <sz val="11"/>
      <color theme="1"/>
      <name val="Calibri"/>
      <family val="2"/>
      <charset val="204"/>
      <scheme val="minor"/>
    </font>
    <font>
      <sz val="9"/>
      <color theme="0"/>
      <name val="Tahoma"/>
      <family val="2"/>
      <charset val="204"/>
    </font>
    <font>
      <i/>
      <sz val="9"/>
      <color rgb="FF00B0F0"/>
      <name val="Tahoma"/>
      <family val="2"/>
      <charset val="204"/>
    </font>
    <font>
      <sz val="10"/>
      <name val="Arial"/>
      <family val="2"/>
      <charset val="204"/>
    </font>
    <font>
      <b/>
      <sz val="9"/>
      <name val="Tahoma"/>
      <family val="2"/>
      <charset val="204"/>
    </font>
    <font>
      <sz val="9"/>
      <name val="Tahoma"/>
      <family val="2"/>
      <charset val="204"/>
    </font>
    <font>
      <sz val="9"/>
      <color theme="1"/>
      <name val="Tahoma"/>
      <family val="2"/>
      <charset val="204"/>
    </font>
    <font>
      <b/>
      <sz val="10"/>
      <color theme="1"/>
      <name val="Tahoma"/>
      <family val="2"/>
      <charset val="204"/>
    </font>
    <font>
      <b/>
      <sz val="11"/>
      <color indexed="55"/>
      <name val="Calibri"/>
      <family val="2"/>
      <charset val="204"/>
    </font>
    <font>
      <b/>
      <sz val="9"/>
      <color theme="0"/>
      <name val="Tahoma"/>
      <family val="2"/>
      <charset val="204"/>
    </font>
    <font>
      <b/>
      <sz val="9"/>
      <color theme="1"/>
      <name val="Tahoma"/>
      <family val="2"/>
      <charset val="204"/>
    </font>
    <font>
      <sz val="10"/>
      <name val="Arial Cyr"/>
      <charset val="204"/>
    </font>
    <font>
      <u/>
      <sz val="9"/>
      <color theme="10"/>
      <name val="Tahoma"/>
      <family val="2"/>
      <charset val="204"/>
    </font>
    <font>
      <b/>
      <sz val="9"/>
      <color theme="10"/>
      <name val="Tahoma"/>
      <family val="2"/>
      <charset val="204"/>
    </font>
    <font>
      <b/>
      <u/>
      <sz val="9"/>
      <color indexed="12"/>
      <name val="Tahoma"/>
      <family val="2"/>
      <charset val="204"/>
    </font>
    <font>
      <b/>
      <u/>
      <sz val="9"/>
      <color theme="10"/>
      <name val="Tahoma"/>
      <family val="2"/>
      <charset val="204"/>
    </font>
    <font>
      <sz val="11"/>
      <color indexed="8"/>
      <name val="Calibri"/>
      <family val="2"/>
      <charset val="204"/>
    </font>
    <font>
      <sz val="9"/>
      <color indexed="8"/>
      <name val="Tahoma"/>
      <family val="2"/>
      <charset val="204"/>
    </font>
    <font>
      <b/>
      <sz val="9"/>
      <color indexed="8"/>
      <name val="Tahoma"/>
      <family val="2"/>
      <charset val="204"/>
    </font>
    <font>
      <sz val="9"/>
      <color rgb="FFFF0000"/>
      <name val="Tahoma"/>
      <family val="2"/>
      <charset val="204"/>
    </font>
    <font>
      <b/>
      <sz val="9"/>
      <color rgb="FFFF0000"/>
      <name val="Tahoma"/>
      <family val="2"/>
      <charset val="204"/>
    </font>
    <font>
      <b/>
      <i/>
      <sz val="9"/>
      <name val="Tahoma"/>
      <family val="2"/>
      <charset val="204"/>
    </font>
    <font>
      <b/>
      <u/>
      <sz val="9"/>
      <color theme="0"/>
      <name val="Tahoma"/>
      <family val="2"/>
      <charset val="204"/>
    </font>
    <font>
      <b/>
      <sz val="9"/>
      <color theme="3" tint="0.39997558519241921"/>
      <name val="Tahoma"/>
      <family val="2"/>
      <charset val="204"/>
    </font>
    <font>
      <sz val="10"/>
      <name val="Helv"/>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s>
  <fills count="58">
    <fill>
      <patternFill patternType="none"/>
    </fill>
    <fill>
      <patternFill patternType="gray125"/>
    </fill>
    <fill>
      <patternFill patternType="solid">
        <fgColor theme="4" tint="0.79998168889431442"/>
        <bgColor indexed="64"/>
      </patternFill>
    </fill>
    <fill>
      <patternFill patternType="solid">
        <fgColor indexed="9"/>
        <bgColor indexed="64"/>
      </patternFill>
    </fill>
    <fill>
      <patternFill patternType="solid">
        <fgColor theme="0" tint="-4.9989318521683403E-2"/>
        <bgColor indexed="64"/>
      </patternFill>
    </fill>
    <fill>
      <patternFill patternType="solid">
        <fgColor indexed="42"/>
        <bgColor indexed="64"/>
      </patternFill>
    </fill>
    <fill>
      <patternFill patternType="lightGray">
        <fgColor indexed="22"/>
        <bgColor indexed="9"/>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23"/>
        <bgColor indexed="24"/>
      </patternFill>
    </fill>
    <fill>
      <patternFill patternType="solid">
        <fgColor indexed="47"/>
        <bgColor indexed="64"/>
      </patternFill>
    </fill>
  </fills>
  <borders count="8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theme="1" tint="0.499984740745262"/>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23"/>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3"/>
      </left>
      <right style="thin">
        <color indexed="64"/>
      </right>
      <top style="thin">
        <color indexed="64"/>
      </top>
      <bottom style="thin">
        <color indexed="64"/>
      </bottom>
      <diagonal/>
    </border>
    <border>
      <left style="medium">
        <color indexed="63"/>
      </left>
      <right/>
      <top style="thin">
        <color indexed="64"/>
      </top>
      <bottom style="thin">
        <color indexed="64"/>
      </bottom>
      <diagonal/>
    </border>
    <border>
      <left/>
      <right style="thin">
        <color indexed="23"/>
      </right>
      <top/>
      <bottom style="thin">
        <color indexed="23"/>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3"/>
      </top>
      <bottom style="thin">
        <color indexed="64"/>
      </bottom>
      <diagonal/>
    </border>
    <border>
      <left style="thin">
        <color indexed="64"/>
      </left>
      <right/>
      <top style="thin">
        <color indexed="63"/>
      </top>
      <bottom style="thin">
        <color indexed="64"/>
      </bottom>
      <diagonal/>
    </border>
    <border>
      <left style="thin">
        <color indexed="64"/>
      </left>
      <right style="thin">
        <color indexed="64"/>
      </right>
      <top style="thin">
        <color indexed="63"/>
      </top>
      <bottom style="thin">
        <color indexed="64"/>
      </bottom>
      <diagonal/>
    </border>
    <border>
      <left style="thin">
        <color indexed="64"/>
      </left>
      <right style="medium">
        <color indexed="64"/>
      </right>
      <top style="thin">
        <color indexed="63"/>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781">
    <xf numFmtId="0" fontId="0" fillId="0" borderId="0"/>
    <xf numFmtId="0" fontId="3" fillId="0" borderId="0"/>
    <xf numFmtId="0" fontId="11" fillId="0" borderId="0"/>
    <xf numFmtId="0" fontId="12" fillId="0" borderId="0" applyNumberFormat="0" applyFill="0" applyBorder="0" applyAlignment="0" applyProtection="0">
      <alignment vertical="top"/>
      <protection locked="0"/>
    </xf>
    <xf numFmtId="0" fontId="16" fillId="0" borderId="0"/>
    <xf numFmtId="0" fontId="11" fillId="0" borderId="0"/>
    <xf numFmtId="0" fontId="6" fillId="0" borderId="0"/>
    <xf numFmtId="0" fontId="24" fillId="0" borderId="0"/>
    <xf numFmtId="0" fontId="3" fillId="0" borderId="0"/>
    <xf numFmtId="164" fontId="25" fillId="0" borderId="0">
      <alignment vertical="top"/>
    </xf>
    <xf numFmtId="164" fontId="26" fillId="0" borderId="0">
      <alignment vertical="top"/>
    </xf>
    <xf numFmtId="165" fontId="26" fillId="9" borderId="0">
      <alignment vertical="top"/>
    </xf>
    <xf numFmtId="164" fontId="26" fillId="5" borderId="0">
      <alignment vertical="top"/>
    </xf>
    <xf numFmtId="40" fontId="27" fillId="0" borderId="0" applyFont="0" applyFill="0" applyBorder="0" applyAlignment="0" applyProtection="0"/>
    <xf numFmtId="0" fontId="28" fillId="0" borderId="0"/>
    <xf numFmtId="0" fontId="29" fillId="0" borderId="0"/>
    <xf numFmtId="166"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66"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67" fontId="3" fillId="7" borderId="18">
      <alignment wrapText="1"/>
      <protection locked="0"/>
    </xf>
    <xf numFmtId="0" fontId="24" fillId="0" borderId="0"/>
    <xf numFmtId="0" fontId="29" fillId="0" borderId="0"/>
    <xf numFmtId="0" fontId="29" fillId="0" borderId="0"/>
    <xf numFmtId="0" fontId="29" fillId="0" borderId="0"/>
    <xf numFmtId="0" fontId="29" fillId="0" borderId="0"/>
    <xf numFmtId="0" fontId="30" fillId="0" borderId="0"/>
    <xf numFmtId="0" fontId="24" fillId="0" borderId="0"/>
    <xf numFmtId="0" fontId="24" fillId="0" borderId="0"/>
    <xf numFmtId="166"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24" fillId="0" borderId="0"/>
    <xf numFmtId="0" fontId="24" fillId="0" borderId="0"/>
    <xf numFmtId="0" fontId="29" fillId="0" borderId="0"/>
    <xf numFmtId="0" fontId="29" fillId="0" borderId="0"/>
    <xf numFmtId="166"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29" fillId="0" borderId="0"/>
    <xf numFmtId="0" fontId="29" fillId="0" borderId="0"/>
    <xf numFmtId="0" fontId="29" fillId="0" borderId="0"/>
    <xf numFmtId="0" fontId="29" fillId="0" borderId="0"/>
    <xf numFmtId="166"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66"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29" fillId="0" borderId="0"/>
    <xf numFmtId="0" fontId="29" fillId="0" borderId="0"/>
    <xf numFmtId="0" fontId="24" fillId="0" borderId="0"/>
    <xf numFmtId="0" fontId="24" fillId="0" borderId="0"/>
    <xf numFmtId="0" fontId="29" fillId="0" borderId="0"/>
    <xf numFmtId="0" fontId="24" fillId="0" borderId="0"/>
    <xf numFmtId="0" fontId="24" fillId="0" borderId="0"/>
    <xf numFmtId="0" fontId="11" fillId="0" borderId="0"/>
    <xf numFmtId="0" fontId="29" fillId="0" borderId="0"/>
    <xf numFmtId="168" fontId="11" fillId="0" borderId="0" applyFont="0" applyFill="0" applyBorder="0" applyAlignment="0" applyProtection="0"/>
    <xf numFmtId="169" fontId="31" fillId="0" borderId="0">
      <protection locked="0"/>
    </xf>
    <xf numFmtId="170" fontId="31" fillId="0" borderId="0">
      <protection locked="0"/>
    </xf>
    <xf numFmtId="169" fontId="31" fillId="0" borderId="0">
      <protection locked="0"/>
    </xf>
    <xf numFmtId="170" fontId="31" fillId="0" borderId="0">
      <protection locked="0"/>
    </xf>
    <xf numFmtId="171" fontId="31" fillId="0" borderId="0">
      <protection locked="0"/>
    </xf>
    <xf numFmtId="172" fontId="31" fillId="0" borderId="67">
      <protection locked="0"/>
    </xf>
    <xf numFmtId="172" fontId="32" fillId="0" borderId="0">
      <protection locked="0"/>
    </xf>
    <xf numFmtId="172" fontId="32" fillId="0" borderId="0">
      <protection locked="0"/>
    </xf>
    <xf numFmtId="172" fontId="31" fillId="0" borderId="67">
      <protection locked="0"/>
    </xf>
    <xf numFmtId="0" fontId="33" fillId="10" borderId="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34" fillId="21"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8" borderId="0" applyNumberFormat="0" applyBorder="0" applyAlignment="0" applyProtection="0"/>
    <xf numFmtId="0" fontId="35" fillId="0" borderId="0" applyNumberFormat="0" applyFill="0" applyBorder="0" applyAlignment="0" applyProtection="0">
      <alignment vertical="top"/>
      <protection locked="0"/>
    </xf>
    <xf numFmtId="0" fontId="30" fillId="0" borderId="0"/>
    <xf numFmtId="173" fontId="36" fillId="0" borderId="68">
      <protection locked="0"/>
    </xf>
    <xf numFmtId="174" fontId="11" fillId="0" borderId="0" applyFont="0" applyFill="0" applyBorder="0" applyAlignment="0" applyProtection="0"/>
    <xf numFmtId="175" fontId="11" fillId="0" borderId="0" applyFont="0" applyFill="0" applyBorder="0" applyAlignment="0" applyProtection="0"/>
    <xf numFmtId="0" fontId="37" fillId="12" borderId="0" applyNumberFormat="0" applyBorder="0" applyAlignment="0" applyProtection="0"/>
    <xf numFmtId="10" fontId="38" fillId="0" borderId="0" applyNumberFormat="0" applyFill="0" applyBorder="0" applyAlignment="0"/>
    <xf numFmtId="0" fontId="39" fillId="0" borderId="0"/>
    <xf numFmtId="0" fontId="40" fillId="29" borderId="69" applyNumberFormat="0" applyAlignment="0" applyProtection="0"/>
    <xf numFmtId="0" fontId="41" fillId="30" borderId="70" applyNumberFormat="0" applyAlignment="0" applyProtection="0"/>
    <xf numFmtId="0" fontId="42" fillId="0" borderId="17">
      <alignment horizontal="left" vertical="center"/>
    </xf>
    <xf numFmtId="41" fontId="3" fillId="0" borderId="0" applyFont="0" applyFill="0" applyBorder="0" applyAlignment="0" applyProtection="0"/>
    <xf numFmtId="0" fontId="43" fillId="0" borderId="0" applyFont="0" applyFill="0" applyBorder="0" applyAlignment="0" applyProtection="0">
      <alignment horizontal="right"/>
    </xf>
    <xf numFmtId="0" fontId="43" fillId="0" borderId="0" applyFont="0" applyFill="0" applyBorder="0" applyAlignment="0" applyProtection="0"/>
    <xf numFmtId="0" fontId="43" fillId="0" borderId="0" applyFont="0" applyFill="0" applyBorder="0" applyAlignment="0" applyProtection="0">
      <alignment horizontal="right"/>
    </xf>
    <xf numFmtId="0" fontId="43" fillId="0" borderId="0" applyFont="0" applyFill="0" applyBorder="0" applyAlignment="0" applyProtection="0"/>
    <xf numFmtId="43" fontId="3" fillId="0" borderId="0" applyFont="0" applyFill="0" applyBorder="0" applyAlignment="0" applyProtection="0"/>
    <xf numFmtId="3" fontId="44" fillId="0" borderId="0" applyFont="0" applyFill="0" applyBorder="0" applyAlignment="0" applyProtection="0"/>
    <xf numFmtId="173" fontId="45" fillId="31" borderId="68"/>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0" fontId="43" fillId="0" borderId="0" applyFont="0" applyFill="0" applyBorder="0" applyAlignment="0" applyProtection="0">
      <alignment horizontal="right"/>
    </xf>
    <xf numFmtId="0" fontId="43" fillId="0" borderId="0" applyFont="0" applyFill="0" applyBorder="0" applyAlignment="0" applyProtection="0">
      <alignment horizontal="right"/>
    </xf>
    <xf numFmtId="44" fontId="11" fillId="0" borderId="0" applyFont="0" applyFill="0" applyBorder="0" applyAlignment="0" applyProtection="0"/>
    <xf numFmtId="177" fontId="44" fillId="0" borderId="0" applyFont="0" applyFill="0" applyBorder="0" applyAlignment="0" applyProtection="0"/>
    <xf numFmtId="0" fontId="43" fillId="0" borderId="0" applyFill="0" applyBorder="0" applyProtection="0">
      <alignment vertical="center"/>
    </xf>
    <xf numFmtId="0" fontId="44" fillId="0" borderId="0" applyFont="0" applyFill="0" applyBorder="0" applyAlignment="0" applyProtection="0"/>
    <xf numFmtId="0" fontId="43" fillId="0" borderId="0" applyFont="0" applyFill="0" applyBorder="0" applyAlignment="0" applyProtection="0"/>
    <xf numFmtId="14" fontId="46" fillId="0" borderId="0">
      <alignment vertical="top"/>
    </xf>
    <xf numFmtId="178" fontId="11" fillId="0" borderId="0" applyFont="0" applyFill="0" applyBorder="0" applyAlignment="0" applyProtection="0"/>
    <xf numFmtId="179" fontId="11" fillId="0" borderId="0" applyFont="0" applyFill="0" applyBorder="0" applyAlignment="0" applyProtection="0"/>
    <xf numFmtId="0" fontId="43" fillId="0" borderId="71" applyNumberFormat="0" applyFont="0" applyFill="0" applyAlignment="0" applyProtection="0"/>
    <xf numFmtId="0" fontId="47" fillId="0" borderId="0" applyNumberFormat="0" applyFill="0" applyBorder="0" applyAlignment="0" applyProtection="0"/>
    <xf numFmtId="166" fontId="48" fillId="0" borderId="0">
      <alignment vertical="top"/>
    </xf>
    <xf numFmtId="38" fontId="48" fillId="0" borderId="0">
      <alignment vertical="top"/>
    </xf>
    <xf numFmtId="38" fontId="48" fillId="0" borderId="0">
      <alignment vertical="top"/>
    </xf>
    <xf numFmtId="180" fontId="46" fillId="0" borderId="0" applyFont="0" applyFill="0" applyBorder="0" applyAlignment="0" applyProtection="0"/>
    <xf numFmtId="37" fontId="3" fillId="0" borderId="0"/>
    <xf numFmtId="0" fontId="49" fillId="0" borderId="0" applyNumberFormat="0" applyFill="0" applyBorder="0" applyAlignment="0" applyProtection="0"/>
    <xf numFmtId="181" fontId="50" fillId="0" borderId="0" applyFill="0" applyBorder="0" applyAlignment="0" applyProtection="0"/>
    <xf numFmtId="181" fontId="25" fillId="0" borderId="0" applyFill="0" applyBorder="0" applyAlignment="0" applyProtection="0"/>
    <xf numFmtId="181" fontId="51" fillId="0" borderId="0" applyFill="0" applyBorder="0" applyAlignment="0" applyProtection="0"/>
    <xf numFmtId="181" fontId="52" fillId="0" borderId="0" applyFill="0" applyBorder="0" applyAlignment="0" applyProtection="0"/>
    <xf numFmtId="181" fontId="53" fillId="0" borderId="0" applyFill="0" applyBorder="0" applyAlignment="0" applyProtection="0"/>
    <xf numFmtId="181" fontId="54" fillId="0" borderId="0" applyFill="0" applyBorder="0" applyAlignment="0" applyProtection="0"/>
    <xf numFmtId="181" fontId="55" fillId="0" borderId="0" applyFill="0" applyBorder="0" applyAlignment="0" applyProtection="0"/>
    <xf numFmtId="2" fontId="44" fillId="0" borderId="0" applyFont="0" applyFill="0" applyBorder="0" applyAlignment="0" applyProtection="0"/>
    <xf numFmtId="0" fontId="56" fillId="0" borderId="0">
      <alignment vertical="center"/>
    </xf>
    <xf numFmtId="0" fontId="57" fillId="0" borderId="0" applyNumberFormat="0" applyFill="0" applyBorder="0" applyAlignment="0" applyProtection="0">
      <alignment vertical="top"/>
      <protection locked="0"/>
    </xf>
    <xf numFmtId="0" fontId="58" fillId="0" borderId="0" applyFill="0" applyBorder="0" applyProtection="0">
      <alignment horizontal="left"/>
    </xf>
    <xf numFmtId="0" fontId="59" fillId="13" borderId="0" applyNumberFormat="0" applyBorder="0" applyAlignment="0" applyProtection="0"/>
    <xf numFmtId="164" fontId="60" fillId="5" borderId="17" applyNumberFormat="0" applyFont="0" applyBorder="0" applyAlignment="0" applyProtection="0"/>
    <xf numFmtId="0" fontId="43" fillId="0" borderId="0" applyFont="0" applyFill="0" applyBorder="0" applyAlignment="0" applyProtection="0">
      <alignment horizontal="right"/>
    </xf>
    <xf numFmtId="182" fontId="61" fillId="5" borderId="0" applyNumberFormat="0" applyFont="0" applyAlignment="0"/>
    <xf numFmtId="0" fontId="62" fillId="0" borderId="0" applyProtection="0">
      <alignment horizontal="right"/>
    </xf>
    <xf numFmtId="0" fontId="63" fillId="0" borderId="0">
      <alignment vertical="top"/>
    </xf>
    <xf numFmtId="0" fontId="64" fillId="0" borderId="72" applyNumberFormat="0" applyFill="0" applyAlignment="0" applyProtection="0"/>
    <xf numFmtId="0" fontId="65" fillId="0" borderId="73" applyNumberFormat="0" applyFill="0" applyAlignment="0" applyProtection="0"/>
    <xf numFmtId="0" fontId="66" fillId="0" borderId="74" applyNumberFormat="0" applyFill="0" applyAlignment="0" applyProtection="0"/>
    <xf numFmtId="0" fontId="66" fillId="0" borderId="0" applyNumberFormat="0" applyFill="0" applyBorder="0" applyAlignment="0" applyProtection="0"/>
    <xf numFmtId="2" fontId="67" fillId="32" borderId="0" applyAlignment="0">
      <alignment horizontal="right"/>
      <protection locked="0"/>
    </xf>
    <xf numFmtId="166" fontId="68" fillId="0" borderId="0">
      <alignment vertical="top"/>
    </xf>
    <xf numFmtId="38" fontId="68" fillId="0" borderId="0">
      <alignment vertical="top"/>
    </xf>
    <xf numFmtId="38" fontId="68" fillId="0" borderId="0">
      <alignment vertical="top"/>
    </xf>
    <xf numFmtId="0" fontId="69" fillId="0" borderId="0" applyNumberFormat="0" applyFill="0" applyBorder="0" applyAlignment="0" applyProtection="0">
      <alignment vertical="top"/>
      <protection locked="0"/>
    </xf>
    <xf numFmtId="173" fontId="70" fillId="0" borderId="0"/>
    <xf numFmtId="0" fontId="3" fillId="0" borderId="0"/>
    <xf numFmtId="0" fontId="71" fillId="0" borderId="0" applyNumberFormat="0" applyFill="0" applyBorder="0" applyAlignment="0" applyProtection="0">
      <alignment vertical="top"/>
      <protection locked="0"/>
    </xf>
    <xf numFmtId="183" fontId="72" fillId="0" borderId="17">
      <alignment horizontal="center" vertical="center" wrapText="1"/>
    </xf>
    <xf numFmtId="0" fontId="73" fillId="16" borderId="69" applyNumberFormat="0" applyAlignment="0" applyProtection="0"/>
    <xf numFmtId="0" fontId="74" fillId="0" borderId="0" applyFill="0" applyBorder="0" applyProtection="0">
      <alignment vertical="center"/>
    </xf>
    <xf numFmtId="0" fontId="74" fillId="0" borderId="0" applyFill="0" applyBorder="0" applyProtection="0">
      <alignment vertical="center"/>
    </xf>
    <xf numFmtId="0" fontId="74" fillId="0" borderId="0" applyFill="0" applyBorder="0" applyProtection="0">
      <alignment vertical="center"/>
    </xf>
    <xf numFmtId="0" fontId="74" fillId="0" borderId="0" applyFill="0" applyBorder="0" applyProtection="0">
      <alignment vertical="center"/>
    </xf>
    <xf numFmtId="166" fontId="26" fillId="0" borderId="0">
      <alignment vertical="top"/>
    </xf>
    <xf numFmtId="166" fontId="26" fillId="9" borderId="0">
      <alignment vertical="top"/>
    </xf>
    <xf numFmtId="38" fontId="26" fillId="9" borderId="0">
      <alignment vertical="top"/>
    </xf>
    <xf numFmtId="38" fontId="26" fillId="9" borderId="0">
      <alignment vertical="top"/>
    </xf>
    <xf numFmtId="38" fontId="26" fillId="0" borderId="0">
      <alignment vertical="top"/>
    </xf>
    <xf numFmtId="184" fontId="26" fillId="5" borderId="0">
      <alignment vertical="top"/>
    </xf>
    <xf numFmtId="38" fontId="26" fillId="0" borderId="0">
      <alignment vertical="top"/>
    </xf>
    <xf numFmtId="0" fontId="75" fillId="0" borderId="75" applyNumberFormat="0" applyFill="0" applyAlignment="0" applyProtection="0"/>
    <xf numFmtId="185" fontId="76" fillId="0" borderId="0" applyFont="0" applyFill="0" applyBorder="0" applyAlignment="0" applyProtection="0"/>
    <xf numFmtId="186" fontId="76" fillId="0" borderId="0" applyFont="0" applyFill="0" applyBorder="0" applyAlignment="0" applyProtection="0"/>
    <xf numFmtId="185" fontId="76" fillId="0" borderId="0" applyFont="0" applyFill="0" applyBorder="0" applyAlignment="0" applyProtection="0"/>
    <xf numFmtId="186" fontId="76" fillId="0" borderId="0" applyFont="0" applyFill="0" applyBorder="0" applyAlignment="0" applyProtection="0"/>
    <xf numFmtId="187" fontId="77" fillId="0" borderId="17">
      <alignment horizontal="right"/>
      <protection locked="0"/>
    </xf>
    <xf numFmtId="188" fontId="76" fillId="0" borderId="0" applyFont="0" applyFill="0" applyBorder="0" applyAlignment="0" applyProtection="0"/>
    <xf numFmtId="189" fontId="76" fillId="0" borderId="0" applyFont="0" applyFill="0" applyBorder="0" applyAlignment="0" applyProtection="0"/>
    <xf numFmtId="188" fontId="76" fillId="0" borderId="0" applyFont="0" applyFill="0" applyBorder="0" applyAlignment="0" applyProtection="0"/>
    <xf numFmtId="189" fontId="76" fillId="0" borderId="0" applyFont="0" applyFill="0" applyBorder="0" applyAlignment="0" applyProtection="0"/>
    <xf numFmtId="0" fontId="43" fillId="0" borderId="0" applyFont="0" applyFill="0" applyBorder="0" applyAlignment="0" applyProtection="0">
      <alignment horizontal="right"/>
    </xf>
    <xf numFmtId="0" fontId="43" fillId="0" borderId="0" applyFill="0" applyBorder="0" applyProtection="0">
      <alignment vertical="center"/>
    </xf>
    <xf numFmtId="0" fontId="43" fillId="0" borderId="0" applyFont="0" applyFill="0" applyBorder="0" applyAlignment="0" applyProtection="0">
      <alignment horizontal="right"/>
    </xf>
    <xf numFmtId="3" fontId="11" fillId="0" borderId="5" applyFont="0" applyBorder="0">
      <alignment horizontal="center" vertical="center"/>
    </xf>
    <xf numFmtId="0" fontId="78" fillId="33" borderId="0" applyNumberFormat="0" applyBorder="0" applyAlignment="0" applyProtection="0"/>
    <xf numFmtId="0" fontId="33" fillId="0" borderId="76"/>
    <xf numFmtId="0" fontId="79" fillId="0" borderId="0" applyNumberFormat="0" applyFill="0" applyBorder="0" applyAlignment="0" applyProtection="0"/>
    <xf numFmtId="190" fontId="11" fillId="0" borderId="0"/>
    <xf numFmtId="0" fontId="79" fillId="0" borderId="0" applyNumberFormat="0" applyFill="0" applyBorder="0" applyAlignment="0" applyProtection="0"/>
    <xf numFmtId="0" fontId="11" fillId="0" borderId="0"/>
    <xf numFmtId="0" fontId="11" fillId="0" borderId="0"/>
    <xf numFmtId="0" fontId="11"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lignment horizontal="right"/>
    </xf>
    <xf numFmtId="0" fontId="11" fillId="0" borderId="0"/>
    <xf numFmtId="0" fontId="81" fillId="0" borderId="0"/>
    <xf numFmtId="0" fontId="43" fillId="0" borderId="0" applyFill="0" applyBorder="0" applyProtection="0">
      <alignment vertical="center"/>
    </xf>
    <xf numFmtId="0" fontId="82" fillId="0" borderId="0"/>
    <xf numFmtId="0" fontId="3" fillId="0" borderId="0"/>
    <xf numFmtId="0" fontId="24" fillId="0" borderId="0"/>
    <xf numFmtId="0" fontId="5" fillId="34" borderId="77" applyNumberFormat="0" applyFont="0" applyAlignment="0" applyProtection="0"/>
    <xf numFmtId="191" fontId="11" fillId="0" borderId="0" applyFont="0" applyAlignment="0">
      <alignment horizontal="center"/>
    </xf>
    <xf numFmtId="192" fontId="11" fillId="0" borderId="0" applyFont="0" applyFill="0" applyBorder="0" applyAlignment="0" applyProtection="0"/>
    <xf numFmtId="193" fontId="11" fillId="0" borderId="0" applyFont="0" applyFill="0" applyBorder="0" applyAlignment="0" applyProtection="0"/>
    <xf numFmtId="0" fontId="60" fillId="0" borderId="0"/>
    <xf numFmtId="194" fontId="60" fillId="0" borderId="0" applyFont="0" applyFill="0" applyBorder="0" applyAlignment="0" applyProtection="0"/>
    <xf numFmtId="195" fontId="60" fillId="0" borderId="0" applyFont="0" applyFill="0" applyBorder="0" applyAlignment="0" applyProtection="0"/>
    <xf numFmtId="0" fontId="83" fillId="29" borderId="78" applyNumberFormat="0" applyAlignment="0" applyProtection="0"/>
    <xf numFmtId="1" fontId="84" fillId="0" borderId="0" applyProtection="0">
      <alignment horizontal="right" vertical="center"/>
    </xf>
    <xf numFmtId="49" fontId="85" fillId="0" borderId="32" applyFill="0" applyProtection="0">
      <alignment vertical="center"/>
    </xf>
    <xf numFmtId="9" fontId="3" fillId="0" borderId="0" applyFont="0" applyFill="0" applyBorder="0" applyAlignment="0" applyProtection="0"/>
    <xf numFmtId="0" fontId="43" fillId="0" borderId="0" applyFill="0" applyBorder="0" applyProtection="0">
      <alignment vertical="center"/>
    </xf>
    <xf numFmtId="37" fontId="86" fillId="7" borderId="52"/>
    <xf numFmtId="37" fontId="86" fillId="7" borderId="52"/>
    <xf numFmtId="0" fontId="87" fillId="0" borderId="0" applyNumberFormat="0">
      <alignment horizontal="left"/>
    </xf>
    <xf numFmtId="196" fontId="88" fillId="0" borderId="79" applyBorder="0">
      <alignment horizontal="right"/>
      <protection locked="0"/>
    </xf>
    <xf numFmtId="49" fontId="89" fillId="0" borderId="17" applyNumberFormat="0">
      <alignment horizontal="left" vertical="center"/>
    </xf>
    <xf numFmtId="0" fontId="90" fillId="0" borderId="80">
      <alignment vertical="center"/>
    </xf>
    <xf numFmtId="4" fontId="91" fillId="7" borderId="78" applyNumberFormat="0" applyProtection="0">
      <alignment vertical="center"/>
    </xf>
    <xf numFmtId="4" fontId="92" fillId="7" borderId="78" applyNumberFormat="0" applyProtection="0">
      <alignment vertical="center"/>
    </xf>
    <xf numFmtId="4" fontId="91" fillId="7" borderId="78" applyNumberFormat="0" applyProtection="0">
      <alignment horizontal="left" vertical="center" indent="1"/>
    </xf>
    <xf numFmtId="4" fontId="91" fillId="7" borderId="78" applyNumberFormat="0" applyProtection="0">
      <alignment horizontal="left" vertical="center" indent="1"/>
    </xf>
    <xf numFmtId="0" fontId="3" fillId="35" borderId="78" applyNumberFormat="0" applyProtection="0">
      <alignment horizontal="left" vertical="center" indent="1"/>
    </xf>
    <xf numFmtId="4" fontId="91" fillId="36" borderId="78" applyNumberFormat="0" applyProtection="0">
      <alignment horizontal="right" vertical="center"/>
    </xf>
    <xf numFmtId="4" fontId="91" fillId="37" borderId="78" applyNumberFormat="0" applyProtection="0">
      <alignment horizontal="right" vertical="center"/>
    </xf>
    <xf numFmtId="4" fontId="91" fillId="38" borderId="78" applyNumberFormat="0" applyProtection="0">
      <alignment horizontal="right" vertical="center"/>
    </xf>
    <xf numFmtId="4" fontId="91" fillId="39" borderId="78" applyNumberFormat="0" applyProtection="0">
      <alignment horizontal="right" vertical="center"/>
    </xf>
    <xf numFmtId="4" fontId="91" fillId="40" borderId="78" applyNumberFormat="0" applyProtection="0">
      <alignment horizontal="right" vertical="center"/>
    </xf>
    <xf numFmtId="4" fontId="91" fillId="41" borderId="78" applyNumberFormat="0" applyProtection="0">
      <alignment horizontal="right" vertical="center"/>
    </xf>
    <xf numFmtId="4" fontId="91" fillId="42" borderId="78" applyNumberFormat="0" applyProtection="0">
      <alignment horizontal="right" vertical="center"/>
    </xf>
    <xf numFmtId="4" fontId="91" fillId="43" borderId="78" applyNumberFormat="0" applyProtection="0">
      <alignment horizontal="right" vertical="center"/>
    </xf>
    <xf numFmtId="4" fontId="91" fillId="44" borderId="78" applyNumberFormat="0" applyProtection="0">
      <alignment horizontal="right" vertical="center"/>
    </xf>
    <xf numFmtId="4" fontId="93" fillId="45" borderId="78" applyNumberFormat="0" applyProtection="0">
      <alignment horizontal="left" vertical="center" indent="1"/>
    </xf>
    <xf numFmtId="4" fontId="91" fillId="46" borderId="81" applyNumberFormat="0" applyProtection="0">
      <alignment horizontal="left" vertical="center" indent="1"/>
    </xf>
    <xf numFmtId="4" fontId="94" fillId="47" borderId="0" applyNumberFormat="0" applyProtection="0">
      <alignment horizontal="left" vertical="center" indent="1"/>
    </xf>
    <xf numFmtId="0" fontId="3" fillId="35" borderId="78" applyNumberFormat="0" applyProtection="0">
      <alignment horizontal="left" vertical="center" indent="1"/>
    </xf>
    <xf numFmtId="4" fontId="95" fillId="46" borderId="78" applyNumberFormat="0" applyProtection="0">
      <alignment horizontal="left" vertical="center" indent="1"/>
    </xf>
    <xf numFmtId="4" fontId="95" fillId="48" borderId="78" applyNumberFormat="0" applyProtection="0">
      <alignment horizontal="left" vertical="center" indent="1"/>
    </xf>
    <xf numFmtId="0" fontId="3" fillId="48" borderId="78" applyNumberFormat="0" applyProtection="0">
      <alignment horizontal="left" vertical="center" indent="1"/>
    </xf>
    <xf numFmtId="0" fontId="3" fillId="48" borderId="78" applyNumberFormat="0" applyProtection="0">
      <alignment horizontal="left" vertical="center" indent="1"/>
    </xf>
    <xf numFmtId="0" fontId="3" fillId="49" borderId="78" applyNumberFormat="0" applyProtection="0">
      <alignment horizontal="left" vertical="center" indent="1"/>
    </xf>
    <xf numFmtId="0" fontId="3" fillId="49" borderId="78" applyNumberFormat="0" applyProtection="0">
      <alignment horizontal="left" vertical="center" indent="1"/>
    </xf>
    <xf numFmtId="0" fontId="3" fillId="9" borderId="78" applyNumberFormat="0" applyProtection="0">
      <alignment horizontal="left" vertical="center" indent="1"/>
    </xf>
    <xf numFmtId="0" fontId="3" fillId="9" borderId="78" applyNumberFormat="0" applyProtection="0">
      <alignment horizontal="left" vertical="center" indent="1"/>
    </xf>
    <xf numFmtId="0" fontId="3" fillId="35" borderId="78" applyNumberFormat="0" applyProtection="0">
      <alignment horizontal="left" vertical="center" indent="1"/>
    </xf>
    <xf numFmtId="0" fontId="3" fillId="35" borderId="78" applyNumberFormat="0" applyProtection="0">
      <alignment horizontal="left" vertical="center" indent="1"/>
    </xf>
    <xf numFmtId="0" fontId="11" fillId="0" borderId="0"/>
    <xf numFmtId="4" fontId="91" fillId="50" borderId="78" applyNumberFormat="0" applyProtection="0">
      <alignment vertical="center"/>
    </xf>
    <xf numFmtId="4" fontId="92" fillId="50" borderId="78" applyNumberFormat="0" applyProtection="0">
      <alignment vertical="center"/>
    </xf>
    <xf numFmtId="4" fontId="91" fillId="50" borderId="78" applyNumberFormat="0" applyProtection="0">
      <alignment horizontal="left" vertical="center" indent="1"/>
    </xf>
    <xf numFmtId="4" fontId="91" fillId="50" borderId="78" applyNumberFormat="0" applyProtection="0">
      <alignment horizontal="left" vertical="center" indent="1"/>
    </xf>
    <xf numFmtId="4" fontId="91" fillId="46" borderId="78" applyNumberFormat="0" applyProtection="0">
      <alignment horizontal="right" vertical="center"/>
    </xf>
    <xf numFmtId="4" fontId="92" fillId="46" borderId="78" applyNumberFormat="0" applyProtection="0">
      <alignment horizontal="right" vertical="center"/>
    </xf>
    <xf numFmtId="0" fontId="3" fillId="35" borderId="78" applyNumberFormat="0" applyProtection="0">
      <alignment horizontal="left" vertical="center" indent="1"/>
    </xf>
    <xf numFmtId="0" fontId="3" fillId="35" borderId="78" applyNumberFormat="0" applyProtection="0">
      <alignment horizontal="left" vertical="center" indent="1"/>
    </xf>
    <xf numFmtId="0" fontId="96" fillId="0" borderId="0"/>
    <xf numFmtId="4" fontId="97" fillId="46" borderId="78" applyNumberFormat="0" applyProtection="0">
      <alignment horizontal="right" vertical="center"/>
    </xf>
    <xf numFmtId="0" fontId="98" fillId="0" borderId="0">
      <alignment horizontal="left" vertical="center" wrapText="1"/>
    </xf>
    <xf numFmtId="0" fontId="3" fillId="0" borderId="0"/>
    <xf numFmtId="0" fontId="24" fillId="0" borderId="0"/>
    <xf numFmtId="0" fontId="99" fillId="0" borderId="0" applyBorder="0" applyProtection="0">
      <alignment vertical="center"/>
    </xf>
    <xf numFmtId="0" fontId="99" fillId="0" borderId="32" applyBorder="0" applyProtection="0">
      <alignment horizontal="right" vertical="center"/>
    </xf>
    <xf numFmtId="0" fontId="100" fillId="51" borderId="0" applyBorder="0" applyProtection="0">
      <alignment horizontal="centerContinuous" vertical="center"/>
    </xf>
    <xf numFmtId="0" fontId="100" fillId="52" borderId="32" applyBorder="0" applyProtection="0">
      <alignment horizontal="centerContinuous" vertical="center"/>
    </xf>
    <xf numFmtId="0" fontId="101" fillId="0" borderId="0"/>
    <xf numFmtId="166" fontId="102" fillId="53" borderId="0">
      <alignment horizontal="right" vertical="top"/>
    </xf>
    <xf numFmtId="38" fontId="102" fillId="53" borderId="0">
      <alignment horizontal="right" vertical="top"/>
    </xf>
    <xf numFmtId="38" fontId="102" fillId="53" borderId="0">
      <alignment horizontal="right" vertical="top"/>
    </xf>
    <xf numFmtId="0" fontId="82" fillId="0" borderId="0"/>
    <xf numFmtId="0" fontId="103" fillId="0" borderId="0" applyFill="0" applyBorder="0" applyProtection="0">
      <alignment horizontal="left"/>
    </xf>
    <xf numFmtId="0" fontId="58" fillId="0" borderId="51" applyFill="0" applyBorder="0" applyProtection="0">
      <alignment horizontal="left" vertical="top"/>
    </xf>
    <xf numFmtId="0" fontId="104" fillId="0" borderId="0">
      <alignment horizontal="centerContinuous"/>
    </xf>
    <xf numFmtId="0" fontId="105" fillId="0" borderId="51" applyFill="0" applyBorder="0" applyProtection="0"/>
    <xf numFmtId="0" fontId="105" fillId="0" borderId="0"/>
    <xf numFmtId="0" fontId="106" fillId="0" borderId="0" applyFill="0" applyBorder="0" applyProtection="0"/>
    <xf numFmtId="0" fontId="107" fillId="0" borderId="0"/>
    <xf numFmtId="0" fontId="108" fillId="0" borderId="0" applyNumberFormat="0" applyFill="0" applyBorder="0" applyAlignment="0" applyProtection="0"/>
    <xf numFmtId="0" fontId="109" fillId="0" borderId="82" applyNumberFormat="0" applyFill="0" applyAlignment="0" applyProtection="0"/>
    <xf numFmtId="0" fontId="110" fillId="0" borderId="71" applyFill="0" applyBorder="0" applyProtection="0">
      <alignment vertical="center"/>
    </xf>
    <xf numFmtId="0" fontId="111" fillId="0" borderId="0">
      <alignment horizontal="fill"/>
    </xf>
    <xf numFmtId="0" fontId="60" fillId="0" borderId="0"/>
    <xf numFmtId="0" fontId="112" fillId="0" borderId="0" applyNumberFormat="0" applyFill="0" applyBorder="0" applyAlignment="0" applyProtection="0"/>
    <xf numFmtId="0" fontId="113" fillId="0" borderId="32" applyBorder="0" applyProtection="0">
      <alignment horizontal="right"/>
    </xf>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173" fontId="36" fillId="0" borderId="68">
      <protection locked="0"/>
    </xf>
    <xf numFmtId="0" fontId="73" fillId="16" borderId="69" applyNumberFormat="0" applyAlignment="0" applyProtection="0"/>
    <xf numFmtId="0" fontId="73" fillId="16" borderId="69" applyNumberFormat="0" applyAlignment="0" applyProtection="0"/>
    <xf numFmtId="0" fontId="73" fillId="16" borderId="69" applyNumberFormat="0" applyAlignment="0" applyProtection="0"/>
    <xf numFmtId="0" fontId="73" fillId="16" borderId="69" applyNumberFormat="0" applyAlignment="0" applyProtection="0"/>
    <xf numFmtId="0" fontId="73" fillId="16" borderId="69" applyNumberFormat="0" applyAlignment="0" applyProtection="0"/>
    <xf numFmtId="0" fontId="73" fillId="16" borderId="69" applyNumberFormat="0" applyAlignment="0" applyProtection="0"/>
    <xf numFmtId="0" fontId="73" fillId="16" borderId="69" applyNumberFormat="0" applyAlignment="0" applyProtection="0"/>
    <xf numFmtId="0" fontId="73" fillId="16" borderId="69" applyNumberFormat="0" applyAlignment="0" applyProtection="0"/>
    <xf numFmtId="0" fontId="73" fillId="16" borderId="69" applyNumberFormat="0" applyAlignment="0" applyProtection="0"/>
    <xf numFmtId="0" fontId="73" fillId="16" borderId="69" applyNumberFormat="0" applyAlignment="0" applyProtection="0"/>
    <xf numFmtId="0" fontId="73" fillId="16" borderId="69" applyNumberFormat="0" applyAlignment="0" applyProtection="0"/>
    <xf numFmtId="0" fontId="73" fillId="16" borderId="69" applyNumberFormat="0" applyAlignment="0" applyProtection="0"/>
    <xf numFmtId="0" fontId="73" fillId="16" borderId="69" applyNumberFormat="0" applyAlignment="0" applyProtection="0"/>
    <xf numFmtId="0" fontId="73" fillId="16" borderId="69" applyNumberFormat="0" applyAlignment="0" applyProtection="0"/>
    <xf numFmtId="0" fontId="73" fillId="16" borderId="69" applyNumberFormat="0" applyAlignment="0" applyProtection="0"/>
    <xf numFmtId="0" fontId="73" fillId="16" borderId="69" applyNumberFormat="0" applyAlignment="0" applyProtection="0"/>
    <xf numFmtId="0" fontId="73" fillId="16" borderId="69" applyNumberFormat="0" applyAlignment="0" applyProtection="0"/>
    <xf numFmtId="0" fontId="73" fillId="16" borderId="69" applyNumberFormat="0" applyAlignment="0" applyProtection="0"/>
    <xf numFmtId="0" fontId="73" fillId="16" borderId="69" applyNumberFormat="0" applyAlignment="0" applyProtection="0"/>
    <xf numFmtId="0" fontId="73" fillId="16" borderId="69" applyNumberFormat="0" applyAlignment="0" applyProtection="0"/>
    <xf numFmtId="0" fontId="73" fillId="16" borderId="69" applyNumberFormat="0" applyAlignment="0" applyProtection="0"/>
    <xf numFmtId="0" fontId="73" fillId="16" borderId="69" applyNumberFormat="0" applyAlignment="0" applyProtection="0"/>
    <xf numFmtId="0" fontId="73" fillId="16" borderId="69" applyNumberFormat="0" applyAlignment="0" applyProtection="0"/>
    <xf numFmtId="0" fontId="73" fillId="16" borderId="69" applyNumberFormat="0" applyAlignment="0" applyProtection="0"/>
    <xf numFmtId="3" fontId="114" fillId="0" borderId="0">
      <alignment horizontal="center" vertical="center" textRotation="90" wrapText="1"/>
    </xf>
    <xf numFmtId="197" fontId="36" fillId="0" borderId="17">
      <alignment vertical="top" wrapText="1"/>
    </xf>
    <xf numFmtId="0" fontId="83" fillId="29" borderId="78" applyNumberFormat="0" applyAlignment="0" applyProtection="0"/>
    <xf numFmtId="0" fontId="83" fillId="29" borderId="78" applyNumberFormat="0" applyAlignment="0" applyProtection="0"/>
    <xf numFmtId="0" fontId="83" fillId="29" borderId="78" applyNumberFormat="0" applyAlignment="0" applyProtection="0"/>
    <xf numFmtId="0" fontId="83" fillId="29" borderId="78" applyNumberFormat="0" applyAlignment="0" applyProtection="0"/>
    <xf numFmtId="0" fontId="83" fillId="29" borderId="78" applyNumberFormat="0" applyAlignment="0" applyProtection="0"/>
    <xf numFmtId="0" fontId="83" fillId="29" borderId="78" applyNumberFormat="0" applyAlignment="0" applyProtection="0"/>
    <xf numFmtId="0" fontId="83" fillId="29" borderId="78" applyNumberFormat="0" applyAlignment="0" applyProtection="0"/>
    <xf numFmtId="0" fontId="83" fillId="29" borderId="78" applyNumberFormat="0" applyAlignment="0" applyProtection="0"/>
    <xf numFmtId="0" fontId="83" fillId="29" borderId="78" applyNumberFormat="0" applyAlignment="0" applyProtection="0"/>
    <xf numFmtId="0" fontId="83" fillId="29" borderId="78" applyNumberFormat="0" applyAlignment="0" applyProtection="0"/>
    <xf numFmtId="0" fontId="83" fillId="29" borderId="78" applyNumberFormat="0" applyAlignment="0" applyProtection="0"/>
    <xf numFmtId="0" fontId="83" fillId="29" borderId="78" applyNumberFormat="0" applyAlignment="0" applyProtection="0"/>
    <xf numFmtId="0" fontId="83" fillId="29" borderId="78" applyNumberFormat="0" applyAlignment="0" applyProtection="0"/>
    <xf numFmtId="0" fontId="83" fillId="29" borderId="78" applyNumberFormat="0" applyAlignment="0" applyProtection="0"/>
    <xf numFmtId="0" fontId="83" fillId="29" borderId="78" applyNumberFormat="0" applyAlignment="0" applyProtection="0"/>
    <xf numFmtId="0" fontId="83" fillId="29" borderId="78" applyNumberFormat="0" applyAlignment="0" applyProtection="0"/>
    <xf numFmtId="0" fontId="83" fillId="29" borderId="78" applyNumberFormat="0" applyAlignment="0" applyProtection="0"/>
    <xf numFmtId="0" fontId="83" fillId="29" borderId="78" applyNumberFormat="0" applyAlignment="0" applyProtection="0"/>
    <xf numFmtId="0" fontId="83" fillId="29" borderId="78" applyNumberFormat="0" applyAlignment="0" applyProtection="0"/>
    <xf numFmtId="0" fontId="83" fillId="29" borderId="78" applyNumberFormat="0" applyAlignment="0" applyProtection="0"/>
    <xf numFmtId="0" fontId="83" fillId="29" borderId="78" applyNumberFormat="0" applyAlignment="0" applyProtection="0"/>
    <xf numFmtId="0" fontId="83" fillId="29" borderId="78" applyNumberFormat="0" applyAlignment="0" applyProtection="0"/>
    <xf numFmtId="0" fontId="83" fillId="29" borderId="78" applyNumberFormat="0" applyAlignment="0" applyProtection="0"/>
    <xf numFmtId="0" fontId="83" fillId="29" borderId="78" applyNumberFormat="0" applyAlignment="0" applyProtection="0"/>
    <xf numFmtId="0" fontId="40" fillId="29" borderId="69" applyNumberFormat="0" applyAlignment="0" applyProtection="0"/>
    <xf numFmtId="0" fontId="40" fillId="29" borderId="69" applyNumberFormat="0" applyAlignment="0" applyProtection="0"/>
    <xf numFmtId="0" fontId="40" fillId="29" borderId="69" applyNumberFormat="0" applyAlignment="0" applyProtection="0"/>
    <xf numFmtId="0" fontId="40" fillId="29" borderId="69" applyNumberFormat="0" applyAlignment="0" applyProtection="0"/>
    <xf numFmtId="0" fontId="40" fillId="29" borderId="69" applyNumberFormat="0" applyAlignment="0" applyProtection="0"/>
    <xf numFmtId="0" fontId="40" fillId="29" borderId="69" applyNumberFormat="0" applyAlignment="0" applyProtection="0"/>
    <xf numFmtId="0" fontId="40" fillId="29" borderId="69" applyNumberFormat="0" applyAlignment="0" applyProtection="0"/>
    <xf numFmtId="0" fontId="40" fillId="29" borderId="69" applyNumberFormat="0" applyAlignment="0" applyProtection="0"/>
    <xf numFmtId="0" fontId="40" fillId="29" borderId="69" applyNumberFormat="0" applyAlignment="0" applyProtection="0"/>
    <xf numFmtId="0" fontId="40" fillId="29" borderId="69" applyNumberFormat="0" applyAlignment="0" applyProtection="0"/>
    <xf numFmtId="0" fontId="40" fillId="29" borderId="69" applyNumberFormat="0" applyAlignment="0" applyProtection="0"/>
    <xf numFmtId="0" fontId="40" fillId="29" borderId="69" applyNumberFormat="0" applyAlignment="0" applyProtection="0"/>
    <xf numFmtId="0" fontId="40" fillId="29" borderId="69" applyNumberFormat="0" applyAlignment="0" applyProtection="0"/>
    <xf numFmtId="0" fontId="40" fillId="29" borderId="69" applyNumberFormat="0" applyAlignment="0" applyProtection="0"/>
    <xf numFmtId="0" fontId="40" fillId="29" borderId="69" applyNumberFormat="0" applyAlignment="0" applyProtection="0"/>
    <xf numFmtId="0" fontId="40" fillId="29" borderId="69" applyNumberFormat="0" applyAlignment="0" applyProtection="0"/>
    <xf numFmtId="0" fontId="40" fillId="29" borderId="69" applyNumberFormat="0" applyAlignment="0" applyProtection="0"/>
    <xf numFmtId="0" fontId="40" fillId="29" borderId="69" applyNumberFormat="0" applyAlignment="0" applyProtection="0"/>
    <xf numFmtId="0" fontId="40" fillId="29" borderId="69" applyNumberFormat="0" applyAlignment="0" applyProtection="0"/>
    <xf numFmtId="0" fontId="40" fillId="29" borderId="69" applyNumberFormat="0" applyAlignment="0" applyProtection="0"/>
    <xf numFmtId="0" fontId="40" fillId="29" borderId="69" applyNumberFormat="0" applyAlignment="0" applyProtection="0"/>
    <xf numFmtId="0" fontId="40" fillId="29" borderId="69" applyNumberFormat="0" applyAlignment="0" applyProtection="0"/>
    <xf numFmtId="0" fontId="40" fillId="29" borderId="69" applyNumberFormat="0" applyAlignment="0" applyProtection="0"/>
    <xf numFmtId="0" fontId="40" fillId="29" borderId="69" applyNumberFormat="0" applyAlignment="0" applyProtection="0"/>
    <xf numFmtId="0" fontId="11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198" fontId="116" fillId="0" borderId="17">
      <alignment vertical="top" wrapText="1"/>
    </xf>
    <xf numFmtId="4" fontId="117" fillId="0" borderId="17">
      <alignment horizontal="left" vertical="center"/>
    </xf>
    <xf numFmtId="4" fontId="117" fillId="0" borderId="17"/>
    <xf numFmtId="4" fontId="117" fillId="54" borderId="17"/>
    <xf numFmtId="4" fontId="117" fillId="55" borderId="17"/>
    <xf numFmtId="4" fontId="118" fillId="8" borderId="17"/>
    <xf numFmtId="4" fontId="119" fillId="9" borderId="17"/>
    <xf numFmtId="4" fontId="120" fillId="0" borderId="17">
      <alignment horizontal="center" wrapText="1"/>
    </xf>
    <xf numFmtId="198" fontId="117" fillId="0" borderId="17"/>
    <xf numFmtId="198" fontId="116" fillId="0" borderId="17">
      <alignment horizontal="center" vertical="center" wrapText="1"/>
    </xf>
    <xf numFmtId="198" fontId="116" fillId="0" borderId="17">
      <alignment vertical="top" wrapText="1"/>
    </xf>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21" fillId="0" borderId="0" applyBorder="0">
      <alignment horizontal="center" vertical="center" wrapText="1"/>
    </xf>
    <xf numFmtId="0" fontId="64" fillId="0" borderId="72" applyNumberFormat="0" applyFill="0" applyAlignment="0" applyProtection="0"/>
    <xf numFmtId="0" fontId="64" fillId="0" borderId="72" applyNumberFormat="0" applyFill="0" applyAlignment="0" applyProtection="0"/>
    <xf numFmtId="0" fontId="64" fillId="0" borderId="72" applyNumberFormat="0" applyFill="0" applyAlignment="0" applyProtection="0"/>
    <xf numFmtId="0" fontId="64" fillId="0" borderId="72" applyNumberFormat="0" applyFill="0" applyAlignment="0" applyProtection="0"/>
    <xf numFmtId="0" fontId="64" fillId="0" borderId="72" applyNumberFormat="0" applyFill="0" applyAlignment="0" applyProtection="0"/>
    <xf numFmtId="0" fontId="64" fillId="0" borderId="72" applyNumberFormat="0" applyFill="0" applyAlignment="0" applyProtection="0"/>
    <xf numFmtId="0" fontId="64" fillId="0" borderId="72" applyNumberFormat="0" applyFill="0" applyAlignment="0" applyProtection="0"/>
    <xf numFmtId="0" fontId="64" fillId="0" borderId="72" applyNumberFormat="0" applyFill="0" applyAlignment="0" applyProtection="0"/>
    <xf numFmtId="0" fontId="64" fillId="0" borderId="72" applyNumberFormat="0" applyFill="0" applyAlignment="0" applyProtection="0"/>
    <xf numFmtId="0" fontId="64" fillId="0" borderId="72" applyNumberFormat="0" applyFill="0" applyAlignment="0" applyProtection="0"/>
    <xf numFmtId="0" fontId="64" fillId="0" borderId="72" applyNumberFormat="0" applyFill="0" applyAlignment="0" applyProtection="0"/>
    <xf numFmtId="0" fontId="64" fillId="0" borderId="72" applyNumberFormat="0" applyFill="0" applyAlignment="0" applyProtection="0"/>
    <xf numFmtId="0" fontId="64" fillId="0" borderId="72" applyNumberFormat="0" applyFill="0" applyAlignment="0" applyProtection="0"/>
    <xf numFmtId="0" fontId="64" fillId="0" borderId="72" applyNumberFormat="0" applyFill="0" applyAlignment="0" applyProtection="0"/>
    <xf numFmtId="0" fontId="64" fillId="0" borderId="72" applyNumberFormat="0" applyFill="0" applyAlignment="0" applyProtection="0"/>
    <xf numFmtId="0" fontId="64" fillId="0" borderId="72" applyNumberFormat="0" applyFill="0" applyAlignment="0" applyProtection="0"/>
    <xf numFmtId="0" fontId="64" fillId="0" borderId="72" applyNumberFormat="0" applyFill="0" applyAlignment="0" applyProtection="0"/>
    <xf numFmtId="0" fontId="64" fillId="0" borderId="72" applyNumberFormat="0" applyFill="0" applyAlignment="0" applyProtection="0"/>
    <xf numFmtId="0" fontId="64" fillId="0" borderId="72" applyNumberFormat="0" applyFill="0" applyAlignment="0" applyProtection="0"/>
    <xf numFmtId="0" fontId="64" fillId="0" borderId="72" applyNumberFormat="0" applyFill="0" applyAlignment="0" applyProtection="0"/>
    <xf numFmtId="0" fontId="64" fillId="0" borderId="72" applyNumberFormat="0" applyFill="0" applyAlignment="0" applyProtection="0"/>
    <xf numFmtId="0" fontId="64" fillId="0" borderId="72" applyNumberFormat="0" applyFill="0" applyAlignment="0" applyProtection="0"/>
    <xf numFmtId="0" fontId="64" fillId="0" borderId="72" applyNumberFormat="0" applyFill="0" applyAlignment="0" applyProtection="0"/>
    <xf numFmtId="0" fontId="64" fillId="0" borderId="72" applyNumberFormat="0" applyFill="0" applyAlignment="0" applyProtection="0"/>
    <xf numFmtId="0" fontId="65" fillId="0" borderId="73" applyNumberFormat="0" applyFill="0" applyAlignment="0" applyProtection="0"/>
    <xf numFmtId="0" fontId="65" fillId="0" borderId="73" applyNumberFormat="0" applyFill="0" applyAlignment="0" applyProtection="0"/>
    <xf numFmtId="0" fontId="65" fillId="0" borderId="73" applyNumberFormat="0" applyFill="0" applyAlignment="0" applyProtection="0"/>
    <xf numFmtId="0" fontId="65" fillId="0" borderId="73" applyNumberFormat="0" applyFill="0" applyAlignment="0" applyProtection="0"/>
    <xf numFmtId="0" fontId="65" fillId="0" borderId="73" applyNumberFormat="0" applyFill="0" applyAlignment="0" applyProtection="0"/>
    <xf numFmtId="0" fontId="65" fillId="0" borderId="73" applyNumberFormat="0" applyFill="0" applyAlignment="0" applyProtection="0"/>
    <xf numFmtId="0" fontId="65" fillId="0" borderId="73" applyNumberFormat="0" applyFill="0" applyAlignment="0" applyProtection="0"/>
    <xf numFmtId="0" fontId="65" fillId="0" borderId="73" applyNumberFormat="0" applyFill="0" applyAlignment="0" applyProtection="0"/>
    <xf numFmtId="0" fontId="65" fillId="0" borderId="73" applyNumberFormat="0" applyFill="0" applyAlignment="0" applyProtection="0"/>
    <xf numFmtId="0" fontId="65" fillId="0" borderId="73" applyNumberFormat="0" applyFill="0" applyAlignment="0" applyProtection="0"/>
    <xf numFmtId="0" fontId="65" fillId="0" borderId="73" applyNumberFormat="0" applyFill="0" applyAlignment="0" applyProtection="0"/>
    <xf numFmtId="0" fontId="65" fillId="0" borderId="73" applyNumberFormat="0" applyFill="0" applyAlignment="0" applyProtection="0"/>
    <xf numFmtId="0" fontId="65" fillId="0" borderId="73" applyNumberFormat="0" applyFill="0" applyAlignment="0" applyProtection="0"/>
    <xf numFmtId="0" fontId="65" fillId="0" borderId="73" applyNumberFormat="0" applyFill="0" applyAlignment="0" applyProtection="0"/>
    <xf numFmtId="0" fontId="65" fillId="0" borderId="73" applyNumberFormat="0" applyFill="0" applyAlignment="0" applyProtection="0"/>
    <xf numFmtId="0" fontId="65" fillId="0" borderId="73" applyNumberFormat="0" applyFill="0" applyAlignment="0" applyProtection="0"/>
    <xf numFmtId="0" fontId="65" fillId="0" borderId="73" applyNumberFormat="0" applyFill="0" applyAlignment="0" applyProtection="0"/>
    <xf numFmtId="0" fontId="65" fillId="0" borderId="73" applyNumberFormat="0" applyFill="0" applyAlignment="0" applyProtection="0"/>
    <xf numFmtId="0" fontId="65" fillId="0" borderId="73" applyNumberFormat="0" applyFill="0" applyAlignment="0" applyProtection="0"/>
    <xf numFmtId="0" fontId="65" fillId="0" borderId="73" applyNumberFormat="0" applyFill="0" applyAlignment="0" applyProtection="0"/>
    <xf numFmtId="0" fontId="65" fillId="0" borderId="73" applyNumberFormat="0" applyFill="0" applyAlignment="0" applyProtection="0"/>
    <xf numFmtId="0" fontId="65" fillId="0" borderId="73" applyNumberFormat="0" applyFill="0" applyAlignment="0" applyProtection="0"/>
    <xf numFmtId="0" fontId="65" fillId="0" borderId="73" applyNumberFormat="0" applyFill="0" applyAlignment="0" applyProtection="0"/>
    <xf numFmtId="0" fontId="65" fillId="0" borderId="73" applyNumberFormat="0" applyFill="0" applyAlignment="0" applyProtection="0"/>
    <xf numFmtId="0" fontId="66" fillId="0" borderId="74" applyNumberFormat="0" applyFill="0" applyAlignment="0" applyProtection="0"/>
    <xf numFmtId="0" fontId="66" fillId="0" borderId="74" applyNumberFormat="0" applyFill="0" applyAlignment="0" applyProtection="0"/>
    <xf numFmtId="0" fontId="66" fillId="0" borderId="74" applyNumberFormat="0" applyFill="0" applyAlignment="0" applyProtection="0"/>
    <xf numFmtId="0" fontId="66" fillId="0" borderId="74" applyNumberFormat="0" applyFill="0" applyAlignment="0" applyProtection="0"/>
    <xf numFmtId="0" fontId="66" fillId="0" borderId="74" applyNumberFormat="0" applyFill="0" applyAlignment="0" applyProtection="0"/>
    <xf numFmtId="0" fontId="66" fillId="0" borderId="74" applyNumberFormat="0" applyFill="0" applyAlignment="0" applyProtection="0"/>
    <xf numFmtId="0" fontId="66" fillId="0" borderId="74" applyNumberFormat="0" applyFill="0" applyAlignment="0" applyProtection="0"/>
    <xf numFmtId="0" fontId="66" fillId="0" borderId="74" applyNumberFormat="0" applyFill="0" applyAlignment="0" applyProtection="0"/>
    <xf numFmtId="0" fontId="66" fillId="0" borderId="74" applyNumberFormat="0" applyFill="0" applyAlignment="0" applyProtection="0"/>
    <xf numFmtId="0" fontId="66" fillId="0" borderId="74" applyNumberFormat="0" applyFill="0" applyAlignment="0" applyProtection="0"/>
    <xf numFmtId="0" fontId="66" fillId="0" borderId="74" applyNumberFormat="0" applyFill="0" applyAlignment="0" applyProtection="0"/>
    <xf numFmtId="0" fontId="66" fillId="0" borderId="74" applyNumberFormat="0" applyFill="0" applyAlignment="0" applyProtection="0"/>
    <xf numFmtId="0" fontId="66" fillId="0" borderId="74" applyNumberFormat="0" applyFill="0" applyAlignment="0" applyProtection="0"/>
    <xf numFmtId="0" fontId="66" fillId="0" borderId="74" applyNumberFormat="0" applyFill="0" applyAlignment="0" applyProtection="0"/>
    <xf numFmtId="0" fontId="66" fillId="0" borderId="74" applyNumberFormat="0" applyFill="0" applyAlignment="0" applyProtection="0"/>
    <xf numFmtId="0" fontId="66" fillId="0" borderId="74" applyNumberFormat="0" applyFill="0" applyAlignment="0" applyProtection="0"/>
    <xf numFmtId="0" fontId="66" fillId="0" borderId="74" applyNumberFormat="0" applyFill="0" applyAlignment="0" applyProtection="0"/>
    <xf numFmtId="0" fontId="66" fillId="0" borderId="74" applyNumberFormat="0" applyFill="0" applyAlignment="0" applyProtection="0"/>
    <xf numFmtId="0" fontId="66" fillId="0" borderId="74" applyNumberFormat="0" applyFill="0" applyAlignment="0" applyProtection="0"/>
    <xf numFmtId="0" fontId="66" fillId="0" borderId="74" applyNumberFormat="0" applyFill="0" applyAlignment="0" applyProtection="0"/>
    <xf numFmtId="0" fontId="66" fillId="0" borderId="74" applyNumberFormat="0" applyFill="0" applyAlignment="0" applyProtection="0"/>
    <xf numFmtId="0" fontId="66" fillId="0" borderId="74" applyNumberFormat="0" applyFill="0" applyAlignment="0" applyProtection="0"/>
    <xf numFmtId="0" fontId="66" fillId="0" borderId="74" applyNumberFormat="0" applyFill="0" applyAlignment="0" applyProtection="0"/>
    <xf numFmtId="0" fontId="66" fillId="0" borderId="74"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4" fillId="0" borderId="83" applyBorder="0">
      <alignment horizontal="center" vertical="center" wrapText="1"/>
    </xf>
    <xf numFmtId="173" fontId="45" fillId="31" borderId="68"/>
    <xf numFmtId="4" fontId="5" fillId="7" borderId="17" applyBorder="0">
      <alignment horizontal="right"/>
    </xf>
    <xf numFmtId="49" fontId="124" fillId="0" borderId="0" applyBorder="0">
      <alignment vertical="center"/>
    </xf>
    <xf numFmtId="0" fontId="109" fillId="0" borderId="82" applyNumberFormat="0" applyFill="0" applyAlignment="0" applyProtection="0"/>
    <xf numFmtId="0" fontId="109" fillId="0" borderId="82" applyNumberFormat="0" applyFill="0" applyAlignment="0" applyProtection="0"/>
    <xf numFmtId="0" fontId="109" fillId="0" borderId="82" applyNumberFormat="0" applyFill="0" applyAlignment="0" applyProtection="0"/>
    <xf numFmtId="0" fontId="109" fillId="0" borderId="82" applyNumberFormat="0" applyFill="0" applyAlignment="0" applyProtection="0"/>
    <xf numFmtId="0" fontId="109" fillId="0" borderId="82" applyNumberFormat="0" applyFill="0" applyAlignment="0" applyProtection="0"/>
    <xf numFmtId="0" fontId="109" fillId="0" borderId="82" applyNumberFormat="0" applyFill="0" applyAlignment="0" applyProtection="0"/>
    <xf numFmtId="0" fontId="109" fillId="0" borderId="82" applyNumberFormat="0" applyFill="0" applyAlignment="0" applyProtection="0"/>
    <xf numFmtId="0" fontId="109" fillId="0" borderId="82" applyNumberFormat="0" applyFill="0" applyAlignment="0" applyProtection="0"/>
    <xf numFmtId="0" fontId="109" fillId="0" borderId="82" applyNumberFormat="0" applyFill="0" applyAlignment="0" applyProtection="0"/>
    <xf numFmtId="0" fontId="109" fillId="0" borderId="82" applyNumberFormat="0" applyFill="0" applyAlignment="0" applyProtection="0"/>
    <xf numFmtId="0" fontId="109" fillId="0" borderId="82" applyNumberFormat="0" applyFill="0" applyAlignment="0" applyProtection="0"/>
    <xf numFmtId="0" fontId="109" fillId="0" borderId="82" applyNumberFormat="0" applyFill="0" applyAlignment="0" applyProtection="0"/>
    <xf numFmtId="0" fontId="109" fillId="0" borderId="82" applyNumberFormat="0" applyFill="0" applyAlignment="0" applyProtection="0"/>
    <xf numFmtId="0" fontId="109" fillId="0" borderId="82" applyNumberFormat="0" applyFill="0" applyAlignment="0" applyProtection="0"/>
    <xf numFmtId="0" fontId="109" fillId="0" borderId="82" applyNumberFormat="0" applyFill="0" applyAlignment="0" applyProtection="0"/>
    <xf numFmtId="0" fontId="109" fillId="0" borderId="82" applyNumberFormat="0" applyFill="0" applyAlignment="0" applyProtection="0"/>
    <xf numFmtId="0" fontId="109" fillId="0" borderId="82" applyNumberFormat="0" applyFill="0" applyAlignment="0" applyProtection="0"/>
    <xf numFmtId="0" fontId="109" fillId="0" borderId="82" applyNumberFormat="0" applyFill="0" applyAlignment="0" applyProtection="0"/>
    <xf numFmtId="0" fontId="109" fillId="0" borderId="82" applyNumberFormat="0" applyFill="0" applyAlignment="0" applyProtection="0"/>
    <xf numFmtId="0" fontId="109" fillId="0" borderId="82" applyNumberFormat="0" applyFill="0" applyAlignment="0" applyProtection="0"/>
    <xf numFmtId="0" fontId="109" fillId="0" borderId="82" applyNumberFormat="0" applyFill="0" applyAlignment="0" applyProtection="0"/>
    <xf numFmtId="0" fontId="109" fillId="0" borderId="82" applyNumberFormat="0" applyFill="0" applyAlignment="0" applyProtection="0"/>
    <xf numFmtId="0" fontId="109" fillId="0" borderId="82" applyNumberFormat="0" applyFill="0" applyAlignment="0" applyProtection="0"/>
    <xf numFmtId="0" fontId="109" fillId="0" borderId="82" applyNumberFormat="0" applyFill="0" applyAlignment="0" applyProtection="0"/>
    <xf numFmtId="3" fontId="45" fillId="0" borderId="17" applyBorder="0">
      <alignment vertical="center"/>
    </xf>
    <xf numFmtId="0" fontId="79" fillId="0" borderId="67" applyNumberFormat="0" applyFill="0" applyAlignment="0" applyProtection="0"/>
    <xf numFmtId="0" fontId="79" fillId="0" borderId="67" applyNumberFormat="0" applyFill="0" applyAlignment="0" applyProtection="0"/>
    <xf numFmtId="0" fontId="79" fillId="0" borderId="67" applyNumberFormat="0" applyFill="0" applyAlignment="0" applyProtection="0"/>
    <xf numFmtId="0" fontId="79" fillId="0" borderId="67" applyNumberFormat="0" applyFill="0" applyAlignment="0" applyProtection="0"/>
    <xf numFmtId="0" fontId="79" fillId="0" borderId="67" applyNumberFormat="0" applyFill="0" applyAlignment="0" applyProtection="0"/>
    <xf numFmtId="0" fontId="79" fillId="0" borderId="67" applyNumberFormat="0" applyFill="0" applyAlignment="0" applyProtection="0"/>
    <xf numFmtId="0" fontId="79" fillId="0" borderId="67" applyNumberFormat="0" applyFill="0" applyAlignment="0" applyProtection="0"/>
    <xf numFmtId="0" fontId="79" fillId="0" borderId="67" applyNumberFormat="0" applyFill="0" applyAlignment="0" applyProtection="0"/>
    <xf numFmtId="0" fontId="79" fillId="0" borderId="67" applyNumberFormat="0" applyFill="0" applyAlignment="0" applyProtection="0"/>
    <xf numFmtId="0" fontId="79" fillId="0" borderId="67" applyNumberFormat="0" applyFill="0" applyAlignment="0" applyProtection="0"/>
    <xf numFmtId="0" fontId="41" fillId="30" borderId="70" applyNumberFormat="0" applyAlignment="0" applyProtection="0"/>
    <xf numFmtId="0" fontId="41" fillId="30" borderId="70" applyNumberFormat="0" applyAlignment="0" applyProtection="0"/>
    <xf numFmtId="0" fontId="41" fillId="30" borderId="70" applyNumberFormat="0" applyAlignment="0" applyProtection="0"/>
    <xf numFmtId="0" fontId="41" fillId="30" borderId="70" applyNumberFormat="0" applyAlignment="0" applyProtection="0"/>
    <xf numFmtId="0" fontId="41" fillId="30" borderId="70" applyNumberFormat="0" applyAlignment="0" applyProtection="0"/>
    <xf numFmtId="0" fontId="41" fillId="30" borderId="70" applyNumberFormat="0" applyAlignment="0" applyProtection="0"/>
    <xf numFmtId="0" fontId="41" fillId="30" borderId="70" applyNumberFormat="0" applyAlignment="0" applyProtection="0"/>
    <xf numFmtId="0" fontId="41" fillId="30" borderId="70" applyNumberFormat="0" applyAlignment="0" applyProtection="0"/>
    <xf numFmtId="0" fontId="41" fillId="30" borderId="70" applyNumberFormat="0" applyAlignment="0" applyProtection="0"/>
    <xf numFmtId="0" fontId="41" fillId="30" borderId="70" applyNumberFormat="0" applyAlignment="0" applyProtection="0"/>
    <xf numFmtId="0" fontId="41" fillId="30" borderId="70" applyNumberFormat="0" applyAlignment="0" applyProtection="0"/>
    <xf numFmtId="0" fontId="41" fillId="30" borderId="70" applyNumberFormat="0" applyAlignment="0" applyProtection="0"/>
    <xf numFmtId="0" fontId="41" fillId="30" borderId="70" applyNumberFormat="0" applyAlignment="0" applyProtection="0"/>
    <xf numFmtId="0" fontId="41" fillId="30" borderId="70" applyNumberFormat="0" applyAlignment="0" applyProtection="0"/>
    <xf numFmtId="0" fontId="41" fillId="30" borderId="70" applyNumberFormat="0" applyAlignment="0" applyProtection="0"/>
    <xf numFmtId="0" fontId="41" fillId="30" borderId="70" applyNumberFormat="0" applyAlignment="0" applyProtection="0"/>
    <xf numFmtId="0" fontId="41" fillId="30" borderId="70" applyNumberFormat="0" applyAlignment="0" applyProtection="0"/>
    <xf numFmtId="0" fontId="41" fillId="30" borderId="70" applyNumberFormat="0" applyAlignment="0" applyProtection="0"/>
    <xf numFmtId="0" fontId="41" fillId="30" borderId="70" applyNumberFormat="0" applyAlignment="0" applyProtection="0"/>
    <xf numFmtId="0" fontId="41" fillId="30" borderId="70" applyNumberFormat="0" applyAlignment="0" applyProtection="0"/>
    <xf numFmtId="0" fontId="41" fillId="30" borderId="70" applyNumberFormat="0" applyAlignment="0" applyProtection="0"/>
    <xf numFmtId="0" fontId="41" fillId="30" borderId="70" applyNumberFormat="0" applyAlignment="0" applyProtection="0"/>
    <xf numFmtId="0" fontId="41" fillId="30" borderId="70" applyNumberFormat="0" applyAlignment="0" applyProtection="0"/>
    <xf numFmtId="0" fontId="41" fillId="30" borderId="70" applyNumberFormat="0" applyAlignment="0" applyProtection="0"/>
    <xf numFmtId="0" fontId="11" fillId="0" borderId="0">
      <alignment wrapText="1"/>
    </xf>
    <xf numFmtId="0" fontId="123" fillId="0" borderId="0">
      <alignment horizontal="center" vertical="top" wrapText="1"/>
    </xf>
    <xf numFmtId="0" fontId="125" fillId="0" borderId="0">
      <alignment horizontal="centerContinuous" vertical="center"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0" fontId="79" fillId="5" borderId="0" applyFill="0">
      <alignment wrapText="1"/>
    </xf>
    <xf numFmtId="199" fontId="126" fillId="5" borderId="17">
      <alignment wrapText="1"/>
    </xf>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7" fontId="127" fillId="0" borderId="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49" fontId="114" fillId="0" borderId="17">
      <alignment horizontal="right" vertical="top" wrapText="1"/>
    </xf>
    <xf numFmtId="181" fontId="128" fillId="0" borderId="0">
      <alignment horizontal="right" vertical="top" wrapText="1"/>
    </xf>
    <xf numFmtId="49" fontId="5" fillId="0" borderId="0" applyBorder="0">
      <alignment vertical="top"/>
    </xf>
    <xf numFmtId="0" fontId="16" fillId="0" borderId="0"/>
    <xf numFmtId="0" fontId="3"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11" fillId="0" borderId="0"/>
    <xf numFmtId="0" fontId="11" fillId="0" borderId="0"/>
    <xf numFmtId="49" fontId="5" fillId="0" borderId="0" applyBorder="0">
      <alignment vertical="top"/>
    </xf>
    <xf numFmtId="0" fontId="11" fillId="0" borderId="0"/>
    <xf numFmtId="0" fontId="16" fillId="0" borderId="0"/>
    <xf numFmtId="0" fontId="16" fillId="0" borderId="0"/>
    <xf numFmtId="0" fontId="11" fillId="0" borderId="0"/>
    <xf numFmtId="49" fontId="5" fillId="0" borderId="0" applyBorder="0">
      <alignment vertical="top"/>
    </xf>
    <xf numFmtId="49" fontId="5" fillId="0" borderId="0" applyBorder="0">
      <alignment vertical="top"/>
    </xf>
    <xf numFmtId="49" fontId="5" fillId="0" borderId="0" applyBorder="0">
      <alignment vertical="top"/>
    </xf>
    <xf numFmtId="49" fontId="5" fillId="0" borderId="0" applyBorder="0">
      <alignment vertical="top"/>
    </xf>
    <xf numFmtId="49" fontId="5" fillId="0" borderId="0" applyBorder="0">
      <alignment vertical="top"/>
    </xf>
    <xf numFmtId="1" fontId="129" fillId="0" borderId="17">
      <alignment horizontal="left" vertical="center"/>
    </xf>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11" fillId="0" borderId="0" applyFont="0" applyFill="0" applyBorder="0" applyProtection="0">
      <alignment horizontal="center" vertical="center" wrapText="1"/>
    </xf>
    <xf numFmtId="0" fontId="11" fillId="0" borderId="0" applyNumberFormat="0" applyFont="0" applyFill="0" applyBorder="0" applyProtection="0">
      <alignment horizontal="justify" vertical="center" wrapText="1"/>
    </xf>
    <xf numFmtId="198" fontId="130" fillId="0" borderId="17">
      <alignment vertical="top"/>
    </xf>
    <xf numFmtId="181" fontId="131" fillId="7" borderId="52" applyNumberFormat="0" applyBorder="0" applyAlignment="0">
      <alignment vertical="center"/>
      <protection locked="0"/>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 fillId="34" borderId="77" applyNumberFormat="0" applyFont="0" applyAlignment="0" applyProtection="0"/>
    <xf numFmtId="0" fontId="11" fillId="34" borderId="77" applyNumberFormat="0" applyFont="0" applyAlignment="0" applyProtection="0"/>
    <xf numFmtId="0" fontId="11" fillId="34" borderId="77" applyNumberFormat="0" applyFont="0" applyAlignment="0" applyProtection="0"/>
    <xf numFmtId="0" fontId="11" fillId="34" borderId="77" applyNumberFormat="0" applyFont="0" applyAlignment="0" applyProtection="0"/>
    <xf numFmtId="0" fontId="11" fillId="34" borderId="77" applyNumberFormat="0" applyFont="0" applyAlignment="0" applyProtection="0"/>
    <xf numFmtId="0" fontId="11" fillId="34" borderId="77" applyNumberFormat="0" applyFont="0" applyAlignment="0" applyProtection="0"/>
    <xf numFmtId="0" fontId="11" fillId="34" borderId="77" applyNumberFormat="0" applyFont="0" applyAlignment="0" applyProtection="0"/>
    <xf numFmtId="0" fontId="11" fillId="34" borderId="77" applyNumberFormat="0" applyFont="0" applyAlignment="0" applyProtection="0"/>
    <xf numFmtId="0" fontId="11" fillId="34" borderId="77" applyNumberFormat="0" applyFont="0" applyAlignment="0" applyProtection="0"/>
    <xf numFmtId="0" fontId="11" fillId="34" borderId="77" applyNumberFormat="0" applyFont="0" applyAlignment="0" applyProtection="0"/>
    <xf numFmtId="0" fontId="11" fillId="34" borderId="77" applyNumberFormat="0" applyFont="0" applyAlignment="0" applyProtection="0"/>
    <xf numFmtId="0" fontId="11"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0" fontId="3" fillId="34" borderId="77" applyNumberFormat="0" applyFont="0" applyAlignment="0" applyProtection="0"/>
    <xf numFmtId="49" fontId="118" fillId="0" borderId="18">
      <alignment horizontal="lef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200" fontId="132" fillId="0" borderId="17"/>
    <xf numFmtId="0" fontId="11" fillId="0" borderId="17" applyNumberFormat="0" applyFont="0" applyFill="0" applyAlignment="0" applyProtection="0"/>
    <xf numFmtId="3" fontId="133" fillId="56" borderId="18">
      <alignment horizontal="justify" vertical="center"/>
    </xf>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24" fillId="0" borderId="0"/>
    <xf numFmtId="166" fontId="25" fillId="0" borderId="0">
      <alignment vertical="top"/>
    </xf>
    <xf numFmtId="38" fontId="25" fillId="0" borderId="0">
      <alignment vertical="top"/>
    </xf>
    <xf numFmtId="38" fontId="25" fillId="0" borderId="0">
      <alignment vertical="top"/>
    </xf>
    <xf numFmtId="49" fontId="128" fillId="0" borderId="0"/>
    <xf numFmtId="49" fontId="134" fillId="0" borderId="0">
      <alignment vertical="top"/>
    </xf>
    <xf numFmtId="181" fontId="79" fillId="0" borderId="0" applyFill="0" applyBorder="0" applyAlignment="0" applyProtection="0"/>
    <xf numFmtId="181" fontId="79" fillId="0" borderId="0" applyFill="0" applyBorder="0" applyAlignment="0" applyProtection="0"/>
    <xf numFmtId="181" fontId="79" fillId="0" borderId="0" applyFill="0" applyBorder="0" applyAlignment="0" applyProtection="0"/>
    <xf numFmtId="181" fontId="79" fillId="0" borderId="0" applyFill="0" applyBorder="0" applyAlignment="0" applyProtection="0"/>
    <xf numFmtId="181" fontId="79" fillId="0" borderId="0" applyFill="0" applyBorder="0" applyAlignment="0" applyProtection="0"/>
    <xf numFmtId="181" fontId="79" fillId="0" borderId="0" applyFill="0" applyBorder="0" applyAlignment="0" applyProtection="0"/>
    <xf numFmtId="181" fontId="79" fillId="0" borderId="0" applyFill="0" applyBorder="0" applyAlignment="0" applyProtection="0"/>
    <xf numFmtId="181" fontId="79" fillId="0" borderId="0" applyFill="0" applyBorder="0" applyAlignment="0" applyProtection="0"/>
    <xf numFmtId="181" fontId="79" fillId="0" borderId="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49" fontId="79" fillId="0" borderId="0">
      <alignment horizontal="center"/>
    </xf>
    <xf numFmtId="49" fontId="79" fillId="0" borderId="0">
      <alignment horizontal="center"/>
    </xf>
    <xf numFmtId="49" fontId="79" fillId="0" borderId="0">
      <alignment horizontal="center"/>
    </xf>
    <xf numFmtId="49" fontId="79" fillId="0" borderId="0">
      <alignment horizontal="center"/>
    </xf>
    <xf numFmtId="49" fontId="79" fillId="0" borderId="0">
      <alignment horizontal="center"/>
    </xf>
    <xf numFmtId="49" fontId="79" fillId="0" borderId="0">
      <alignment horizontal="center"/>
    </xf>
    <xf numFmtId="49" fontId="79" fillId="0" borderId="0">
      <alignment horizontal="center"/>
    </xf>
    <xf numFmtId="49" fontId="79" fillId="0" borderId="0">
      <alignment horizontal="center"/>
    </xf>
    <xf numFmtId="49" fontId="79" fillId="0" borderId="0">
      <alignment horizontal="center"/>
    </xf>
    <xf numFmtId="49" fontId="79" fillId="0" borderId="0">
      <alignment horizontal="center"/>
    </xf>
    <xf numFmtId="201" fontId="11" fillId="0" borderId="0" applyFont="0" applyFill="0" applyBorder="0" applyAlignment="0" applyProtection="0"/>
    <xf numFmtId="202" fontId="11" fillId="0" borderId="0" applyFont="0" applyFill="0" applyBorder="0" applyAlignment="0" applyProtection="0"/>
    <xf numFmtId="2" fontId="79" fillId="0" borderId="0" applyFill="0" applyBorder="0" applyAlignment="0" applyProtection="0"/>
    <xf numFmtId="2" fontId="79" fillId="0" borderId="0" applyFill="0" applyBorder="0" applyAlignment="0" applyProtection="0"/>
    <xf numFmtId="2" fontId="79" fillId="0" borderId="0" applyFill="0" applyBorder="0" applyAlignment="0" applyProtection="0"/>
    <xf numFmtId="2" fontId="79" fillId="0" borderId="0" applyFill="0" applyBorder="0" applyAlignment="0" applyProtection="0"/>
    <xf numFmtId="2" fontId="79" fillId="0" borderId="0" applyFill="0" applyBorder="0" applyAlignment="0" applyProtection="0"/>
    <xf numFmtId="2" fontId="79" fillId="0" borderId="0" applyFill="0" applyBorder="0" applyAlignment="0" applyProtection="0"/>
    <xf numFmtId="2" fontId="79" fillId="0" borderId="0" applyFill="0" applyBorder="0" applyAlignment="0" applyProtection="0"/>
    <xf numFmtId="2" fontId="79" fillId="0" borderId="0" applyFill="0" applyBorder="0" applyAlignment="0" applyProtection="0"/>
    <xf numFmtId="2" fontId="79" fillId="0" borderId="0" applyFill="0" applyBorder="0" applyAlignment="0" applyProtection="0"/>
    <xf numFmtId="2" fontId="79" fillId="0" borderId="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43" fontId="11" fillId="0" borderId="0" applyFont="0" applyFill="0" applyBorder="0" applyAlignment="0" applyProtection="0"/>
    <xf numFmtId="171" fontId="3" fillId="0" borderId="0" applyFont="0" applyFill="0" applyBorder="0" applyAlignment="0" applyProtection="0"/>
    <xf numFmtId="43" fontId="11" fillId="0" borderId="0" applyFont="0" applyFill="0" applyBorder="0" applyAlignment="0" applyProtection="0"/>
    <xf numFmtId="203" fontId="11" fillId="0" borderId="0" applyFont="0" applyFill="0" applyBorder="0" applyAlignment="0" applyProtection="0"/>
    <xf numFmtId="4" fontId="5" fillId="5" borderId="0" applyBorder="0">
      <alignment horizontal="right"/>
    </xf>
    <xf numFmtId="4" fontId="5" fillId="5" borderId="0" applyBorder="0">
      <alignment horizontal="right"/>
    </xf>
    <xf numFmtId="4" fontId="5" fillId="5" borderId="0" applyBorder="0">
      <alignment horizontal="right"/>
    </xf>
    <xf numFmtId="4" fontId="5" fillId="57" borderId="11" applyBorder="0">
      <alignment horizontal="right"/>
    </xf>
    <xf numFmtId="4" fontId="5" fillId="5" borderId="17" applyFont="0" applyBorder="0">
      <alignment horizontal="right"/>
    </xf>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204" fontId="36" fillId="0" borderId="18">
      <alignment vertical="top" wrapText="1"/>
    </xf>
    <xf numFmtId="205" fontId="11" fillId="0" borderId="17" applyFont="0" applyFill="0" applyBorder="0" applyProtection="0">
      <alignment horizontal="center" vertical="center"/>
    </xf>
    <xf numFmtId="3" fontId="11" fillId="0" borderId="0" applyFont="0" applyBorder="0">
      <alignment horizontal="center"/>
    </xf>
    <xf numFmtId="206" fontId="31" fillId="0" borderId="0">
      <protection locked="0"/>
    </xf>
    <xf numFmtId="49" fontId="116" fillId="0" borderId="17">
      <alignment horizontal="center" vertical="center" wrapText="1"/>
    </xf>
    <xf numFmtId="0" fontId="36" fillId="0" borderId="17" applyBorder="0">
      <alignment horizontal="center" vertical="center" wrapText="1"/>
    </xf>
    <xf numFmtId="49" fontId="98" fillId="0" borderId="17" applyNumberFormat="0" applyFill="0" applyAlignment="0" applyProtection="0"/>
    <xf numFmtId="199" fontId="11" fillId="0" borderId="0"/>
    <xf numFmtId="0" fontId="3" fillId="0" borderId="0"/>
  </cellStyleXfs>
  <cellXfs count="297">
    <xf numFmtId="0" fontId="0" fillId="0" borderId="0" xfId="0"/>
    <xf numFmtId="0" fontId="1" fillId="2" borderId="0" xfId="0" applyFont="1" applyFill="1" applyAlignment="1">
      <alignment horizontal="right"/>
    </xf>
    <xf numFmtId="0" fontId="0" fillId="2" borderId="0" xfId="0" applyFill="1" applyAlignment="1">
      <alignment horizontal="right"/>
    </xf>
    <xf numFmtId="0" fontId="2" fillId="2" borderId="0" xfId="0" applyFont="1" applyFill="1" applyAlignment="1">
      <alignment horizontal="right"/>
    </xf>
    <xf numFmtId="0" fontId="1" fillId="2" borderId="0" xfId="0" applyFont="1" applyFill="1"/>
    <xf numFmtId="0" fontId="0" fillId="0" borderId="0" xfId="0" applyFill="1"/>
    <xf numFmtId="0" fontId="4" fillId="0" borderId="0" xfId="1" applyFont="1" applyFill="1" applyBorder="1" applyAlignment="1" applyProtection="1">
      <alignment horizontal="right" vertical="center" wrapText="1"/>
      <protection locked="0"/>
    </xf>
    <xf numFmtId="0" fontId="0" fillId="0" borderId="0" xfId="0" applyFill="1" applyAlignment="1">
      <alignment horizontal="right"/>
    </xf>
    <xf numFmtId="0" fontId="5" fillId="0" borderId="0" xfId="1" applyFont="1" applyFill="1" applyBorder="1" applyAlignment="1" applyProtection="1">
      <alignment horizontal="right" vertical="center" wrapText="1"/>
      <protection locked="0"/>
    </xf>
    <xf numFmtId="0" fontId="6" fillId="0" borderId="0" xfId="1" applyNumberFormat="1" applyFont="1" applyFill="1" applyBorder="1" applyAlignment="1" applyProtection="1">
      <alignment horizontal="right" vertical="center"/>
      <protection locked="0"/>
    </xf>
    <xf numFmtId="0" fontId="0" fillId="0" borderId="0" xfId="0" applyFill="1" applyBorder="1" applyProtection="1">
      <protection locked="0"/>
    </xf>
    <xf numFmtId="0" fontId="6" fillId="0" borderId="0" xfId="1" applyNumberFormat="1" applyFont="1" applyFill="1" applyBorder="1" applyAlignment="1" applyProtection="1">
      <alignment horizontal="right" vertical="center"/>
      <protection locked="0"/>
    </xf>
    <xf numFmtId="0" fontId="6" fillId="0" borderId="0" xfId="1" applyNumberFormat="1" applyFont="1" applyFill="1" applyBorder="1" applyAlignment="1" applyProtection="1">
      <alignment vertical="center"/>
      <protection locked="0"/>
    </xf>
    <xf numFmtId="0" fontId="5" fillId="0" borderId="0" xfId="1" applyFont="1" applyFill="1" applyBorder="1" applyAlignment="1" applyProtection="1">
      <alignment horizontal="right" vertical="center"/>
      <protection locked="0"/>
    </xf>
    <xf numFmtId="0" fontId="0" fillId="0" borderId="0" xfId="0" applyFill="1" applyProtection="1">
      <protection locked="0"/>
    </xf>
    <xf numFmtId="0" fontId="5" fillId="0" borderId="0" xfId="1" applyFont="1" applyFill="1" applyBorder="1" applyAlignment="1" applyProtection="1">
      <alignment horizontal="right" vertical="center"/>
      <protection locked="0"/>
    </xf>
    <xf numFmtId="0" fontId="5" fillId="0" borderId="0" xfId="1" applyFont="1" applyFill="1" applyBorder="1" applyAlignment="1" applyProtection="1">
      <alignment vertical="center"/>
      <protection locked="0"/>
    </xf>
    <xf numFmtId="0" fontId="5" fillId="3" borderId="0" xfId="1" applyFont="1" applyFill="1" applyBorder="1" applyAlignment="1" applyProtection="1">
      <alignment horizontal="center" vertical="center"/>
      <protection locked="0"/>
    </xf>
    <xf numFmtId="0" fontId="5" fillId="3" borderId="0" xfId="1" applyFont="1" applyFill="1" applyBorder="1" applyAlignment="1" applyProtection="1">
      <alignment vertical="center"/>
      <protection locked="0"/>
    </xf>
    <xf numFmtId="0" fontId="5" fillId="3" borderId="0" xfId="1" applyFont="1" applyFill="1" applyBorder="1" applyAlignment="1" applyProtection="1">
      <alignment horizontal="right" vertical="center"/>
      <protection locked="0"/>
    </xf>
    <xf numFmtId="0" fontId="0" fillId="0" borderId="0" xfId="0" applyBorder="1" applyAlignment="1">
      <alignment horizontal="right"/>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7" xfId="0" applyBorder="1"/>
    <xf numFmtId="0" fontId="0" fillId="0" borderId="8" xfId="0" applyBorder="1"/>
    <xf numFmtId="0" fontId="0" fillId="0" borderId="9" xfId="0" applyBorder="1"/>
    <xf numFmtId="0" fontId="0" fillId="0" borderId="10" xfId="0" applyBorder="1"/>
    <xf numFmtId="49" fontId="4" fillId="0" borderId="11" xfId="0" applyNumberFormat="1" applyFont="1" applyBorder="1" applyAlignment="1" applyProtection="1">
      <alignment horizontal="center" vertical="center"/>
    </xf>
    <xf numFmtId="49" fontId="4" fillId="0" borderId="12" xfId="0" applyNumberFormat="1" applyFont="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49" fontId="4" fillId="0" borderId="13" xfId="0" applyNumberFormat="1" applyFont="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0" fillId="0" borderId="15" xfId="0" applyBorder="1"/>
    <xf numFmtId="49" fontId="4" fillId="0" borderId="16" xfId="0" applyNumberFormat="1" applyFont="1" applyBorder="1" applyAlignment="1" applyProtection="1">
      <alignment horizontal="center" vertical="center"/>
    </xf>
    <xf numFmtId="49" fontId="4" fillId="0" borderId="17" xfId="0" applyNumberFormat="1" applyFont="1" applyBorder="1" applyAlignment="1" applyProtection="1">
      <alignment horizontal="center" vertical="center" wrapText="1"/>
    </xf>
    <xf numFmtId="0" fontId="4" fillId="3" borderId="18"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49" fontId="4" fillId="0" borderId="18" xfId="0" applyNumberFormat="1" applyFont="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49" fontId="4" fillId="0" borderId="20" xfId="0" applyNumberFormat="1" applyFont="1" applyBorder="1" applyAlignment="1" applyProtection="1">
      <alignment horizontal="center" vertical="center"/>
    </xf>
    <xf numFmtId="49" fontId="4" fillId="0" borderId="21" xfId="0" applyNumberFormat="1" applyFont="1" applyBorder="1" applyAlignment="1" applyProtection="1">
      <alignment horizontal="center" vertical="center" wrapText="1"/>
    </xf>
    <xf numFmtId="0" fontId="4" fillId="3" borderId="22" xfId="0" applyFont="1" applyFill="1" applyBorder="1" applyAlignment="1" applyProtection="1">
      <alignment horizontal="center" vertical="center" wrapText="1"/>
    </xf>
    <xf numFmtId="0" fontId="5" fillId="3" borderId="21" xfId="0" applyFont="1" applyFill="1" applyBorder="1" applyAlignment="1" applyProtection="1">
      <alignment horizontal="center" vertical="center"/>
    </xf>
    <xf numFmtId="0" fontId="4" fillId="3" borderId="21" xfId="0" applyFont="1" applyFill="1" applyBorder="1" applyAlignment="1" applyProtection="1">
      <alignment horizontal="center" vertical="center" wrapText="1"/>
    </xf>
    <xf numFmtId="49" fontId="4" fillId="0" borderId="22" xfId="0" applyNumberFormat="1" applyFont="1" applyBorder="1" applyAlignment="1" applyProtection="1">
      <alignment horizontal="center" vertical="center" wrapText="1"/>
    </xf>
    <xf numFmtId="0" fontId="5" fillId="3" borderId="23" xfId="0" applyFont="1" applyFill="1" applyBorder="1" applyAlignment="1" applyProtection="1">
      <alignment horizontal="center" vertical="center"/>
    </xf>
    <xf numFmtId="49" fontId="8" fillId="0" borderId="0" xfId="0" applyNumberFormat="1" applyFont="1" applyBorder="1" applyAlignment="1" applyProtection="1">
      <alignment horizontal="center" vertical="center"/>
    </xf>
    <xf numFmtId="0" fontId="9" fillId="2" borderId="0" xfId="0" applyFont="1" applyFill="1"/>
    <xf numFmtId="0" fontId="10" fillId="0" borderId="0" xfId="0" applyFont="1"/>
    <xf numFmtId="0" fontId="10" fillId="0" borderId="10" xfId="0" applyFont="1" applyBorder="1"/>
    <xf numFmtId="49" fontId="4" fillId="0" borderId="11" xfId="2" applyNumberFormat="1" applyFont="1" applyBorder="1" applyAlignment="1" applyProtection="1">
      <alignment horizontal="center" vertical="center" wrapText="1"/>
    </xf>
    <xf numFmtId="0" fontId="4" fillId="0" borderId="12" xfId="2" applyFont="1" applyBorder="1" applyAlignment="1" applyProtection="1">
      <alignment vertical="center" wrapText="1"/>
    </xf>
    <xf numFmtId="4" fontId="4" fillId="5" borderId="12" xfId="0" applyNumberFormat="1" applyFont="1" applyFill="1" applyBorder="1" applyAlignment="1" applyProtection="1">
      <alignment horizontal="right" vertical="center" wrapText="1"/>
    </xf>
    <xf numFmtId="4" fontId="4" fillId="0" borderId="12" xfId="0" applyNumberFormat="1" applyFont="1" applyFill="1" applyBorder="1" applyAlignment="1" applyProtection="1">
      <alignment horizontal="right" vertical="center" wrapText="1"/>
    </xf>
    <xf numFmtId="4" fontId="4" fillId="5" borderId="14" xfId="0" applyNumberFormat="1" applyFont="1" applyFill="1" applyBorder="1" applyAlignment="1" applyProtection="1">
      <alignment horizontal="right" vertical="center" wrapText="1"/>
    </xf>
    <xf numFmtId="0" fontId="10" fillId="0" borderId="15" xfId="0" applyFont="1" applyBorder="1"/>
    <xf numFmtId="0" fontId="10" fillId="0" borderId="0" xfId="0" applyFont="1" applyFill="1"/>
    <xf numFmtId="0" fontId="13" fillId="0" borderId="0" xfId="3" applyFont="1" applyAlignment="1" applyProtection="1">
      <alignment horizontal="center"/>
    </xf>
    <xf numFmtId="49" fontId="4" fillId="0" borderId="24" xfId="2" applyNumberFormat="1" applyFont="1" applyBorder="1" applyAlignment="1" applyProtection="1">
      <alignment horizontal="center" vertical="center" wrapText="1"/>
    </xf>
    <xf numFmtId="0" fontId="4" fillId="0" borderId="25" xfId="2" applyFont="1" applyBorder="1" applyAlignment="1" applyProtection="1">
      <alignment vertical="center" wrapText="1"/>
    </xf>
    <xf numFmtId="4" fontId="4" fillId="5" borderId="17" xfId="0" applyNumberFormat="1" applyFont="1" applyFill="1" applyBorder="1" applyAlignment="1" applyProtection="1">
      <alignment horizontal="right" vertical="center" wrapText="1"/>
    </xf>
    <xf numFmtId="4" fontId="4" fillId="0" borderId="17" xfId="0" applyNumberFormat="1" applyFont="1" applyFill="1" applyBorder="1" applyAlignment="1" applyProtection="1">
      <alignment horizontal="right" vertical="center" wrapText="1"/>
    </xf>
    <xf numFmtId="4" fontId="4" fillId="5" borderId="19" xfId="0" applyNumberFormat="1" applyFont="1" applyFill="1" applyBorder="1" applyAlignment="1" applyProtection="1">
      <alignment horizontal="right" vertical="center" wrapText="1"/>
    </xf>
    <xf numFmtId="0" fontId="10" fillId="0" borderId="26" xfId="0" applyFont="1" applyBorder="1"/>
    <xf numFmtId="49" fontId="4" fillId="3" borderId="27" xfId="0" applyNumberFormat="1" applyFont="1" applyFill="1" applyBorder="1" applyAlignment="1" applyProtection="1">
      <alignment horizontal="center" vertical="center"/>
    </xf>
    <xf numFmtId="0" fontId="4" fillId="0" borderId="17" xfId="1" applyFont="1" applyBorder="1" applyProtection="1"/>
    <xf numFmtId="49" fontId="5" fillId="3" borderId="27" xfId="0" applyNumberFormat="1" applyFont="1" applyFill="1" applyBorder="1" applyAlignment="1" applyProtection="1">
      <alignment horizontal="center" vertical="center"/>
    </xf>
    <xf numFmtId="0" fontId="5" fillId="3" borderId="28" xfId="0" applyFont="1" applyFill="1" applyBorder="1" applyAlignment="1" applyProtection="1">
      <alignment horizontal="left" vertical="center" wrapText="1" indent="1"/>
    </xf>
    <xf numFmtId="4" fontId="5" fillId="5" borderId="17" xfId="0" applyNumberFormat="1" applyFont="1" applyFill="1" applyBorder="1" applyAlignment="1" applyProtection="1">
      <alignment horizontal="right" vertical="center" wrapText="1"/>
    </xf>
    <xf numFmtId="4" fontId="5" fillId="0" borderId="17" xfId="0" applyNumberFormat="1" applyFont="1" applyFill="1" applyBorder="1" applyAlignment="1" applyProtection="1">
      <alignment horizontal="right" vertical="center" wrapText="1"/>
    </xf>
    <xf numFmtId="4" fontId="5" fillId="5" borderId="19" xfId="0" applyNumberFormat="1" applyFont="1" applyFill="1" applyBorder="1" applyAlignment="1" applyProtection="1">
      <alignment horizontal="right" vertical="center" wrapText="1"/>
    </xf>
    <xf numFmtId="0" fontId="5" fillId="3" borderId="28" xfId="0" applyFont="1" applyFill="1" applyBorder="1" applyAlignment="1" applyProtection="1">
      <alignment horizontal="left" vertical="center" wrapText="1" indent="2"/>
    </xf>
    <xf numFmtId="0" fontId="5" fillId="3" borderId="28" xfId="0" applyFont="1" applyFill="1" applyBorder="1" applyAlignment="1" applyProtection="1">
      <alignment horizontal="left" vertical="center" wrapText="1" indent="3"/>
    </xf>
    <xf numFmtId="0" fontId="1" fillId="0" borderId="29" xfId="2" applyNumberFormat="1" applyFont="1" applyFill="1" applyBorder="1" applyAlignment="1" applyProtection="1">
      <alignment horizontal="center" vertical="center" wrapText="1"/>
    </xf>
    <xf numFmtId="0" fontId="9" fillId="0" borderId="28" xfId="2" applyFont="1" applyFill="1" applyBorder="1" applyAlignment="1" applyProtection="1">
      <alignment horizontal="left" vertical="center" wrapText="1" indent="4"/>
    </xf>
    <xf numFmtId="0" fontId="9" fillId="0" borderId="30" xfId="2" applyFont="1" applyFill="1" applyBorder="1" applyAlignment="1" applyProtection="1">
      <alignment horizontal="left" vertical="center" wrapText="1" indent="4"/>
    </xf>
    <xf numFmtId="0" fontId="5" fillId="0" borderId="30" xfId="2" applyFont="1" applyFill="1" applyBorder="1" applyAlignment="1" applyProtection="1">
      <alignment horizontal="right" vertical="center" wrapText="1"/>
    </xf>
    <xf numFmtId="4" fontId="5" fillId="0" borderId="31" xfId="0" applyNumberFormat="1" applyFont="1" applyFill="1" applyBorder="1" applyAlignment="1" applyProtection="1">
      <alignment horizontal="right" vertical="center" wrapText="1"/>
    </xf>
    <xf numFmtId="2" fontId="14" fillId="6" borderId="27" xfId="3" applyNumberFormat="1" applyFont="1" applyFill="1" applyBorder="1" applyAlignment="1" applyProtection="1">
      <alignment horizontal="center" vertical="center"/>
    </xf>
    <xf numFmtId="2" fontId="15" fillId="6" borderId="32" xfId="3" applyNumberFormat="1" applyFont="1" applyFill="1" applyBorder="1" applyAlignment="1" applyProtection="1">
      <alignment horizontal="left" vertical="top" indent="4"/>
    </xf>
    <xf numFmtId="2" fontId="4" fillId="6" borderId="33" xfId="3" applyNumberFormat="1" applyFont="1" applyFill="1" applyBorder="1" applyAlignment="1" applyProtection="1">
      <alignment horizontal="center" vertical="center"/>
    </xf>
    <xf numFmtId="3" fontId="5" fillId="7" borderId="34" xfId="0" applyNumberFormat="1" applyFont="1" applyFill="1" applyBorder="1" applyAlignment="1" applyProtection="1">
      <alignment horizontal="center" vertical="center" wrapText="1"/>
      <protection locked="0"/>
    </xf>
    <xf numFmtId="2" fontId="4" fillId="6" borderId="0" xfId="3" applyNumberFormat="1" applyFont="1" applyFill="1" applyBorder="1" applyAlignment="1" applyProtection="1">
      <alignment horizontal="center" vertical="center"/>
    </xf>
    <xf numFmtId="2" fontId="14" fillId="6" borderId="32" xfId="3" applyNumberFormat="1" applyFont="1" applyFill="1" applyBorder="1" applyAlignment="1" applyProtection="1">
      <alignment horizontal="center" vertical="center"/>
    </xf>
    <xf numFmtId="2" fontId="14" fillId="6" borderId="35" xfId="3" applyNumberFormat="1" applyFont="1" applyFill="1" applyBorder="1" applyAlignment="1" applyProtection="1">
      <alignment horizontal="center" vertical="center"/>
    </xf>
    <xf numFmtId="2" fontId="15" fillId="6" borderId="30" xfId="3" applyNumberFormat="1" applyFont="1" applyFill="1" applyBorder="1" applyAlignment="1" applyProtection="1">
      <alignment horizontal="left" vertical="top" indent="4"/>
    </xf>
    <xf numFmtId="2" fontId="14" fillId="6" borderId="30" xfId="3" applyNumberFormat="1" applyFont="1" applyFill="1" applyBorder="1" applyAlignment="1" applyProtection="1">
      <alignment horizontal="center" vertical="center"/>
    </xf>
    <xf numFmtId="2" fontId="14" fillId="6" borderId="31" xfId="3" applyNumberFormat="1" applyFont="1" applyFill="1" applyBorder="1" applyAlignment="1" applyProtection="1">
      <alignment horizontal="center" vertical="center"/>
    </xf>
    <xf numFmtId="0" fontId="15" fillId="0" borderId="0" xfId="3" applyFont="1" applyAlignment="1" applyProtection="1">
      <alignment wrapText="1"/>
    </xf>
    <xf numFmtId="0" fontId="5" fillId="0" borderId="24" xfId="0" applyNumberFormat="1" applyFont="1" applyBorder="1" applyAlignment="1" applyProtection="1">
      <alignment horizontal="center" vertical="center" wrapText="1"/>
    </xf>
    <xf numFmtId="0" fontId="5" fillId="8" borderId="25" xfId="0" applyNumberFormat="1" applyFont="1" applyFill="1" applyBorder="1" applyAlignment="1" applyProtection="1">
      <alignment horizontal="left" vertical="center" wrapText="1" indent="4"/>
      <protection locked="0"/>
    </xf>
    <xf numFmtId="4" fontId="17" fillId="7" borderId="25" xfId="4" applyNumberFormat="1" applyFont="1" applyFill="1" applyBorder="1" applyAlignment="1" applyProtection="1">
      <alignment horizontal="left" vertical="center" wrapText="1"/>
      <protection locked="0"/>
    </xf>
    <xf numFmtId="0" fontId="5" fillId="8" borderId="25" xfId="0" applyNumberFormat="1" applyFont="1" applyFill="1" applyBorder="1" applyAlignment="1" applyProtection="1">
      <alignment horizontal="center" vertical="center" wrapText="1"/>
      <protection locked="0"/>
    </xf>
    <xf numFmtId="4" fontId="17" fillId="7" borderId="25" xfId="4" applyNumberFormat="1" applyFont="1" applyFill="1" applyBorder="1" applyAlignment="1" applyProtection="1">
      <alignment horizontal="right" vertical="center" wrapText="1"/>
    </xf>
    <xf numFmtId="4" fontId="17" fillId="7" borderId="25" xfId="4" applyNumberFormat="1" applyFont="1" applyFill="1" applyBorder="1" applyAlignment="1" applyProtection="1">
      <alignment horizontal="right" vertical="center" wrapText="1"/>
      <protection locked="0"/>
    </xf>
    <xf numFmtId="4" fontId="5" fillId="5" borderId="25" xfId="0" applyNumberFormat="1" applyFont="1" applyFill="1" applyBorder="1" applyAlignment="1" applyProtection="1">
      <alignment horizontal="right" vertical="center" wrapText="1"/>
    </xf>
    <xf numFmtId="4" fontId="5" fillId="5" borderId="17" xfId="0" applyNumberFormat="1" applyFont="1" applyFill="1" applyBorder="1" applyAlignment="1" applyProtection="1">
      <alignment horizontal="right" vertical="center" wrapText="1"/>
    </xf>
    <xf numFmtId="2" fontId="18" fillId="0" borderId="36" xfId="4" applyNumberFormat="1" applyFont="1" applyFill="1" applyBorder="1" applyAlignment="1" applyProtection="1">
      <alignment horizontal="center" vertical="center" wrapText="1"/>
    </xf>
    <xf numFmtId="4" fontId="17" fillId="5" borderId="17" xfId="4" applyNumberFormat="1" applyFont="1" applyFill="1" applyBorder="1" applyAlignment="1" applyProtection="1">
      <alignment horizontal="right" vertical="center" wrapText="1"/>
    </xf>
    <xf numFmtId="0" fontId="0" fillId="0" borderId="26" xfId="0" applyBorder="1"/>
    <xf numFmtId="0" fontId="1" fillId="0" borderId="0" xfId="0" applyFont="1"/>
    <xf numFmtId="0" fontId="0" fillId="0" borderId="0" xfId="0" applyFont="1"/>
    <xf numFmtId="0" fontId="5" fillId="0" borderId="37" xfId="0" applyNumberFormat="1" applyFont="1" applyBorder="1" applyAlignment="1" applyProtection="1">
      <alignment horizontal="center" vertical="center" wrapText="1"/>
    </xf>
    <xf numFmtId="0" fontId="5" fillId="8" borderId="18" xfId="0" applyNumberFormat="1" applyFont="1" applyFill="1" applyBorder="1" applyAlignment="1" applyProtection="1">
      <alignment horizontal="left" vertical="center" wrapText="1" indent="4"/>
      <protection locked="0"/>
    </xf>
    <xf numFmtId="4" fontId="17" fillId="7" borderId="18" xfId="4" applyNumberFormat="1" applyFont="1" applyFill="1" applyBorder="1" applyAlignment="1" applyProtection="1">
      <alignment horizontal="left" vertical="center" wrapText="1"/>
      <protection locked="0"/>
    </xf>
    <xf numFmtId="0" fontId="5" fillId="8" borderId="18" xfId="0" applyNumberFormat="1" applyFont="1" applyFill="1" applyBorder="1" applyAlignment="1" applyProtection="1">
      <alignment horizontal="center" vertical="center" wrapText="1"/>
      <protection locked="0"/>
    </xf>
    <xf numFmtId="4" fontId="17" fillId="7" borderId="18" xfId="4" applyNumberFormat="1" applyFont="1" applyFill="1" applyBorder="1" applyAlignment="1" applyProtection="1">
      <alignment horizontal="right" vertical="center" wrapText="1"/>
    </xf>
    <xf numFmtId="4" fontId="17" fillId="7" borderId="18" xfId="4" applyNumberFormat="1" applyFont="1" applyFill="1" applyBorder="1" applyAlignment="1" applyProtection="1">
      <alignment horizontal="right" vertical="center" wrapText="1"/>
      <protection locked="0"/>
    </xf>
    <xf numFmtId="4" fontId="5" fillId="5" borderId="18" xfId="0" applyNumberFormat="1" applyFont="1" applyFill="1" applyBorder="1" applyAlignment="1" applyProtection="1">
      <alignment horizontal="right" vertical="center" wrapText="1"/>
    </xf>
    <xf numFmtId="0" fontId="5" fillId="8" borderId="36" xfId="0" applyNumberFormat="1" applyFont="1" applyFill="1" applyBorder="1" applyAlignment="1" applyProtection="1">
      <alignment horizontal="center" vertical="center" wrapText="1"/>
      <protection locked="0"/>
    </xf>
    <xf numFmtId="4" fontId="17" fillId="7" borderId="17" xfId="4" applyNumberFormat="1" applyFont="1" applyFill="1" applyBorder="1" applyAlignment="1" applyProtection="1">
      <alignment horizontal="right" vertical="center" wrapText="1"/>
      <protection locked="0"/>
    </xf>
    <xf numFmtId="4" fontId="17" fillId="7" borderId="17" xfId="4" applyNumberFormat="1" applyFont="1" applyFill="1" applyBorder="1" applyAlignment="1" applyProtection="1">
      <alignment horizontal="right" vertical="center" wrapText="1"/>
    </xf>
    <xf numFmtId="0" fontId="5" fillId="0" borderId="38" xfId="0" applyNumberFormat="1" applyFont="1" applyBorder="1" applyAlignment="1" applyProtection="1">
      <alignment horizontal="center" vertical="center" wrapText="1"/>
    </xf>
    <xf numFmtId="0" fontId="5" fillId="8" borderId="39" xfId="0" applyNumberFormat="1" applyFont="1" applyFill="1" applyBorder="1" applyAlignment="1" applyProtection="1">
      <alignment horizontal="left" vertical="center" wrapText="1" indent="4"/>
      <protection locked="0"/>
    </xf>
    <xf numFmtId="4" fontId="17" fillId="7" borderId="39" xfId="4" applyNumberFormat="1" applyFont="1" applyFill="1" applyBorder="1" applyAlignment="1" applyProtection="1">
      <alignment horizontal="left" vertical="center" wrapText="1"/>
      <protection locked="0"/>
    </xf>
    <xf numFmtId="0" fontId="5" fillId="8" borderId="39" xfId="0" applyNumberFormat="1" applyFont="1" applyFill="1" applyBorder="1" applyAlignment="1" applyProtection="1">
      <alignment horizontal="center" vertical="center" wrapText="1"/>
      <protection locked="0"/>
    </xf>
    <xf numFmtId="4" fontId="17" fillId="7" borderId="39" xfId="4" applyNumberFormat="1" applyFont="1" applyFill="1" applyBorder="1" applyAlignment="1" applyProtection="1">
      <alignment horizontal="right" vertical="center" wrapText="1"/>
    </xf>
    <xf numFmtId="4" fontId="17" fillId="7" borderId="39" xfId="4" applyNumberFormat="1" applyFont="1" applyFill="1" applyBorder="1" applyAlignment="1" applyProtection="1">
      <alignment horizontal="right" vertical="center" wrapText="1"/>
      <protection locked="0"/>
    </xf>
    <xf numFmtId="4" fontId="5" fillId="5" borderId="39" xfId="0" applyNumberFormat="1" applyFont="1" applyFill="1" applyBorder="1" applyAlignment="1" applyProtection="1">
      <alignment horizontal="right" vertical="center" wrapText="1"/>
    </xf>
    <xf numFmtId="2" fontId="15" fillId="6" borderId="30" xfId="3" applyNumberFormat="1" applyFont="1" applyFill="1" applyBorder="1" applyAlignment="1" applyProtection="1">
      <alignment horizontal="left" vertical="center"/>
    </xf>
    <xf numFmtId="2" fontId="15" fillId="6" borderId="31" xfId="3" applyNumberFormat="1" applyFont="1" applyFill="1" applyBorder="1" applyAlignment="1" applyProtection="1">
      <alignment horizontal="left" vertical="center"/>
    </xf>
    <xf numFmtId="49" fontId="5" fillId="3" borderId="40" xfId="0" applyNumberFormat="1" applyFont="1" applyFill="1" applyBorder="1" applyAlignment="1" applyProtection="1">
      <alignment horizontal="center" vertical="center"/>
    </xf>
    <xf numFmtId="0" fontId="19" fillId="3" borderId="28" xfId="0" applyFont="1" applyFill="1" applyBorder="1" applyAlignment="1" applyProtection="1">
      <alignment horizontal="left" vertical="center" wrapText="1" indent="3"/>
    </xf>
    <xf numFmtId="2" fontId="15" fillId="6" borderId="30" xfId="3" applyNumberFormat="1" applyFont="1" applyFill="1" applyBorder="1" applyAlignment="1" applyProtection="1">
      <alignment horizontal="left" vertical="top" indent="3"/>
    </xf>
    <xf numFmtId="0" fontId="20" fillId="0" borderId="28" xfId="2" applyFont="1" applyFill="1" applyBorder="1" applyAlignment="1" applyProtection="1">
      <alignment horizontal="left" vertical="center" wrapText="1" indent="3"/>
    </xf>
    <xf numFmtId="0" fontId="5" fillId="8" borderId="25" xfId="0" applyNumberFormat="1" applyFont="1" applyFill="1" applyBorder="1" applyAlignment="1" applyProtection="1">
      <alignment horizontal="left" vertical="center" wrapText="1" indent="3"/>
      <protection locked="0"/>
    </xf>
    <xf numFmtId="0" fontId="5" fillId="8" borderId="18" xfId="0" applyNumberFormat="1" applyFont="1" applyFill="1" applyBorder="1" applyAlignment="1" applyProtection="1">
      <alignment horizontal="left" vertical="center" wrapText="1" indent="3"/>
      <protection locked="0"/>
    </xf>
    <xf numFmtId="0" fontId="5" fillId="8" borderId="39" xfId="0" applyNumberFormat="1" applyFont="1" applyFill="1" applyBorder="1" applyAlignment="1" applyProtection="1">
      <alignment horizontal="left" vertical="center" wrapText="1" indent="3"/>
      <protection locked="0"/>
    </xf>
    <xf numFmtId="0" fontId="14" fillId="0" borderId="0" xfId="3" applyFont="1" applyAlignment="1" applyProtection="1"/>
    <xf numFmtId="0" fontId="20" fillId="0" borderId="28" xfId="2" applyFont="1" applyFill="1" applyBorder="1" applyAlignment="1" applyProtection="1">
      <alignment horizontal="left" vertical="center" wrapText="1" indent="2"/>
    </xf>
    <xf numFmtId="2" fontId="15" fillId="6" borderId="30" xfId="3" applyNumberFormat="1" applyFont="1" applyFill="1" applyBorder="1" applyAlignment="1" applyProtection="1">
      <alignment horizontal="left" vertical="top" indent="2"/>
    </xf>
    <xf numFmtId="0" fontId="4" fillId="3" borderId="28" xfId="0" applyFont="1" applyFill="1" applyBorder="1" applyAlignment="1" applyProtection="1">
      <alignment horizontal="left" vertical="center" wrapText="1"/>
    </xf>
    <xf numFmtId="49" fontId="4" fillId="3" borderId="40" xfId="0" applyNumberFormat="1" applyFont="1" applyFill="1" applyBorder="1" applyAlignment="1" applyProtection="1">
      <alignment horizontal="center" vertical="center"/>
    </xf>
    <xf numFmtId="0" fontId="20" fillId="0" borderId="28" xfId="2" applyFont="1" applyFill="1" applyBorder="1" applyAlignment="1" applyProtection="1">
      <alignment horizontal="left" vertical="center" wrapText="1" indent="1"/>
    </xf>
    <xf numFmtId="2" fontId="15" fillId="6" borderId="30" xfId="3" applyNumberFormat="1" applyFont="1" applyFill="1" applyBorder="1" applyAlignment="1" applyProtection="1">
      <alignment horizontal="left" vertical="top" indent="1"/>
    </xf>
    <xf numFmtId="0" fontId="5" fillId="8" borderId="25" xfId="0" applyNumberFormat="1" applyFont="1" applyFill="1" applyBorder="1" applyAlignment="1" applyProtection="1">
      <alignment horizontal="left" vertical="center" wrapText="1" indent="1"/>
      <protection locked="0"/>
    </xf>
    <xf numFmtId="0" fontId="5" fillId="8" borderId="18" xfId="0" applyNumberFormat="1" applyFont="1" applyFill="1" applyBorder="1" applyAlignment="1" applyProtection="1">
      <alignment horizontal="left" vertical="center" wrapText="1" indent="1"/>
      <protection locked="0"/>
    </xf>
    <xf numFmtId="0" fontId="5" fillId="8" borderId="39" xfId="0" applyNumberFormat="1" applyFont="1" applyFill="1" applyBorder="1" applyAlignment="1" applyProtection="1">
      <alignment horizontal="left" vertical="center" wrapText="1" indent="1"/>
      <protection locked="0"/>
    </xf>
    <xf numFmtId="0" fontId="5" fillId="8" borderId="25" xfId="0" applyNumberFormat="1" applyFont="1" applyFill="1" applyBorder="1" applyAlignment="1" applyProtection="1">
      <alignment horizontal="left" vertical="center" wrapText="1" indent="2"/>
      <protection locked="0"/>
    </xf>
    <xf numFmtId="0" fontId="5" fillId="8" borderId="18" xfId="0" applyNumberFormat="1" applyFont="1" applyFill="1" applyBorder="1" applyAlignment="1" applyProtection="1">
      <alignment horizontal="left" vertical="center" wrapText="1" indent="2"/>
      <protection locked="0"/>
    </xf>
    <xf numFmtId="0" fontId="5" fillId="8" borderId="39" xfId="0" applyNumberFormat="1" applyFont="1" applyFill="1" applyBorder="1" applyAlignment="1" applyProtection="1">
      <alignment horizontal="left" vertical="center" wrapText="1" indent="2"/>
      <protection locked="0"/>
    </xf>
    <xf numFmtId="0" fontId="4" fillId="3" borderId="28" xfId="0" applyFont="1" applyFill="1" applyBorder="1" applyAlignment="1" applyProtection="1">
      <alignment horizontal="left" vertical="center"/>
    </xf>
    <xf numFmtId="2" fontId="4" fillId="6" borderId="32" xfId="3" applyNumberFormat="1" applyFont="1" applyFill="1" applyBorder="1" applyAlignment="1" applyProtection="1">
      <alignment horizontal="center" vertical="center"/>
    </xf>
    <xf numFmtId="0" fontId="21" fillId="3" borderId="41" xfId="0" applyFont="1" applyFill="1" applyBorder="1" applyAlignment="1" applyProtection="1">
      <alignment vertical="center"/>
    </xf>
    <xf numFmtId="0" fontId="21" fillId="3" borderId="30" xfId="0" applyFont="1" applyFill="1" applyBorder="1" applyAlignment="1" applyProtection="1">
      <alignment vertical="center"/>
    </xf>
    <xf numFmtId="0" fontId="5" fillId="0" borderId="31" xfId="0" applyNumberFormat="1" applyFont="1" applyFill="1" applyBorder="1" applyAlignment="1" applyProtection="1">
      <alignment vertical="center"/>
    </xf>
    <xf numFmtId="0" fontId="4" fillId="3" borderId="17" xfId="0" applyFont="1" applyFill="1" applyBorder="1" applyAlignment="1" applyProtection="1">
      <alignment horizontal="left" vertical="center" wrapText="1"/>
    </xf>
    <xf numFmtId="2" fontId="22" fillId="0" borderId="2" xfId="3" applyNumberFormat="1" applyFont="1" applyFill="1" applyBorder="1" applyAlignment="1" applyProtection="1">
      <alignment horizontal="center" vertical="center"/>
    </xf>
    <xf numFmtId="2" fontId="15" fillId="0" borderId="2" xfId="3" applyNumberFormat="1" applyFont="1" applyFill="1" applyBorder="1" applyAlignment="1" applyProtection="1">
      <alignment horizontal="left" vertical="top"/>
    </xf>
    <xf numFmtId="2" fontId="14" fillId="0" borderId="2" xfId="3" applyNumberFormat="1" applyFont="1" applyFill="1" applyBorder="1" applyAlignment="1" applyProtection="1">
      <alignment horizontal="center" vertical="center"/>
    </xf>
    <xf numFmtId="49" fontId="4" fillId="3" borderId="0" xfId="0" applyNumberFormat="1" applyFont="1" applyFill="1" applyAlignment="1" applyProtection="1">
      <alignment horizontal="right" vertical="center"/>
    </xf>
    <xf numFmtId="49" fontId="5" fillId="3" borderId="0" xfId="0" applyNumberFormat="1" applyFont="1" applyFill="1" applyAlignment="1" applyProtection="1">
      <alignment vertical="center"/>
    </xf>
    <xf numFmtId="2" fontId="14" fillId="0" borderId="0" xfId="3" applyNumberFormat="1" applyFont="1" applyFill="1" applyBorder="1" applyAlignment="1" applyProtection="1">
      <alignment horizontal="center" vertical="center"/>
    </xf>
    <xf numFmtId="0" fontId="0" fillId="0" borderId="42" xfId="0" applyBorder="1"/>
    <xf numFmtId="0" fontId="0" fillId="2" borderId="0" xfId="0" applyFill="1"/>
    <xf numFmtId="0" fontId="2" fillId="2" borderId="0" xfId="0" applyFont="1" applyFill="1"/>
    <xf numFmtId="0" fontId="0" fillId="2" borderId="0" xfId="0" applyFill="1" applyBorder="1"/>
    <xf numFmtId="0" fontId="0" fillId="0" borderId="0" xfId="0" applyFill="1" applyBorder="1"/>
    <xf numFmtId="0" fontId="0" fillId="0" borderId="0" xfId="0" applyFill="1" applyBorder="1" applyAlignment="1">
      <alignment horizontal="right"/>
    </xf>
    <xf numFmtId="0" fontId="4" fillId="0" borderId="43" xfId="5" applyNumberFormat="1" applyFont="1" applyFill="1" applyBorder="1" applyAlignment="1" applyProtection="1">
      <alignment horizontal="center" vertical="center" wrapText="1"/>
    </xf>
    <xf numFmtId="0" fontId="4" fillId="0" borderId="44" xfId="5" applyNumberFormat="1" applyFont="1" applyFill="1" applyBorder="1" applyAlignment="1" applyProtection="1">
      <alignment horizontal="center" vertical="center" wrapText="1"/>
    </xf>
    <xf numFmtId="0" fontId="4" fillId="0" borderId="45" xfId="5" applyNumberFormat="1" applyFont="1" applyFill="1" applyBorder="1" applyAlignment="1" applyProtection="1">
      <alignment horizontal="center" vertical="center" wrapText="1"/>
    </xf>
    <xf numFmtId="0" fontId="4" fillId="3" borderId="43" xfId="0" applyFont="1" applyFill="1" applyBorder="1" applyAlignment="1" applyProtection="1">
      <alignment horizontal="center" vertical="center" wrapText="1"/>
    </xf>
    <xf numFmtId="0" fontId="4" fillId="3" borderId="44" xfId="0" applyFont="1" applyFill="1" applyBorder="1" applyAlignment="1" applyProtection="1">
      <alignment horizontal="center" vertical="center" wrapText="1"/>
    </xf>
    <xf numFmtId="0" fontId="4" fillId="3" borderId="46" xfId="0" applyFont="1" applyFill="1" applyBorder="1" applyAlignment="1" applyProtection="1">
      <alignment horizontal="center" vertical="center" wrapText="1"/>
    </xf>
    <xf numFmtId="0" fontId="4" fillId="3" borderId="28"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6" xfId="0" applyFont="1" applyFill="1" applyBorder="1" applyAlignment="1" applyProtection="1">
      <alignment horizontal="center" vertical="center" wrapText="1"/>
    </xf>
    <xf numFmtId="0" fontId="4" fillId="3" borderId="47" xfId="0" applyFont="1" applyFill="1" applyBorder="1" applyAlignment="1" applyProtection="1">
      <alignment horizontal="center" vertical="center" wrapText="1"/>
    </xf>
    <xf numFmtId="0" fontId="4" fillId="3" borderId="48" xfId="0" applyFont="1" applyFill="1" applyBorder="1" applyAlignment="1" applyProtection="1">
      <alignment horizontal="center" vertical="center" wrapText="1"/>
    </xf>
    <xf numFmtId="0" fontId="4" fillId="3" borderId="49" xfId="0" applyFont="1" applyFill="1" applyBorder="1" applyAlignment="1" applyProtection="1">
      <alignment horizontal="center" vertical="center" wrapText="1"/>
    </xf>
    <xf numFmtId="0" fontId="4" fillId="3" borderId="50" xfId="0" applyFont="1" applyFill="1" applyBorder="1" applyAlignment="1" applyProtection="1">
      <alignment horizontal="center" vertical="center" wrapText="1"/>
    </xf>
    <xf numFmtId="49" fontId="4" fillId="0" borderId="24" xfId="0" applyNumberFormat="1" applyFont="1" applyBorder="1" applyAlignment="1" applyProtection="1">
      <alignment horizontal="center" vertical="center"/>
    </xf>
    <xf numFmtId="49" fontId="4" fillId="0" borderId="25" xfId="0" applyNumberFormat="1" applyFont="1" applyBorder="1" applyAlignment="1" applyProtection="1">
      <alignment horizontal="center" vertical="center" wrapText="1"/>
    </xf>
    <xf numFmtId="0" fontId="4" fillId="3" borderId="25" xfId="0" applyFont="1" applyFill="1" applyBorder="1" applyAlignment="1" applyProtection="1">
      <alignment horizontal="center" vertical="center"/>
    </xf>
    <xf numFmtId="0" fontId="4" fillId="3" borderId="51"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52" xfId="0" applyFont="1" applyFill="1" applyBorder="1" applyAlignment="1" applyProtection="1">
      <alignment horizontal="center" vertical="center" wrapText="1"/>
    </xf>
    <xf numFmtId="0" fontId="4" fillId="3" borderId="53" xfId="0" applyFont="1" applyFill="1" applyBorder="1" applyAlignment="1" applyProtection="1">
      <alignment horizontal="center" vertical="center" wrapText="1"/>
    </xf>
    <xf numFmtId="0" fontId="4" fillId="3" borderId="22" xfId="0" applyFont="1" applyFill="1" applyBorder="1" applyAlignment="1" applyProtection="1">
      <alignment horizontal="center" vertical="center"/>
    </xf>
    <xf numFmtId="0" fontId="4" fillId="3" borderId="21" xfId="0" applyFont="1" applyFill="1" applyBorder="1" applyAlignment="1" applyProtection="1">
      <alignment horizontal="center" vertical="center" wrapText="1"/>
    </xf>
    <xf numFmtId="0" fontId="4" fillId="3" borderId="54" xfId="0" applyFont="1" applyFill="1" applyBorder="1" applyAlignment="1" applyProtection="1">
      <alignment horizontal="center" vertical="center" wrapText="1"/>
    </xf>
    <xf numFmtId="0" fontId="4" fillId="3" borderId="55" xfId="0" applyFont="1" applyFill="1" applyBorder="1" applyAlignment="1" applyProtection="1">
      <alignment horizontal="center" vertical="center" wrapText="1"/>
    </xf>
    <xf numFmtId="0" fontId="4" fillId="3" borderId="56" xfId="0" applyFont="1" applyFill="1" applyBorder="1" applyAlignment="1" applyProtection="1">
      <alignment horizontal="center" vertical="center" wrapText="1"/>
    </xf>
    <xf numFmtId="49" fontId="8" fillId="0" borderId="2" xfId="0" applyNumberFormat="1" applyFont="1" applyBorder="1" applyAlignment="1" applyProtection="1">
      <alignment horizontal="center" vertical="center"/>
    </xf>
    <xf numFmtId="4" fontId="5" fillId="0" borderId="12" xfId="0" applyNumberFormat="1" applyFont="1" applyFill="1" applyBorder="1" applyAlignment="1" applyProtection="1">
      <alignment horizontal="right" vertical="center" wrapText="1"/>
    </xf>
    <xf numFmtId="49" fontId="4" fillId="0" borderId="16" xfId="2" applyNumberFormat="1" applyFont="1" applyBorder="1" applyAlignment="1" applyProtection="1">
      <alignment horizontal="center" vertical="center" wrapText="1"/>
    </xf>
    <xf numFmtId="0" fontId="4" fillId="0" borderId="17" xfId="2" applyFont="1" applyBorder="1" applyAlignment="1" applyProtection="1">
      <alignment vertical="center" wrapText="1"/>
    </xf>
    <xf numFmtId="49" fontId="4" fillId="3" borderId="16" xfId="0" applyNumberFormat="1" applyFont="1" applyFill="1" applyBorder="1" applyAlignment="1" applyProtection="1">
      <alignment horizontal="center" vertical="center"/>
    </xf>
    <xf numFmtId="49" fontId="5" fillId="3" borderId="16" xfId="0" applyNumberFormat="1" applyFont="1" applyFill="1" applyBorder="1" applyAlignment="1" applyProtection="1">
      <alignment horizontal="center" vertical="center"/>
    </xf>
    <xf numFmtId="0" fontId="5" fillId="3" borderId="17" xfId="0" applyFont="1" applyFill="1" applyBorder="1" applyAlignment="1" applyProtection="1">
      <alignment horizontal="left" vertical="center" wrapText="1" indent="1"/>
    </xf>
    <xf numFmtId="0" fontId="5" fillId="3" borderId="17" xfId="0" applyFont="1" applyFill="1" applyBorder="1" applyAlignment="1" applyProtection="1">
      <alignment horizontal="left" vertical="center" wrapText="1" indent="2"/>
    </xf>
    <xf numFmtId="0" fontId="5" fillId="3" borderId="17" xfId="0" applyFont="1" applyFill="1" applyBorder="1" applyAlignment="1" applyProtection="1">
      <alignment horizontal="left" vertical="center" wrapText="1" indent="3"/>
    </xf>
    <xf numFmtId="0" fontId="1" fillId="0" borderId="16" xfId="2" applyNumberFormat="1" applyFont="1" applyFill="1" applyBorder="1" applyAlignment="1" applyProtection="1">
      <alignment horizontal="center" vertical="center" wrapText="1"/>
    </xf>
    <xf numFmtId="0" fontId="9" fillId="0" borderId="17" xfId="2" applyFont="1" applyFill="1" applyBorder="1" applyAlignment="1" applyProtection="1">
      <alignment horizontal="left" vertical="center" wrapText="1" indent="4"/>
    </xf>
    <xf numFmtId="0" fontId="5" fillId="0" borderId="31" xfId="2" applyFont="1" applyFill="1" applyBorder="1" applyAlignment="1" applyProtection="1">
      <alignment horizontal="right" vertical="center" wrapText="1"/>
    </xf>
    <xf numFmtId="2" fontId="14" fillId="6" borderId="16" xfId="3" applyNumberFormat="1" applyFont="1" applyFill="1" applyBorder="1" applyAlignment="1" applyProtection="1">
      <alignment horizontal="center" vertical="center"/>
    </xf>
    <xf numFmtId="2" fontId="15" fillId="6" borderId="17" xfId="3" applyNumberFormat="1" applyFont="1" applyFill="1" applyBorder="1" applyAlignment="1" applyProtection="1">
      <alignment horizontal="left" vertical="top" indent="4"/>
    </xf>
    <xf numFmtId="2" fontId="4" fillId="6" borderId="57" xfId="3" applyNumberFormat="1" applyFont="1" applyFill="1" applyBorder="1" applyAlignment="1" applyProtection="1">
      <alignment horizontal="center" vertical="center"/>
    </xf>
    <xf numFmtId="0" fontId="23" fillId="0" borderId="17" xfId="2" applyFont="1" applyFill="1" applyBorder="1" applyAlignment="1" applyProtection="1">
      <alignment horizontal="left" vertical="center" wrapText="1" indent="4"/>
    </xf>
    <xf numFmtId="1" fontId="1" fillId="2" borderId="0" xfId="0" applyNumberFormat="1" applyFont="1" applyFill="1"/>
    <xf numFmtId="0" fontId="15" fillId="3" borderId="0" xfId="3" applyFont="1" applyFill="1" applyBorder="1" applyAlignment="1" applyProtection="1">
      <alignment horizontal="center" vertical="center"/>
    </xf>
    <xf numFmtId="0" fontId="5" fillId="3" borderId="58" xfId="0" applyNumberFormat="1" applyFont="1" applyFill="1" applyBorder="1" applyAlignment="1" applyProtection="1">
      <alignment horizontal="center" vertical="center"/>
    </xf>
    <xf numFmtId="0" fontId="5" fillId="5" borderId="59" xfId="0" applyNumberFormat="1" applyFont="1" applyFill="1" applyBorder="1" applyAlignment="1" applyProtection="1">
      <alignment horizontal="left" vertical="center" wrapText="1" indent="4"/>
    </xf>
    <xf numFmtId="4" fontId="5" fillId="5" borderId="60" xfId="0" applyNumberFormat="1" applyFont="1" applyFill="1" applyBorder="1" applyAlignment="1" applyProtection="1">
      <alignment horizontal="right" vertical="center"/>
    </xf>
    <xf numFmtId="4" fontId="5" fillId="7" borderId="60" xfId="0" applyNumberFormat="1" applyFont="1" applyFill="1" applyBorder="1" applyAlignment="1" applyProtection="1">
      <alignment horizontal="right" vertical="center"/>
      <protection locked="0"/>
    </xf>
    <xf numFmtId="4" fontId="5" fillId="5" borderId="61" xfId="0" applyNumberFormat="1" applyFont="1" applyFill="1" applyBorder="1" applyAlignment="1" applyProtection="1">
      <alignment horizontal="right" vertical="center"/>
    </xf>
    <xf numFmtId="0" fontId="5" fillId="0" borderId="0" xfId="1" applyFont="1" applyProtection="1"/>
    <xf numFmtId="0" fontId="23" fillId="0" borderId="17" xfId="2" applyFont="1" applyFill="1" applyBorder="1" applyAlignment="1" applyProtection="1">
      <alignment horizontal="left" vertical="center" wrapText="1" indent="3"/>
    </xf>
    <xf numFmtId="0" fontId="5" fillId="5" borderId="59" xfId="0" applyNumberFormat="1" applyFont="1" applyFill="1" applyBorder="1" applyAlignment="1" applyProtection="1">
      <alignment horizontal="left" vertical="center" wrapText="1" indent="3"/>
    </xf>
    <xf numFmtId="0" fontId="23" fillId="0" borderId="17" xfId="2" applyFont="1" applyFill="1" applyBorder="1" applyAlignment="1" applyProtection="1">
      <alignment horizontal="left" vertical="center" wrapText="1" indent="2"/>
    </xf>
    <xf numFmtId="0" fontId="23" fillId="0" borderId="17" xfId="2" applyFont="1" applyFill="1" applyBorder="1" applyAlignment="1" applyProtection="1">
      <alignment horizontal="left" vertical="center" wrapText="1" indent="1"/>
    </xf>
    <xf numFmtId="0" fontId="5" fillId="5" borderId="59" xfId="0" applyNumberFormat="1" applyFont="1" applyFill="1" applyBorder="1" applyAlignment="1" applyProtection="1">
      <alignment horizontal="left" vertical="center" wrapText="1" indent="1"/>
    </xf>
    <xf numFmtId="0" fontId="5" fillId="5" borderId="59" xfId="0" applyNumberFormat="1" applyFont="1" applyFill="1" applyBorder="1" applyAlignment="1" applyProtection="1">
      <alignment horizontal="left" vertical="center" wrapText="1" indent="2"/>
    </xf>
    <xf numFmtId="2" fontId="15" fillId="6" borderId="17" xfId="3" applyNumberFormat="1" applyFont="1" applyFill="1" applyBorder="1" applyAlignment="1" applyProtection="1">
      <alignment horizontal="left" vertical="top" indent="3"/>
    </xf>
    <xf numFmtId="2" fontId="15" fillId="6" borderId="17" xfId="3" applyNumberFormat="1" applyFont="1" applyFill="1" applyBorder="1" applyAlignment="1" applyProtection="1">
      <alignment horizontal="left" vertical="top" indent="2"/>
    </xf>
    <xf numFmtId="0" fontId="4" fillId="3" borderId="17" xfId="0" applyFont="1" applyFill="1" applyBorder="1" applyAlignment="1" applyProtection="1">
      <alignment horizontal="left" vertical="center"/>
    </xf>
    <xf numFmtId="2" fontId="14" fillId="6" borderId="20" xfId="3" applyNumberFormat="1" applyFont="1" applyFill="1" applyBorder="1" applyAlignment="1" applyProtection="1">
      <alignment horizontal="center" vertical="center"/>
    </xf>
    <xf numFmtId="2" fontId="15" fillId="6" borderId="21" xfId="3" applyNumberFormat="1" applyFont="1" applyFill="1" applyBorder="1" applyAlignment="1" applyProtection="1">
      <alignment horizontal="left" vertical="top" indent="1"/>
    </xf>
    <xf numFmtId="2" fontId="4" fillId="6" borderId="5" xfId="3" applyNumberFormat="1" applyFont="1" applyFill="1" applyBorder="1" applyAlignment="1" applyProtection="1">
      <alignment horizontal="center" vertical="center"/>
    </xf>
    <xf numFmtId="2" fontId="4" fillId="6" borderId="6" xfId="3" applyNumberFormat="1" applyFont="1" applyFill="1" applyBorder="1" applyAlignment="1" applyProtection="1">
      <alignment horizontal="center" vertical="center"/>
    </xf>
    <xf numFmtId="2" fontId="22" fillId="0" borderId="0" xfId="3" applyNumberFormat="1" applyFont="1" applyFill="1" applyBorder="1" applyAlignment="1" applyProtection="1">
      <alignment horizontal="center" vertical="center"/>
    </xf>
    <xf numFmtId="2" fontId="15" fillId="0" borderId="0" xfId="3" applyNumberFormat="1" applyFont="1" applyFill="1" applyBorder="1" applyAlignment="1" applyProtection="1">
      <alignment horizontal="left" vertical="top"/>
    </xf>
    <xf numFmtId="0" fontId="1" fillId="2" borderId="0" xfId="6" applyFont="1" applyFill="1"/>
    <xf numFmtId="0" fontId="6" fillId="2" borderId="0" xfId="6" applyFill="1"/>
    <xf numFmtId="0" fontId="2" fillId="2" borderId="0" xfId="6" applyFont="1" applyFill="1"/>
    <xf numFmtId="0" fontId="1" fillId="0" borderId="0" xfId="6" applyFont="1" applyFill="1"/>
    <xf numFmtId="0" fontId="2" fillId="2" borderId="0" xfId="6" applyFont="1" applyFill="1" applyAlignment="1">
      <alignment horizontal="right"/>
    </xf>
    <xf numFmtId="0" fontId="6" fillId="2" borderId="0" xfId="6" applyFill="1" applyBorder="1"/>
    <xf numFmtId="0" fontId="6" fillId="0" borderId="0" xfId="6" applyFill="1"/>
    <xf numFmtId="0" fontId="6" fillId="0" borderId="0" xfId="6" applyFill="1" applyProtection="1">
      <protection locked="0"/>
    </xf>
    <xf numFmtId="0" fontId="6" fillId="0" borderId="0" xfId="6"/>
    <xf numFmtId="0" fontId="6" fillId="0" borderId="0" xfId="6" applyBorder="1" applyAlignment="1">
      <alignment horizontal="right"/>
    </xf>
    <xf numFmtId="0" fontId="1" fillId="0" borderId="0" xfId="6" applyFont="1"/>
    <xf numFmtId="0" fontId="7" fillId="4" borderId="1" xfId="6" applyFont="1" applyFill="1" applyBorder="1" applyAlignment="1">
      <alignment horizontal="center" vertical="center" wrapText="1"/>
    </xf>
    <xf numFmtId="0" fontId="7" fillId="4" borderId="2" xfId="6" applyFont="1" applyFill="1" applyBorder="1" applyAlignment="1">
      <alignment horizontal="center" vertical="center" wrapText="1"/>
    </xf>
    <xf numFmtId="0" fontId="7" fillId="4" borderId="3" xfId="6" applyFont="1" applyFill="1" applyBorder="1" applyAlignment="1">
      <alignment horizontal="center" vertical="center" wrapText="1"/>
    </xf>
    <xf numFmtId="0" fontId="7" fillId="4" borderId="4" xfId="6" applyFont="1" applyFill="1" applyBorder="1" applyAlignment="1">
      <alignment horizontal="center" vertical="center" wrapText="1"/>
    </xf>
    <xf numFmtId="0" fontId="7" fillId="4" borderId="5" xfId="6" applyFont="1" applyFill="1" applyBorder="1" applyAlignment="1">
      <alignment horizontal="center" vertical="center" wrapText="1"/>
    </xf>
    <xf numFmtId="0" fontId="7" fillId="4" borderId="6" xfId="6" applyFont="1" applyFill="1" applyBorder="1" applyAlignment="1">
      <alignment horizontal="center" vertical="center" wrapText="1"/>
    </xf>
    <xf numFmtId="0" fontId="6" fillId="0" borderId="7" xfId="6" applyBorder="1"/>
    <xf numFmtId="0" fontId="6" fillId="0" borderId="8" xfId="6" applyBorder="1"/>
    <xf numFmtId="0" fontId="6" fillId="0" borderId="9" xfId="6" applyBorder="1"/>
    <xf numFmtId="0" fontId="6" fillId="0" borderId="10" xfId="6" applyBorder="1"/>
    <xf numFmtId="0" fontId="4" fillId="0" borderId="62" xfId="6" applyFont="1" applyBorder="1" applyAlignment="1" applyProtection="1">
      <alignment horizontal="center" vertical="center" wrapText="1"/>
    </xf>
    <xf numFmtId="0" fontId="4" fillId="0" borderId="63" xfId="6" applyFont="1" applyBorder="1" applyAlignment="1" applyProtection="1">
      <alignment horizontal="center" vertical="center" wrapText="1"/>
    </xf>
    <xf numFmtId="0" fontId="4" fillId="0" borderId="34" xfId="6" applyFont="1" applyBorder="1" applyAlignment="1" applyProtection="1">
      <alignment horizontal="center" vertical="center"/>
    </xf>
    <xf numFmtId="0" fontId="6" fillId="0" borderId="15" xfId="6" applyBorder="1"/>
    <xf numFmtId="49" fontId="8" fillId="0" borderId="0" xfId="6" applyNumberFormat="1" applyFont="1" applyBorder="1" applyAlignment="1" applyProtection="1">
      <alignment horizontal="center" vertical="center"/>
    </xf>
    <xf numFmtId="49" fontId="5" fillId="3" borderId="11" xfId="6" applyNumberFormat="1" applyFont="1" applyFill="1" applyBorder="1" applyAlignment="1" applyProtection="1">
      <alignment horizontal="center" vertical="center" wrapText="1"/>
    </xf>
    <xf numFmtId="0" fontId="5" fillId="3" borderId="43" xfId="6" applyFont="1" applyFill="1" applyBorder="1" applyAlignment="1" applyProtection="1">
      <alignment vertical="center" wrapText="1"/>
    </xf>
    <xf numFmtId="4" fontId="5" fillId="5" borderId="12" xfId="6" applyNumberFormat="1" applyFont="1" applyFill="1" applyBorder="1" applyAlignment="1" applyProtection="1">
      <alignment horizontal="right" vertical="center"/>
    </xf>
    <xf numFmtId="49" fontId="5" fillId="3" borderId="16" xfId="6" applyNumberFormat="1" applyFont="1" applyFill="1" applyBorder="1" applyAlignment="1" applyProtection="1">
      <alignment horizontal="center" vertical="center" wrapText="1"/>
    </xf>
    <xf numFmtId="0" fontId="5" fillId="3" borderId="28" xfId="6" applyFont="1" applyFill="1" applyBorder="1" applyAlignment="1" applyProtection="1">
      <alignment horizontal="left" vertical="center" wrapText="1" indent="1"/>
    </xf>
    <xf numFmtId="4" fontId="5" fillId="5" borderId="17" xfId="6" applyNumberFormat="1" applyFont="1" applyFill="1" applyBorder="1" applyAlignment="1" applyProtection="1">
      <alignment horizontal="right" vertical="center"/>
    </xf>
    <xf numFmtId="0" fontId="5" fillId="8" borderId="19" xfId="6" applyNumberFormat="1" applyFont="1" applyFill="1" applyBorder="1" applyAlignment="1" applyProtection="1">
      <alignment horizontal="left" vertical="center" wrapText="1"/>
      <protection locked="0"/>
    </xf>
    <xf numFmtId="0" fontId="5" fillId="3" borderId="28" xfId="6" applyFont="1" applyFill="1" applyBorder="1" applyAlignment="1" applyProtection="1">
      <alignment horizontal="left" vertical="center" wrapText="1" indent="2"/>
    </xf>
    <xf numFmtId="4" fontId="5" fillId="7" borderId="17" xfId="6" applyNumberFormat="1" applyFont="1" applyFill="1" applyBorder="1" applyAlignment="1" applyProtection="1">
      <alignment horizontal="right" vertical="center" wrapText="1"/>
      <protection locked="0"/>
    </xf>
    <xf numFmtId="0" fontId="5" fillId="3" borderId="28" xfId="6" applyNumberFormat="1" applyFont="1" applyFill="1" applyBorder="1" applyAlignment="1" applyProtection="1">
      <alignment horizontal="left" vertical="center" wrapText="1" indent="2"/>
    </xf>
    <xf numFmtId="0" fontId="5" fillId="3" borderId="28" xfId="6" applyFont="1" applyFill="1" applyBorder="1" applyAlignment="1" applyProtection="1">
      <alignment horizontal="left" vertical="center" wrapText="1" indent="3"/>
    </xf>
    <xf numFmtId="2" fontId="14" fillId="6" borderId="29" xfId="3" applyNumberFormat="1" applyFont="1" applyFill="1" applyBorder="1" applyAlignment="1" applyProtection="1">
      <alignment horizontal="center" vertical="center"/>
    </xf>
    <xf numFmtId="2" fontId="14" fillId="6" borderId="48" xfId="3" applyNumberFormat="1" applyFont="1" applyFill="1" applyBorder="1" applyAlignment="1" applyProtection="1">
      <alignment horizontal="center" vertical="center"/>
    </xf>
    <xf numFmtId="2" fontId="14" fillId="6" borderId="64" xfId="3" applyNumberFormat="1" applyFont="1" applyFill="1" applyBorder="1" applyAlignment="1" applyProtection="1">
      <alignment horizontal="left" vertical="center"/>
    </xf>
    <xf numFmtId="0" fontId="5" fillId="3" borderId="28" xfId="6" applyFont="1" applyFill="1" applyBorder="1" applyAlignment="1" applyProtection="1">
      <alignment vertical="center" wrapText="1"/>
    </xf>
    <xf numFmtId="49" fontId="5" fillId="3" borderId="24" xfId="6" applyNumberFormat="1" applyFont="1" applyFill="1" applyBorder="1" applyAlignment="1" applyProtection="1">
      <alignment horizontal="center" vertical="center" wrapText="1"/>
    </xf>
    <xf numFmtId="0" fontId="5" fillId="3" borderId="25" xfId="6" applyFont="1" applyFill="1" applyBorder="1" applyAlignment="1" applyProtection="1">
      <alignment horizontal="left" vertical="center" wrapText="1" indent="1"/>
    </xf>
    <xf numFmtId="4" fontId="5" fillId="7" borderId="25" xfId="6" applyNumberFormat="1" applyFont="1" applyFill="1" applyBorder="1" applyAlignment="1" applyProtection="1">
      <alignment horizontal="right" vertical="center" wrapText="1"/>
      <protection locked="0"/>
    </xf>
    <xf numFmtId="0" fontId="5" fillId="8" borderId="50" xfId="6" applyNumberFormat="1" applyFont="1" applyFill="1" applyBorder="1" applyAlignment="1" applyProtection="1">
      <alignment horizontal="left" vertical="center" wrapText="1"/>
      <protection locked="0"/>
    </xf>
    <xf numFmtId="49" fontId="4" fillId="3" borderId="65" xfId="6" applyNumberFormat="1" applyFont="1" applyFill="1" applyBorder="1" applyAlignment="1" applyProtection="1">
      <alignment horizontal="center" vertical="center" wrapText="1"/>
    </xf>
    <xf numFmtId="0" fontId="4" fillId="3" borderId="43" xfId="6" applyFont="1" applyFill="1" applyBorder="1" applyAlignment="1" applyProtection="1">
      <alignment vertical="center" wrapText="1"/>
    </xf>
    <xf numFmtId="4" fontId="4" fillId="5" borderId="12" xfId="6" applyNumberFormat="1" applyFont="1" applyFill="1" applyBorder="1" applyAlignment="1" applyProtection="1">
      <alignment horizontal="right" vertical="center"/>
    </xf>
    <xf numFmtId="49" fontId="5" fillId="3" borderId="27" xfId="6" applyNumberFormat="1" applyFont="1" applyFill="1" applyBorder="1" applyAlignment="1" applyProtection="1">
      <alignment horizontal="center" vertical="center" wrapText="1"/>
    </xf>
    <xf numFmtId="0" fontId="5" fillId="3" borderId="28" xfId="6" applyFont="1" applyFill="1" applyBorder="1" applyAlignment="1" applyProtection="1">
      <alignment horizontal="right" vertical="center" wrapText="1"/>
    </xf>
    <xf numFmtId="4" fontId="5" fillId="7" borderId="17" xfId="6" applyNumberFormat="1" applyFont="1" applyFill="1" applyBorder="1" applyAlignment="1" applyProtection="1">
      <alignment horizontal="right" vertical="center"/>
      <protection locked="0"/>
    </xf>
    <xf numFmtId="49" fontId="5" fillId="3" borderId="66" xfId="6" applyNumberFormat="1" applyFont="1" applyFill="1" applyBorder="1" applyAlignment="1" applyProtection="1">
      <alignment horizontal="center" vertical="center" wrapText="1"/>
    </xf>
    <xf numFmtId="0" fontId="5" fillId="3" borderId="54" xfId="6" applyFont="1" applyFill="1" applyBorder="1" applyAlignment="1" applyProtection="1">
      <alignment horizontal="right" vertical="center" wrapText="1"/>
    </xf>
    <xf numFmtId="4" fontId="5" fillId="7" borderId="21" xfId="6" applyNumberFormat="1" applyFont="1" applyFill="1" applyBorder="1" applyAlignment="1" applyProtection="1">
      <alignment horizontal="right" vertical="center"/>
      <protection locked="0"/>
    </xf>
    <xf numFmtId="0" fontId="5" fillId="8" borderId="23" xfId="6" applyNumberFormat="1" applyFont="1" applyFill="1" applyBorder="1" applyAlignment="1" applyProtection="1">
      <alignment horizontal="left" vertical="center" wrapText="1"/>
      <protection locked="0"/>
    </xf>
    <xf numFmtId="0" fontId="10" fillId="0" borderId="0" xfId="6" applyFont="1"/>
    <xf numFmtId="0" fontId="10" fillId="0" borderId="10" xfId="6" applyFont="1" applyBorder="1"/>
    <xf numFmtId="0" fontId="10" fillId="0" borderId="26" xfId="6" applyFont="1" applyBorder="1"/>
    <xf numFmtId="0" fontId="9" fillId="0" borderId="0" xfId="6" applyFont="1" applyFill="1"/>
    <xf numFmtId="0" fontId="9" fillId="0" borderId="0" xfId="6" applyFont="1"/>
    <xf numFmtId="0" fontId="5" fillId="3" borderId="0" xfId="6" applyFont="1" applyFill="1" applyBorder="1" applyAlignment="1" applyProtection="1">
      <alignment horizontal="right"/>
    </xf>
    <xf numFmtId="0" fontId="5" fillId="3" borderId="0" xfId="6" applyFont="1" applyFill="1" applyBorder="1" applyProtection="1"/>
    <xf numFmtId="0" fontId="6" fillId="0" borderId="42" xfId="6" applyBorder="1"/>
    <xf numFmtId="4" fontId="5" fillId="8" borderId="14" xfId="6" applyNumberFormat="1" applyFont="1" applyFill="1" applyBorder="1" applyAlignment="1" applyProtection="1">
      <alignment horizontal="center" vertical="center" wrapText="1"/>
      <protection locked="0"/>
    </xf>
    <xf numFmtId="4" fontId="5" fillId="8" borderId="19" xfId="6" applyNumberFormat="1" applyFont="1" applyFill="1" applyBorder="1" applyAlignment="1" applyProtection="1">
      <alignment horizontal="center" vertical="center" wrapText="1"/>
      <protection locked="0"/>
    </xf>
    <xf numFmtId="4" fontId="5" fillId="8" borderId="84" xfId="6" applyNumberFormat="1" applyFont="1" applyFill="1" applyBorder="1" applyAlignment="1" applyProtection="1">
      <alignment horizontal="center" vertical="center" wrapText="1"/>
      <protection locked="0"/>
    </xf>
  </cellXfs>
  <cellStyles count="1781">
    <cellStyle name=" 1" xfId="7"/>
    <cellStyle name="_x000a_bidires=100_x000d_" xfId="8"/>
    <cellStyle name="%" xfId="9"/>
    <cellStyle name="%_Inputs" xfId="10"/>
    <cellStyle name="%_Inputs (const)" xfId="11"/>
    <cellStyle name="%_Inputs Co" xfId="12"/>
    <cellStyle name="?…?ж?Ш?и [0.00]" xfId="13"/>
    <cellStyle name="?W??_‘O’с?р??" xfId="14"/>
    <cellStyle name="_CashFlow_2007_проект_02_02_final" xfId="15"/>
    <cellStyle name="_Model_RAB Мой" xfId="16"/>
    <cellStyle name="_Model_RAB Мой 2" xfId="17"/>
    <cellStyle name="_Model_RAB Мой 2_OREP.KU.2011.MONTHLY.02(v0.1)" xfId="18"/>
    <cellStyle name="_Model_RAB Мой 2_OREP.KU.2011.MONTHLY.02(v0.4)" xfId="19"/>
    <cellStyle name="_Model_RAB Мой_46EE.2011(v1.0)" xfId="20"/>
    <cellStyle name="_Model_RAB Мой_46EE.2011(v1.0)_INVEST.EE.FACT.4.78(v1.1)" xfId="21"/>
    <cellStyle name="_Model_RAB Мой_46EE.2011(v1.2)" xfId="22"/>
    <cellStyle name="_Model_RAB Мой_ARMRAZR" xfId="23"/>
    <cellStyle name="_Model_RAB Мой_BALANCE.WARM.2010.FACT(v1.0)" xfId="24"/>
    <cellStyle name="_Model_RAB Мой_BALANCE.WARM.2010.PLAN" xfId="25"/>
    <cellStyle name="_Model_RAB Мой_BALANCE.WARM.2011YEAR(v0.7)" xfId="26"/>
    <cellStyle name="_Model_RAB Мой_BALANCE.WARM.2011YEAR.NEW.UPDATE.SCHEME" xfId="27"/>
    <cellStyle name="_Model_RAB Мой_EE.2REK.P2011.4.78(v0.3)" xfId="28"/>
    <cellStyle name="_Model_RAB Мой_FORM910.2012(v1.3)" xfId="29"/>
    <cellStyle name="_Model_RAB Мой_INVEST.EE.COR.4.78(v0.2)" xfId="30"/>
    <cellStyle name="_Model_RAB Мой_INVEST.EE.FACT.4.78(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INVEST.EE.FACT.4.78(v1.1)" xfId="39"/>
    <cellStyle name="_Model_RAB Мой_NADB.JNVLS.APTEKA.2011(v1.3.4)" xfId="40"/>
    <cellStyle name="_Model_RAB Мой_NADB.JNVLS.APTEKA.2011(v1.3.4)_INVEST.EE.FACT.4.78(v1.1)" xfId="41"/>
    <cellStyle name="_Model_RAB Мой_PREDEL.JKH.UTV.2011(v1.0.1)" xfId="42"/>
    <cellStyle name="_Model_RAB Мой_PREDEL.JKH.UTV.2011(v1.0.1)_INVEST.EE.FACT.4.78(v1.1)" xfId="43"/>
    <cellStyle name="_Model_RAB Мой_PREDEL.JKH.UTV.2011(v1.1)" xfId="44"/>
    <cellStyle name="_Model_RAB Мой_TEST.TEMPLATE" xfId="45"/>
    <cellStyle name="_Model_RAB Мой_UPDATE.46EE.2011.TO.1.1" xfId="46"/>
    <cellStyle name="_Model_RAB Мой_UPDATE.BALANCE.WARM.2011YEAR.TO.1.1" xfId="47"/>
    <cellStyle name="_Model_RAB Мой_UPDATE.BALANCE.WARM.2011YEAR.TO.1.1_INVEST.EE.FACT.4.78(v1.1)" xfId="48"/>
    <cellStyle name="_Model_RAB Мой_UPDATE.INVEST.EE.FACT.4.78.TO.1.2.64" xfId="49"/>
    <cellStyle name="_Model_RAB Мой_UPDATE.NADB.JNVLS.APTEKA.2011.TO.1.3.4" xfId="50"/>
    <cellStyle name="_Model_RAB_MRSK_svod" xfId="51"/>
    <cellStyle name="_Model_RAB_MRSK_svod 2" xfId="52"/>
    <cellStyle name="_Model_RAB_MRSK_svod 2_OREP.KU.2011.MONTHLY.02(v0.1)" xfId="53"/>
    <cellStyle name="_Model_RAB_MRSK_svod 2_OREP.KU.2011.MONTHLY.02(v0.4)" xfId="54"/>
    <cellStyle name="_Model_RAB_MRSK_svod_46EE.2011(v1.0)" xfId="55"/>
    <cellStyle name="_Model_RAB_MRSK_svod_46EE.2011(v1.0)_INVEST.EE.FACT.4.78(v1.1)" xfId="56"/>
    <cellStyle name="_Model_RAB_MRSK_svod_46EE.2011(v1.2)" xfId="57"/>
    <cellStyle name="_Model_RAB_MRSK_svod_ARMRAZR" xfId="58"/>
    <cellStyle name="_Model_RAB_MRSK_svod_BALANCE.WARM.2010.FACT(v1.0)" xfId="59"/>
    <cellStyle name="_Model_RAB_MRSK_svod_BALANCE.WARM.2010.PLAN" xfId="60"/>
    <cellStyle name="_Model_RAB_MRSK_svod_BALANCE.WARM.2011YEAR(v0.7)" xfId="61"/>
    <cellStyle name="_Model_RAB_MRSK_svod_BALANCE.WARM.2011YEAR.NEW.UPDATE.SCHEME" xfId="62"/>
    <cellStyle name="_Model_RAB_MRSK_svod_EE.2REK.P2011.4.78(v0.3)" xfId="63"/>
    <cellStyle name="_Model_RAB_MRSK_svod_FORM910.2012(v1.3)" xfId="64"/>
    <cellStyle name="_Model_RAB_MRSK_svod_INVEST.EE.COR.4.78(v0.2)" xfId="65"/>
    <cellStyle name="_Model_RAB_MRSK_svod_INVEST.EE.FACT.4.78(v1.1)" xfId="66"/>
    <cellStyle name="_Model_RAB_MRSK_svod_INVEST.EE.PLAN.4.78(v0.1)" xfId="67"/>
    <cellStyle name="_Model_RAB_MRSK_svod_INVEST.EE.PLAN.4.78(v0.3)" xfId="68"/>
    <cellStyle name="_Model_RAB_MRSK_svod_INVEST.EE.PLAN.4.78(v1.0)" xfId="69"/>
    <cellStyle name="_Model_RAB_MRSK_svod_INVEST.PLAN.4.78(v0.1)" xfId="70"/>
    <cellStyle name="_Model_RAB_MRSK_svod_INVEST.WARM.PLAN.4.78(v0.1)" xfId="71"/>
    <cellStyle name="_Model_RAB_MRSK_svod_INVEST_WARM_PLAN" xfId="72"/>
    <cellStyle name="_Model_RAB_MRSK_svod_NADB.JNVLS.APTEKA.2011(v1.3.3)" xfId="73"/>
    <cellStyle name="_Model_RAB_MRSK_svod_NADB.JNVLS.APTEKA.2011(v1.3.3)_INVEST.EE.FACT.4.78(v1.1)" xfId="74"/>
    <cellStyle name="_Model_RAB_MRSK_svod_NADB.JNVLS.APTEKA.2011(v1.3.4)" xfId="75"/>
    <cellStyle name="_Model_RAB_MRSK_svod_NADB.JNVLS.APTEKA.2011(v1.3.4)_INVEST.EE.FACT.4.78(v1.1)" xfId="76"/>
    <cellStyle name="_Model_RAB_MRSK_svod_PREDEL.JKH.UTV.2011(v1.0.1)" xfId="77"/>
    <cellStyle name="_Model_RAB_MRSK_svod_PREDEL.JKH.UTV.2011(v1.0.1)_INVEST.EE.FACT.4.78(v1.1)" xfId="78"/>
    <cellStyle name="_Model_RAB_MRSK_svod_PREDEL.JKH.UTV.2011(v1.1)" xfId="79"/>
    <cellStyle name="_Model_RAB_MRSK_svod_TEST.TEMPLATE" xfId="80"/>
    <cellStyle name="_Model_RAB_MRSK_svod_UPDATE.46EE.2011.TO.1.1" xfId="81"/>
    <cellStyle name="_Model_RAB_MRSK_svod_UPDATE.BALANCE.WARM.2011YEAR.TO.1.1" xfId="82"/>
    <cellStyle name="_Model_RAB_MRSK_svod_UPDATE.BALANCE.WARM.2011YEAR.TO.1.1_INVEST.EE.FACT.4.78(v1.1)" xfId="83"/>
    <cellStyle name="_Model_RAB_MRSK_svod_UPDATE.INVEST.EE.FACT.4.78.TO.1.2.64" xfId="84"/>
    <cellStyle name="_Model_RAB_MRSK_svod_UPDATE.NADB.JNVLS.APTEKA.2011.TO.1.3.4" xfId="85"/>
    <cellStyle name="_Plug" xfId="86"/>
    <cellStyle name="_Бюджет2006_ПОКАЗАТЕЛИ СВОДНЫЕ" xfId="87"/>
    <cellStyle name="_ВО ОП ТЭС-ОТ- 2007" xfId="88"/>
    <cellStyle name="_ВФ ОАО ТЭС-ОТ- 2009" xfId="89"/>
    <cellStyle name="_выручка по присоединениям2" xfId="90"/>
    <cellStyle name="_Договор аренды ЯЭ с разбивкой" xfId="91"/>
    <cellStyle name="_Защита ФЗП" xfId="92"/>
    <cellStyle name="_Исходные данные для модели" xfId="93"/>
    <cellStyle name="_Консолидация-2008-проект-new" xfId="94"/>
    <cellStyle name="_МОДЕЛЬ_1 (2)" xfId="95"/>
    <cellStyle name="_МОДЕЛЬ_1 (2) 2" xfId="96"/>
    <cellStyle name="_МОДЕЛЬ_1 (2) 2_OREP.KU.2011.MONTHLY.02(v0.1)" xfId="97"/>
    <cellStyle name="_МОДЕЛЬ_1 (2) 2_OREP.KU.2011.MONTHLY.02(v0.4)" xfId="98"/>
    <cellStyle name="_МОДЕЛЬ_1 (2)_46EE.2011(v1.0)" xfId="99"/>
    <cellStyle name="_МОДЕЛЬ_1 (2)_46EE.2011(v1.0)_INVEST.EE.FACT.4.78(v1.1)" xfId="100"/>
    <cellStyle name="_МОДЕЛЬ_1 (2)_46EE.2011(v1.2)" xfId="101"/>
    <cellStyle name="_МОДЕЛЬ_1 (2)_ARMRAZR" xfId="102"/>
    <cellStyle name="_МОДЕЛЬ_1 (2)_BALANCE.WARM.2010.FACT(v1.0)" xfId="103"/>
    <cellStyle name="_МОДЕЛЬ_1 (2)_BALANCE.WARM.2010.PLAN" xfId="104"/>
    <cellStyle name="_МОДЕЛЬ_1 (2)_BALANCE.WARM.2011YEAR(v0.7)" xfId="105"/>
    <cellStyle name="_МОДЕЛЬ_1 (2)_BALANCE.WARM.2011YEAR.NEW.UPDATE.SCHEME" xfId="106"/>
    <cellStyle name="_МОДЕЛЬ_1 (2)_EE.2REK.P2011.4.78(v0.3)" xfId="107"/>
    <cellStyle name="_МОДЕЛЬ_1 (2)_FORM910.2012(v1.3)" xfId="108"/>
    <cellStyle name="_МОДЕЛЬ_1 (2)_INVEST.EE.COR.4.78(v0.2)" xfId="109"/>
    <cellStyle name="_МОДЕЛЬ_1 (2)_INVEST.EE.FACT.4.78(v1.1)" xfId="110"/>
    <cellStyle name="_МОДЕЛЬ_1 (2)_INVEST.EE.PLAN.4.78(v0.1)" xfId="111"/>
    <cellStyle name="_МОДЕЛЬ_1 (2)_INVEST.EE.PLAN.4.78(v0.3)" xfId="112"/>
    <cellStyle name="_МОДЕЛЬ_1 (2)_INVEST.EE.PLAN.4.78(v1.0)" xfId="113"/>
    <cellStyle name="_МОДЕЛЬ_1 (2)_INVEST.PLAN.4.78(v0.1)" xfId="114"/>
    <cellStyle name="_МОДЕЛЬ_1 (2)_INVEST.WARM.PLAN.4.78(v0.1)" xfId="115"/>
    <cellStyle name="_МОДЕЛЬ_1 (2)_INVEST_WARM_PLAN" xfId="116"/>
    <cellStyle name="_МОДЕЛЬ_1 (2)_NADB.JNVLS.APTEKA.2011(v1.3.3)" xfId="117"/>
    <cellStyle name="_МОДЕЛЬ_1 (2)_NADB.JNVLS.APTEKA.2011(v1.3.3)_INVEST.EE.FACT.4.78(v1.1)" xfId="118"/>
    <cellStyle name="_МОДЕЛЬ_1 (2)_NADB.JNVLS.APTEKA.2011(v1.3.4)" xfId="119"/>
    <cellStyle name="_МОДЕЛЬ_1 (2)_NADB.JNVLS.APTEKA.2011(v1.3.4)_INVEST.EE.FACT.4.78(v1.1)" xfId="120"/>
    <cellStyle name="_МОДЕЛЬ_1 (2)_PREDEL.JKH.UTV.2011(v1.0.1)" xfId="121"/>
    <cellStyle name="_МОДЕЛЬ_1 (2)_PREDEL.JKH.UTV.2011(v1.0.1)_INVEST.EE.FACT.4.78(v1.1)" xfId="122"/>
    <cellStyle name="_МОДЕЛЬ_1 (2)_PREDEL.JKH.UTV.2011(v1.1)" xfId="123"/>
    <cellStyle name="_МОДЕЛЬ_1 (2)_TEST.TEMPLATE" xfId="124"/>
    <cellStyle name="_МОДЕЛЬ_1 (2)_UPDATE.46EE.2011.TO.1.1" xfId="125"/>
    <cellStyle name="_МОДЕЛЬ_1 (2)_UPDATE.BALANCE.WARM.2011YEAR.TO.1.1" xfId="126"/>
    <cellStyle name="_МОДЕЛЬ_1 (2)_UPDATE.BALANCE.WARM.2011YEAR.TO.1.1_INVEST.EE.FACT.4.78(v1.1)" xfId="127"/>
    <cellStyle name="_МОДЕЛЬ_1 (2)_UPDATE.INVEST.EE.FACT.4.78.TO.1.2.64" xfId="128"/>
    <cellStyle name="_МОДЕЛЬ_1 (2)_UPDATE.NADB.JNVLS.APTEKA.2011.TO.1.3.4" xfId="129"/>
    <cellStyle name="_НВВ 2009 постатейно свод по филиалам_09_02_09" xfId="130"/>
    <cellStyle name="_НВВ 2009 постатейно свод по филиалам_для Валентина" xfId="131"/>
    <cellStyle name="_Омск" xfId="132"/>
    <cellStyle name="_ОТ ИД 2009" xfId="133"/>
    <cellStyle name="_пр 5 тариф RAB" xfId="134"/>
    <cellStyle name="_пр 5 тариф RAB 2" xfId="135"/>
    <cellStyle name="_пр 5 тариф RAB 2_OREP.KU.2011.MONTHLY.02(v0.1)" xfId="136"/>
    <cellStyle name="_пр 5 тариф RAB 2_OREP.KU.2011.MONTHLY.02(v0.4)" xfId="137"/>
    <cellStyle name="_пр 5 тариф RAB_46EE.2011(v1.0)" xfId="138"/>
    <cellStyle name="_пр 5 тариф RAB_46EE.2011(v1.0)_INVEST.EE.FACT.4.78(v1.1)" xfId="139"/>
    <cellStyle name="_пр 5 тариф RAB_46EE.2011(v1.2)" xfId="140"/>
    <cellStyle name="_пр 5 тариф RAB_ARMRAZR" xfId="141"/>
    <cellStyle name="_пр 5 тариф RAB_BALANCE.WARM.2010.FACT(v1.0)" xfId="142"/>
    <cellStyle name="_пр 5 тариф RAB_BALANCE.WARM.2010.PLAN" xfId="143"/>
    <cellStyle name="_пр 5 тариф RAB_BALANCE.WARM.2011YEAR(v0.7)" xfId="144"/>
    <cellStyle name="_пр 5 тариф RAB_BALANCE.WARM.2011YEAR.NEW.UPDATE.SCHEME" xfId="145"/>
    <cellStyle name="_пр 5 тариф RAB_EE.2REK.P2011.4.78(v0.3)" xfId="146"/>
    <cellStyle name="_пр 5 тариф RAB_FORM910.2012(v1.3)" xfId="147"/>
    <cellStyle name="_пр 5 тариф RAB_INVEST.EE.COR.4.78(v0.2)" xfId="148"/>
    <cellStyle name="_пр 5 тариф RAB_INVEST.EE.FACT.4.78(v1.1)" xfId="149"/>
    <cellStyle name="_пр 5 тариф RAB_INVEST.EE.PLAN.4.78(v0.1)" xfId="150"/>
    <cellStyle name="_пр 5 тариф RAB_INVEST.EE.PLAN.4.78(v0.3)" xfId="151"/>
    <cellStyle name="_пр 5 тариф RAB_INVEST.EE.PLAN.4.78(v1.0)" xfId="152"/>
    <cellStyle name="_пр 5 тариф RAB_INVEST.PLAN.4.78(v0.1)" xfId="153"/>
    <cellStyle name="_пр 5 тариф RAB_INVEST.WARM.PLAN.4.78(v0.1)" xfId="154"/>
    <cellStyle name="_пр 5 тариф RAB_INVEST_WARM_PLAN" xfId="155"/>
    <cellStyle name="_пр 5 тариф RAB_NADB.JNVLS.APTEKA.2011(v1.3.3)" xfId="156"/>
    <cellStyle name="_пр 5 тариф RAB_NADB.JNVLS.APTEKA.2011(v1.3.3)_INVEST.EE.FACT.4.78(v1.1)" xfId="157"/>
    <cellStyle name="_пр 5 тариф RAB_NADB.JNVLS.APTEKA.2011(v1.3.4)" xfId="158"/>
    <cellStyle name="_пр 5 тариф RAB_NADB.JNVLS.APTEKA.2011(v1.3.4)_INVEST.EE.FACT.4.78(v1.1)" xfId="159"/>
    <cellStyle name="_пр 5 тариф RAB_PREDEL.JKH.UTV.2011(v1.0.1)" xfId="160"/>
    <cellStyle name="_пр 5 тариф RAB_PREDEL.JKH.UTV.2011(v1.0.1)_INVEST.EE.FACT.4.78(v1.1)" xfId="161"/>
    <cellStyle name="_пр 5 тариф RAB_PREDEL.JKH.UTV.2011(v1.1)" xfId="162"/>
    <cellStyle name="_пр 5 тариф RAB_TEST.TEMPLATE" xfId="163"/>
    <cellStyle name="_пр 5 тариф RAB_UPDATE.46EE.2011.TO.1.1" xfId="164"/>
    <cellStyle name="_пр 5 тариф RAB_UPDATE.BALANCE.WARM.2011YEAR.TO.1.1" xfId="165"/>
    <cellStyle name="_пр 5 тариф RAB_UPDATE.BALANCE.WARM.2011YEAR.TO.1.1_INVEST.EE.FACT.4.78(v1.1)" xfId="166"/>
    <cellStyle name="_пр 5 тариф RAB_UPDATE.INVEST.EE.FACT.4.78.TO.1.2.64" xfId="167"/>
    <cellStyle name="_пр 5 тариф RAB_UPDATE.NADB.JNVLS.APTEKA.2011.TO.1.3.4" xfId="168"/>
    <cellStyle name="_Предожение _ДБП_2009 г ( согласованные БП)  (2)" xfId="169"/>
    <cellStyle name="_Приложение 2 0806 факт" xfId="170"/>
    <cellStyle name="_Приложение МТС-3-КС" xfId="171"/>
    <cellStyle name="_Приложение-МТС--2-1" xfId="172"/>
    <cellStyle name="_Расчет RAB_22072008" xfId="173"/>
    <cellStyle name="_Расчет RAB_22072008 2" xfId="174"/>
    <cellStyle name="_Расчет RAB_22072008 2_OREP.KU.2011.MONTHLY.02(v0.1)" xfId="175"/>
    <cellStyle name="_Расчет RAB_22072008 2_OREP.KU.2011.MONTHLY.02(v0.4)" xfId="176"/>
    <cellStyle name="_Расчет RAB_22072008_46EE.2011(v1.0)" xfId="177"/>
    <cellStyle name="_Расчет RAB_22072008_46EE.2011(v1.0)_INVEST.EE.FACT.4.78(v1.1)" xfId="178"/>
    <cellStyle name="_Расчет RAB_22072008_46EE.2011(v1.2)" xfId="179"/>
    <cellStyle name="_Расчет RAB_22072008_ARMRAZR" xfId="180"/>
    <cellStyle name="_Расчет RAB_22072008_BALANCE.WARM.2010.FACT(v1.0)" xfId="181"/>
    <cellStyle name="_Расчет RAB_22072008_BALANCE.WARM.2010.PLAN" xfId="182"/>
    <cellStyle name="_Расчет RAB_22072008_BALANCE.WARM.2011YEAR(v0.7)" xfId="183"/>
    <cellStyle name="_Расчет RAB_22072008_BALANCE.WARM.2011YEAR.NEW.UPDATE.SCHEME" xfId="184"/>
    <cellStyle name="_Расчет RAB_22072008_EE.2REK.P2011.4.78(v0.3)" xfId="185"/>
    <cellStyle name="_Расчет RAB_22072008_FORM910.2012(v1.3)" xfId="186"/>
    <cellStyle name="_Расчет RAB_22072008_INVEST.EE.COR.4.78(v0.2)" xfId="187"/>
    <cellStyle name="_Расчет RAB_22072008_INVEST.EE.FACT.4.78(v1.1)" xfId="188"/>
    <cellStyle name="_Расчет RAB_22072008_INVEST.EE.PLAN.4.78(v0.1)" xfId="189"/>
    <cellStyle name="_Расчет RAB_22072008_INVEST.EE.PLAN.4.78(v0.3)" xfId="190"/>
    <cellStyle name="_Расчет RAB_22072008_INVEST.EE.PLAN.4.78(v1.0)" xfId="191"/>
    <cellStyle name="_Расчет RAB_22072008_INVEST.PLAN.4.78(v0.1)" xfId="192"/>
    <cellStyle name="_Расчет RAB_22072008_INVEST.WARM.PLAN.4.78(v0.1)" xfId="193"/>
    <cellStyle name="_Расчет RAB_22072008_INVEST_WARM_PLAN" xfId="194"/>
    <cellStyle name="_Расчет RAB_22072008_NADB.JNVLS.APTEKA.2011(v1.3.3)" xfId="195"/>
    <cellStyle name="_Расчет RAB_22072008_NADB.JNVLS.APTEKA.2011(v1.3.3)_INVEST.EE.FACT.4.78(v1.1)" xfId="196"/>
    <cellStyle name="_Расчет RAB_22072008_NADB.JNVLS.APTEKA.2011(v1.3.4)" xfId="197"/>
    <cellStyle name="_Расчет RAB_22072008_NADB.JNVLS.APTEKA.2011(v1.3.4)_INVEST.EE.FACT.4.78(v1.1)" xfId="198"/>
    <cellStyle name="_Расчет RAB_22072008_PREDEL.JKH.UTV.2011(v1.0.1)" xfId="199"/>
    <cellStyle name="_Расчет RAB_22072008_PREDEL.JKH.UTV.2011(v1.0.1)_INVEST.EE.FACT.4.78(v1.1)" xfId="200"/>
    <cellStyle name="_Расчет RAB_22072008_PREDEL.JKH.UTV.2011(v1.1)" xfId="201"/>
    <cellStyle name="_Расчет RAB_22072008_TEST.TEMPLATE" xfId="202"/>
    <cellStyle name="_Расчет RAB_22072008_UPDATE.46EE.2011.TO.1.1" xfId="203"/>
    <cellStyle name="_Расчет RAB_22072008_UPDATE.BALANCE.WARM.2011YEAR.TO.1.1" xfId="204"/>
    <cellStyle name="_Расчет RAB_22072008_UPDATE.BALANCE.WARM.2011YEAR.TO.1.1_INVEST.EE.FACT.4.78(v1.1)" xfId="205"/>
    <cellStyle name="_Расчет RAB_22072008_UPDATE.INVEST.EE.FACT.4.78.TO.1.2.64" xfId="206"/>
    <cellStyle name="_Расчет RAB_22072008_UPDATE.NADB.JNVLS.APTEKA.2011.TO.1.3.4" xfId="207"/>
    <cellStyle name="_Расчет RAB_Лен и МОЭСК_с 2010 года_14.04.2009_со сглаж_version 3.0_без ФСК" xfId="208"/>
    <cellStyle name="_Расчет RAB_Лен и МОЭСК_с 2010 года_14.04.2009_со сглаж_version 3.0_без ФСК 2" xfId="209"/>
    <cellStyle name="_Расчет RAB_Лен и МОЭСК_с 2010 года_14.04.2009_со сглаж_version 3.0_без ФСК 2_OREP.KU.2011.MONTHLY.02(v0.1)" xfId="210"/>
    <cellStyle name="_Расчет RAB_Лен и МОЭСК_с 2010 года_14.04.2009_со сглаж_version 3.0_без ФСК 2_OREP.KU.2011.MONTHLY.02(v0.4)" xfId="211"/>
    <cellStyle name="_Расчет RAB_Лен и МОЭСК_с 2010 года_14.04.2009_со сглаж_version 3.0_без ФСК_46EE.2011(v1.0)" xfId="212"/>
    <cellStyle name="_Расчет RAB_Лен и МОЭСК_с 2010 года_14.04.2009_со сглаж_version 3.0_без ФСК_46EE.2011(v1.0)_INVEST.EE.FACT.4.78(v1.1)" xfId="213"/>
    <cellStyle name="_Расчет RAB_Лен и МОЭСК_с 2010 года_14.04.2009_со сглаж_version 3.0_без ФСК_46EE.2011(v1.2)" xfId="214"/>
    <cellStyle name="_Расчет RAB_Лен и МОЭСК_с 2010 года_14.04.2009_со сглаж_version 3.0_без ФСК_ARMRAZR" xfId="215"/>
    <cellStyle name="_Расчет RAB_Лен и МОЭСК_с 2010 года_14.04.2009_со сглаж_version 3.0_без ФСК_BALANCE.WARM.2010.FACT(v1.0)" xfId="216"/>
    <cellStyle name="_Расчет RAB_Лен и МОЭСК_с 2010 года_14.04.2009_со сглаж_version 3.0_без ФСК_BALANCE.WARM.2010.PLAN" xfId="217"/>
    <cellStyle name="_Расчет RAB_Лен и МОЭСК_с 2010 года_14.04.2009_со сглаж_version 3.0_без ФСК_BALANCE.WARM.2011YEAR(v0.7)" xfId="218"/>
    <cellStyle name="_Расчет RAB_Лен и МОЭСК_с 2010 года_14.04.2009_со сглаж_version 3.0_без ФСК_BALANCE.WARM.2011YEAR.NEW.UPDATE.SCHEME" xfId="219"/>
    <cellStyle name="_Расчет RAB_Лен и МОЭСК_с 2010 года_14.04.2009_со сглаж_version 3.0_без ФСК_EE.2REK.P2011.4.78(v0.3)" xfId="220"/>
    <cellStyle name="_Расчет RAB_Лен и МОЭСК_с 2010 года_14.04.2009_со сглаж_version 3.0_без ФСК_FORM910.2012(v1.3)" xfId="221"/>
    <cellStyle name="_Расчет RAB_Лен и МОЭСК_с 2010 года_14.04.2009_со сглаж_version 3.0_без ФСК_INVEST.EE.COR.4.78(v0.2)" xfId="222"/>
    <cellStyle name="_Расчет RAB_Лен и МОЭСК_с 2010 года_14.04.2009_со сглаж_version 3.0_без ФСК_INVEST.EE.FACT.4.78(v1.1)" xfId="223"/>
    <cellStyle name="_Расчет RAB_Лен и МОЭСК_с 2010 года_14.04.2009_со сглаж_version 3.0_без ФСК_INVEST.EE.PLAN.4.78(v0.1)" xfId="224"/>
    <cellStyle name="_Расчет RAB_Лен и МОЭСК_с 2010 года_14.04.2009_со сглаж_version 3.0_без ФСК_INVEST.EE.PLAN.4.78(v0.3)" xfId="225"/>
    <cellStyle name="_Расчет RAB_Лен и МОЭСК_с 2010 года_14.04.2009_со сглаж_version 3.0_без ФСК_INVEST.EE.PLAN.4.78(v1.0)" xfId="226"/>
    <cellStyle name="_Расчет RAB_Лен и МОЭСК_с 2010 года_14.04.2009_со сглаж_version 3.0_без ФСК_INVEST.PLAN.4.78(v0.1)" xfId="227"/>
    <cellStyle name="_Расчет RAB_Лен и МОЭСК_с 2010 года_14.04.2009_со сглаж_version 3.0_без ФСК_INVEST.WARM.PLAN.4.78(v0.1)" xfId="228"/>
    <cellStyle name="_Расчет RAB_Лен и МОЭСК_с 2010 года_14.04.2009_со сглаж_version 3.0_без ФСК_INVEST_WARM_PLAN" xfId="229"/>
    <cellStyle name="_Расчет RAB_Лен и МОЭСК_с 2010 года_14.04.2009_со сглаж_version 3.0_без ФСК_NADB.JNVLS.APTEKA.2011(v1.3.3)" xfId="230"/>
    <cellStyle name="_Расчет RAB_Лен и МОЭСК_с 2010 года_14.04.2009_со сглаж_version 3.0_без ФСК_NADB.JNVLS.APTEKA.2011(v1.3.3)_INVEST.EE.FACT.4.78(v1.1)" xfId="231"/>
    <cellStyle name="_Расчет RAB_Лен и МОЭСК_с 2010 года_14.04.2009_со сглаж_version 3.0_без ФСК_NADB.JNVLS.APTEKA.2011(v1.3.4)" xfId="232"/>
    <cellStyle name="_Расчет RAB_Лен и МОЭСК_с 2010 года_14.04.2009_со сглаж_version 3.0_без ФСК_NADB.JNVLS.APTEKA.2011(v1.3.4)_INVEST.EE.FACT.4.78(v1.1)" xfId="233"/>
    <cellStyle name="_Расчет RAB_Лен и МОЭСК_с 2010 года_14.04.2009_со сглаж_version 3.0_без ФСК_PREDEL.JKH.UTV.2011(v1.0.1)" xfId="234"/>
    <cellStyle name="_Расчет RAB_Лен и МОЭСК_с 2010 года_14.04.2009_со сглаж_version 3.0_без ФСК_PREDEL.JKH.UTV.2011(v1.0.1)_INVEST.EE.FACT.4.78(v1.1)" xfId="235"/>
    <cellStyle name="_Расчет RAB_Лен и МОЭСК_с 2010 года_14.04.2009_со сглаж_version 3.0_без ФСК_PREDEL.JKH.UTV.2011(v1.1)" xfId="236"/>
    <cellStyle name="_Расчет RAB_Лен и МОЭСК_с 2010 года_14.04.2009_со сглаж_version 3.0_без ФСК_TEST.TEMPLATE" xfId="237"/>
    <cellStyle name="_Расчет RAB_Лен и МОЭСК_с 2010 года_14.04.2009_со сглаж_version 3.0_без ФСК_UPDATE.46EE.2011.TO.1.1" xfId="238"/>
    <cellStyle name="_Расчет RAB_Лен и МОЭСК_с 2010 года_14.04.2009_со сглаж_version 3.0_без ФСК_UPDATE.BALANCE.WARM.2011YEAR.TO.1.1" xfId="239"/>
    <cellStyle name="_Расчет RAB_Лен и МОЭСК_с 2010 года_14.04.2009_со сглаж_version 3.0_без ФСК_UPDATE.BALANCE.WARM.2011YEAR.TO.1.1_INVEST.EE.FACT.4.78(v1.1)" xfId="240"/>
    <cellStyle name="_Расчет RAB_Лен и МОЭСК_с 2010 года_14.04.2009_со сглаж_version 3.0_без ФСК_UPDATE.INVEST.EE.FACT.4.78.TO.1.2.64" xfId="241"/>
    <cellStyle name="_Расчет RAB_Лен и МОЭСК_с 2010 года_14.04.2009_со сглаж_version 3.0_без ФСК_UPDATE.NADB.JNVLS.APTEKA.2011.TO.1.3.4" xfId="242"/>
    <cellStyle name="_Свод по ИПР (2)" xfId="243"/>
    <cellStyle name="_Справочник затрат_ЛХ_20.10.05" xfId="244"/>
    <cellStyle name="_таблицы для расчетов28-04-08_2006-2009_прибыль корр_по ИА" xfId="245"/>
    <cellStyle name="_таблицы для расчетов28-04-08_2006-2009с ИА" xfId="246"/>
    <cellStyle name="_Форма 6  РТК.xls(отчет по Адр пр. ЛО)" xfId="247"/>
    <cellStyle name="_Формат разбивки по МРСК_РСК" xfId="248"/>
    <cellStyle name="_Формат_для Согласования" xfId="249"/>
    <cellStyle name="_ХХХ Прил 2 Формы бюджетных документов 2007" xfId="250"/>
    <cellStyle name="_экон.форм-т ВО 1 с разбивкой" xfId="251"/>
    <cellStyle name="’К‰Э [0.00]" xfId="252"/>
    <cellStyle name="”€ќђќ‘ћ‚›‰" xfId="253"/>
    <cellStyle name="”€љ‘€ђћ‚ђќќ›‰" xfId="254"/>
    <cellStyle name="”ќђќ‘ћ‚›‰" xfId="255"/>
    <cellStyle name="”љ‘ђћ‚ђќќ›‰" xfId="256"/>
    <cellStyle name="„…ќ…†ќ›‰" xfId="257"/>
    <cellStyle name="€’ћѓћ‚›‰" xfId="258"/>
    <cellStyle name="‡ђѓћ‹ћ‚ћљ1" xfId="259"/>
    <cellStyle name="‡ђѓћ‹ћ‚ћљ2" xfId="260"/>
    <cellStyle name="’ћѓћ‚›‰" xfId="261"/>
    <cellStyle name="1Normal" xfId="262"/>
    <cellStyle name="20% - Accent1" xfId="263"/>
    <cellStyle name="20% - Accent1 2" xfId="264"/>
    <cellStyle name="20% - Accent1 3" xfId="265"/>
    <cellStyle name="20% - Accent1_46EE.2011(v1.0)" xfId="266"/>
    <cellStyle name="20% - Accent2" xfId="267"/>
    <cellStyle name="20% - Accent2 2" xfId="268"/>
    <cellStyle name="20% - Accent2 3" xfId="269"/>
    <cellStyle name="20% - Accent2_46EE.2011(v1.0)" xfId="270"/>
    <cellStyle name="20% - Accent3" xfId="271"/>
    <cellStyle name="20% - Accent3 2" xfId="272"/>
    <cellStyle name="20% - Accent3 3" xfId="273"/>
    <cellStyle name="20% - Accent3_46EE.2011(v1.0)" xfId="274"/>
    <cellStyle name="20% - Accent4" xfId="275"/>
    <cellStyle name="20% - Accent4 2" xfId="276"/>
    <cellStyle name="20% - Accent4 3" xfId="277"/>
    <cellStyle name="20% - Accent4_46EE.2011(v1.0)" xfId="278"/>
    <cellStyle name="20% - Accent5" xfId="279"/>
    <cellStyle name="20% - Accent5 2" xfId="280"/>
    <cellStyle name="20% - Accent5 3" xfId="281"/>
    <cellStyle name="20% - Accent5_46EE.2011(v1.0)" xfId="282"/>
    <cellStyle name="20% - Accent6" xfId="283"/>
    <cellStyle name="20% - Accent6 2" xfId="284"/>
    <cellStyle name="20% - Accent6 3" xfId="285"/>
    <cellStyle name="20% - Accent6_46EE.2011(v1.0)" xfId="286"/>
    <cellStyle name="20% - Акцент1 10" xfId="287"/>
    <cellStyle name="20% - Акцент1 2" xfId="288"/>
    <cellStyle name="20% - Акцент1 2 2" xfId="289"/>
    <cellStyle name="20% - Акцент1 2 3" xfId="290"/>
    <cellStyle name="20% - Акцент1 2_46EE.2011(v1.0)" xfId="291"/>
    <cellStyle name="20% - Акцент1 3" xfId="292"/>
    <cellStyle name="20% - Акцент1 3 2" xfId="293"/>
    <cellStyle name="20% - Акцент1 3 3" xfId="294"/>
    <cellStyle name="20% - Акцент1 3_46EE.2011(v1.0)" xfId="295"/>
    <cellStyle name="20% - Акцент1 4" xfId="296"/>
    <cellStyle name="20% - Акцент1 4 2" xfId="297"/>
    <cellStyle name="20% - Акцент1 4 3" xfId="298"/>
    <cellStyle name="20% - Акцент1 4_46EE.2011(v1.0)" xfId="299"/>
    <cellStyle name="20% - Акцент1 5" xfId="300"/>
    <cellStyle name="20% - Акцент1 5 2" xfId="301"/>
    <cellStyle name="20% - Акцент1 5 3" xfId="302"/>
    <cellStyle name="20% - Акцент1 5_46EE.2011(v1.0)" xfId="303"/>
    <cellStyle name="20% - Акцент1 6" xfId="304"/>
    <cellStyle name="20% - Акцент1 6 2" xfId="305"/>
    <cellStyle name="20% - Акцент1 6 3" xfId="306"/>
    <cellStyle name="20% - Акцент1 6_46EE.2011(v1.0)" xfId="307"/>
    <cellStyle name="20% - Акцент1 7" xfId="308"/>
    <cellStyle name="20% - Акцент1 7 2" xfId="309"/>
    <cellStyle name="20% - Акцент1 7 3" xfId="310"/>
    <cellStyle name="20% - Акцент1 7_46EE.2011(v1.0)" xfId="311"/>
    <cellStyle name="20% - Акцент1 8" xfId="312"/>
    <cellStyle name="20% - Акцент1 8 2" xfId="313"/>
    <cellStyle name="20% - Акцент1 8 3" xfId="314"/>
    <cellStyle name="20% - Акцент1 8_46EE.2011(v1.0)" xfId="315"/>
    <cellStyle name="20% - Акцент1 9" xfId="316"/>
    <cellStyle name="20% - Акцент1 9 2" xfId="317"/>
    <cellStyle name="20% - Акцент1 9 3" xfId="318"/>
    <cellStyle name="20% - Акцент1 9_46EE.2011(v1.0)" xfId="319"/>
    <cellStyle name="20% - Акцент2 10" xfId="320"/>
    <cellStyle name="20% - Акцент2 2" xfId="321"/>
    <cellStyle name="20% - Акцент2 2 2" xfId="322"/>
    <cellStyle name="20% - Акцент2 2 3" xfId="323"/>
    <cellStyle name="20% - Акцент2 2_46EE.2011(v1.0)" xfId="324"/>
    <cellStyle name="20% - Акцент2 3" xfId="325"/>
    <cellStyle name="20% - Акцент2 3 2" xfId="326"/>
    <cellStyle name="20% - Акцент2 3 3" xfId="327"/>
    <cellStyle name="20% - Акцент2 3_46EE.2011(v1.0)" xfId="328"/>
    <cellStyle name="20% - Акцент2 4" xfId="329"/>
    <cellStyle name="20% - Акцент2 4 2" xfId="330"/>
    <cellStyle name="20% - Акцент2 4 3" xfId="331"/>
    <cellStyle name="20% - Акцент2 4_46EE.2011(v1.0)" xfId="332"/>
    <cellStyle name="20% - Акцент2 5" xfId="333"/>
    <cellStyle name="20% - Акцент2 5 2" xfId="334"/>
    <cellStyle name="20% - Акцент2 5 3" xfId="335"/>
    <cellStyle name="20% - Акцент2 5_46EE.2011(v1.0)" xfId="336"/>
    <cellStyle name="20% - Акцент2 6" xfId="337"/>
    <cellStyle name="20% - Акцент2 6 2" xfId="338"/>
    <cellStyle name="20% - Акцент2 6 3" xfId="339"/>
    <cellStyle name="20% - Акцент2 6_46EE.2011(v1.0)" xfId="340"/>
    <cellStyle name="20% - Акцент2 7" xfId="341"/>
    <cellStyle name="20% - Акцент2 7 2" xfId="342"/>
    <cellStyle name="20% - Акцент2 7 3" xfId="343"/>
    <cellStyle name="20% - Акцент2 7_46EE.2011(v1.0)" xfId="344"/>
    <cellStyle name="20% - Акцент2 8" xfId="345"/>
    <cellStyle name="20% - Акцент2 8 2" xfId="346"/>
    <cellStyle name="20% - Акцент2 8 3" xfId="347"/>
    <cellStyle name="20% - Акцент2 8_46EE.2011(v1.0)" xfId="348"/>
    <cellStyle name="20% - Акцент2 9" xfId="349"/>
    <cellStyle name="20% - Акцент2 9 2" xfId="350"/>
    <cellStyle name="20% - Акцент2 9 3" xfId="351"/>
    <cellStyle name="20% - Акцент2 9_46EE.2011(v1.0)" xfId="352"/>
    <cellStyle name="20% - Акцент3 10" xfId="353"/>
    <cellStyle name="20% - Акцент3 2" xfId="354"/>
    <cellStyle name="20% - Акцент3 2 2" xfId="355"/>
    <cellStyle name="20% - Акцент3 2 3" xfId="356"/>
    <cellStyle name="20% - Акцент3 2_46EE.2011(v1.0)" xfId="357"/>
    <cellStyle name="20% - Акцент3 3" xfId="358"/>
    <cellStyle name="20% - Акцент3 3 2" xfId="359"/>
    <cellStyle name="20% - Акцент3 3 3" xfId="360"/>
    <cellStyle name="20% - Акцент3 3_46EE.2011(v1.0)" xfId="361"/>
    <cellStyle name="20% - Акцент3 4" xfId="362"/>
    <cellStyle name="20% - Акцент3 4 2" xfId="363"/>
    <cellStyle name="20% - Акцент3 4 3" xfId="364"/>
    <cellStyle name="20% - Акцент3 4_46EE.2011(v1.0)" xfId="365"/>
    <cellStyle name="20% - Акцент3 5" xfId="366"/>
    <cellStyle name="20% - Акцент3 5 2" xfId="367"/>
    <cellStyle name="20% - Акцент3 5 3" xfId="368"/>
    <cellStyle name="20% - Акцент3 5_46EE.2011(v1.0)" xfId="369"/>
    <cellStyle name="20% - Акцент3 6" xfId="370"/>
    <cellStyle name="20% - Акцент3 6 2" xfId="371"/>
    <cellStyle name="20% - Акцент3 6 3" xfId="372"/>
    <cellStyle name="20% - Акцент3 6_46EE.2011(v1.0)" xfId="373"/>
    <cellStyle name="20% - Акцент3 7" xfId="374"/>
    <cellStyle name="20% - Акцент3 7 2" xfId="375"/>
    <cellStyle name="20% - Акцент3 7 3" xfId="376"/>
    <cellStyle name="20% - Акцент3 7_46EE.2011(v1.0)" xfId="377"/>
    <cellStyle name="20% - Акцент3 8" xfId="378"/>
    <cellStyle name="20% - Акцент3 8 2" xfId="379"/>
    <cellStyle name="20% - Акцент3 8 3" xfId="380"/>
    <cellStyle name="20% - Акцент3 8_46EE.2011(v1.0)" xfId="381"/>
    <cellStyle name="20% - Акцент3 9" xfId="382"/>
    <cellStyle name="20% - Акцент3 9 2" xfId="383"/>
    <cellStyle name="20% - Акцент3 9 3" xfId="384"/>
    <cellStyle name="20% - Акцент3 9_46EE.2011(v1.0)" xfId="385"/>
    <cellStyle name="20% - Акцент4 10" xfId="386"/>
    <cellStyle name="20% - Акцент4 2" xfId="387"/>
    <cellStyle name="20% - Акцент4 2 2" xfId="388"/>
    <cellStyle name="20% - Акцент4 2 3" xfId="389"/>
    <cellStyle name="20% - Акцент4 2_46EE.2011(v1.0)" xfId="390"/>
    <cellStyle name="20% - Акцент4 3" xfId="391"/>
    <cellStyle name="20% - Акцент4 3 2" xfId="392"/>
    <cellStyle name="20% - Акцент4 3 3" xfId="393"/>
    <cellStyle name="20% - Акцент4 3_46EE.2011(v1.0)" xfId="394"/>
    <cellStyle name="20% - Акцент4 4" xfId="395"/>
    <cellStyle name="20% - Акцент4 4 2" xfId="396"/>
    <cellStyle name="20% - Акцент4 4 3" xfId="397"/>
    <cellStyle name="20% - Акцент4 4_46EE.2011(v1.0)" xfId="398"/>
    <cellStyle name="20% - Акцент4 5" xfId="399"/>
    <cellStyle name="20% - Акцент4 5 2" xfId="400"/>
    <cellStyle name="20% - Акцент4 5 3" xfId="401"/>
    <cellStyle name="20% - Акцент4 5_46EE.2011(v1.0)" xfId="402"/>
    <cellStyle name="20% - Акцент4 6" xfId="403"/>
    <cellStyle name="20% - Акцент4 6 2" xfId="404"/>
    <cellStyle name="20% - Акцент4 6 3" xfId="405"/>
    <cellStyle name="20% - Акцент4 6_46EE.2011(v1.0)" xfId="406"/>
    <cellStyle name="20% - Акцент4 7" xfId="407"/>
    <cellStyle name="20% - Акцент4 7 2" xfId="408"/>
    <cellStyle name="20% - Акцент4 7 3" xfId="409"/>
    <cellStyle name="20% - Акцент4 7_46EE.2011(v1.0)" xfId="410"/>
    <cellStyle name="20% - Акцент4 8" xfId="411"/>
    <cellStyle name="20% - Акцент4 8 2" xfId="412"/>
    <cellStyle name="20% - Акцент4 8 3" xfId="413"/>
    <cellStyle name="20% - Акцент4 8_46EE.2011(v1.0)" xfId="414"/>
    <cellStyle name="20% - Акцент4 9" xfId="415"/>
    <cellStyle name="20% - Акцент4 9 2" xfId="416"/>
    <cellStyle name="20% - Акцент4 9 3" xfId="417"/>
    <cellStyle name="20% - Акцент4 9_46EE.2011(v1.0)" xfId="418"/>
    <cellStyle name="20% - Акцент5 10" xfId="419"/>
    <cellStyle name="20% - Акцент5 2" xfId="420"/>
    <cellStyle name="20% - Акцент5 2 2" xfId="421"/>
    <cellStyle name="20% - Акцент5 2 3" xfId="422"/>
    <cellStyle name="20% - Акцент5 2_46EE.2011(v1.0)" xfId="423"/>
    <cellStyle name="20% - Акцент5 3" xfId="424"/>
    <cellStyle name="20% - Акцент5 3 2" xfId="425"/>
    <cellStyle name="20% - Акцент5 3 3" xfId="426"/>
    <cellStyle name="20% - Акцент5 3_46EE.2011(v1.0)" xfId="427"/>
    <cellStyle name="20% - Акцент5 4" xfId="428"/>
    <cellStyle name="20% - Акцент5 4 2" xfId="429"/>
    <cellStyle name="20% - Акцент5 4 3" xfId="430"/>
    <cellStyle name="20% - Акцент5 4_46EE.2011(v1.0)" xfId="431"/>
    <cellStyle name="20% - Акцент5 5" xfId="432"/>
    <cellStyle name="20% - Акцент5 5 2" xfId="433"/>
    <cellStyle name="20% - Акцент5 5 3" xfId="434"/>
    <cellStyle name="20% - Акцент5 5_46EE.2011(v1.0)" xfId="435"/>
    <cellStyle name="20% - Акцент5 6" xfId="436"/>
    <cellStyle name="20% - Акцент5 6 2" xfId="437"/>
    <cellStyle name="20% - Акцент5 6 3" xfId="438"/>
    <cellStyle name="20% - Акцент5 6_46EE.2011(v1.0)" xfId="439"/>
    <cellStyle name="20% - Акцент5 7" xfId="440"/>
    <cellStyle name="20% - Акцент5 7 2" xfId="441"/>
    <cellStyle name="20% - Акцент5 7 3" xfId="442"/>
    <cellStyle name="20% - Акцент5 7_46EE.2011(v1.0)" xfId="443"/>
    <cellStyle name="20% - Акцент5 8" xfId="444"/>
    <cellStyle name="20% - Акцент5 8 2" xfId="445"/>
    <cellStyle name="20% - Акцент5 8 3" xfId="446"/>
    <cellStyle name="20% - Акцент5 8_46EE.2011(v1.0)" xfId="447"/>
    <cellStyle name="20% - Акцент5 9" xfId="448"/>
    <cellStyle name="20% - Акцент5 9 2" xfId="449"/>
    <cellStyle name="20% - Акцент5 9 3" xfId="450"/>
    <cellStyle name="20% - Акцент5 9_46EE.2011(v1.0)" xfId="451"/>
    <cellStyle name="20% - Акцент6 10" xfId="452"/>
    <cellStyle name="20% - Акцент6 2" xfId="453"/>
    <cellStyle name="20% - Акцент6 2 2" xfId="454"/>
    <cellStyle name="20% - Акцент6 2 3" xfId="455"/>
    <cellStyle name="20% - Акцент6 2_46EE.2011(v1.0)" xfId="456"/>
    <cellStyle name="20% - Акцент6 3" xfId="457"/>
    <cellStyle name="20% - Акцент6 3 2" xfId="458"/>
    <cellStyle name="20% - Акцент6 3 3" xfId="459"/>
    <cellStyle name="20% - Акцент6 3_46EE.2011(v1.0)" xfId="460"/>
    <cellStyle name="20% - Акцент6 4" xfId="461"/>
    <cellStyle name="20% - Акцент6 4 2" xfId="462"/>
    <cellStyle name="20% - Акцент6 4 3" xfId="463"/>
    <cellStyle name="20% - Акцент6 4_46EE.2011(v1.0)" xfId="464"/>
    <cellStyle name="20% - Акцент6 5" xfId="465"/>
    <cellStyle name="20% - Акцент6 5 2" xfId="466"/>
    <cellStyle name="20% - Акцент6 5 3" xfId="467"/>
    <cellStyle name="20% - Акцент6 5_46EE.2011(v1.0)" xfId="468"/>
    <cellStyle name="20% - Акцент6 6" xfId="469"/>
    <cellStyle name="20% - Акцент6 6 2" xfId="470"/>
    <cellStyle name="20% - Акцент6 6 3" xfId="471"/>
    <cellStyle name="20% - Акцент6 6_46EE.2011(v1.0)" xfId="472"/>
    <cellStyle name="20% - Акцент6 7" xfId="473"/>
    <cellStyle name="20% - Акцент6 7 2" xfId="474"/>
    <cellStyle name="20% - Акцент6 7 3" xfId="475"/>
    <cellStyle name="20% - Акцент6 7_46EE.2011(v1.0)" xfId="476"/>
    <cellStyle name="20% - Акцент6 8" xfId="477"/>
    <cellStyle name="20% - Акцент6 8 2" xfId="478"/>
    <cellStyle name="20% - Акцент6 8 3" xfId="479"/>
    <cellStyle name="20% - Акцент6 8_46EE.2011(v1.0)" xfId="480"/>
    <cellStyle name="20% - Акцент6 9" xfId="481"/>
    <cellStyle name="20% - Акцент6 9 2" xfId="482"/>
    <cellStyle name="20% - Акцент6 9 3" xfId="483"/>
    <cellStyle name="20% - Акцент6 9_46EE.2011(v1.0)" xfId="484"/>
    <cellStyle name="40% - Accent1" xfId="485"/>
    <cellStyle name="40% - Accent1 2" xfId="486"/>
    <cellStyle name="40% - Accent1 3" xfId="487"/>
    <cellStyle name="40% - Accent1_46EE.2011(v1.0)" xfId="488"/>
    <cellStyle name="40% - Accent2" xfId="489"/>
    <cellStyle name="40% - Accent2 2" xfId="490"/>
    <cellStyle name="40% - Accent2 3" xfId="491"/>
    <cellStyle name="40% - Accent2_46EE.2011(v1.0)" xfId="492"/>
    <cellStyle name="40% - Accent3" xfId="493"/>
    <cellStyle name="40% - Accent3 2" xfId="494"/>
    <cellStyle name="40% - Accent3 3" xfId="495"/>
    <cellStyle name="40% - Accent3_46EE.2011(v1.0)" xfId="496"/>
    <cellStyle name="40% - Accent4" xfId="497"/>
    <cellStyle name="40% - Accent4 2" xfId="498"/>
    <cellStyle name="40% - Accent4 3" xfId="499"/>
    <cellStyle name="40% - Accent4_46EE.2011(v1.0)" xfId="500"/>
    <cellStyle name="40% - Accent5" xfId="501"/>
    <cellStyle name="40% - Accent5 2" xfId="502"/>
    <cellStyle name="40% - Accent5 3" xfId="503"/>
    <cellStyle name="40% - Accent5_46EE.2011(v1.0)" xfId="504"/>
    <cellStyle name="40% - Accent6" xfId="505"/>
    <cellStyle name="40% - Accent6 2" xfId="506"/>
    <cellStyle name="40% - Accent6 3" xfId="507"/>
    <cellStyle name="40% - Accent6_46EE.2011(v1.0)" xfId="508"/>
    <cellStyle name="40% - Акцент1 10" xfId="509"/>
    <cellStyle name="40% - Акцент1 2" xfId="510"/>
    <cellStyle name="40% - Акцент1 2 2" xfId="511"/>
    <cellStyle name="40% - Акцент1 2 3" xfId="512"/>
    <cellStyle name="40% - Акцент1 2_46EE.2011(v1.0)" xfId="513"/>
    <cellStyle name="40% - Акцент1 3" xfId="514"/>
    <cellStyle name="40% - Акцент1 3 2" xfId="515"/>
    <cellStyle name="40% - Акцент1 3 3" xfId="516"/>
    <cellStyle name="40% - Акцент1 3_46EE.2011(v1.0)" xfId="517"/>
    <cellStyle name="40% - Акцент1 4" xfId="518"/>
    <cellStyle name="40% - Акцент1 4 2" xfId="519"/>
    <cellStyle name="40% - Акцент1 4 3" xfId="520"/>
    <cellStyle name="40% - Акцент1 4_46EE.2011(v1.0)" xfId="521"/>
    <cellStyle name="40% - Акцент1 5" xfId="522"/>
    <cellStyle name="40% - Акцент1 5 2" xfId="523"/>
    <cellStyle name="40% - Акцент1 5 3" xfId="524"/>
    <cellStyle name="40% - Акцент1 5_46EE.2011(v1.0)" xfId="525"/>
    <cellStyle name="40% - Акцент1 6" xfId="526"/>
    <cellStyle name="40% - Акцент1 6 2" xfId="527"/>
    <cellStyle name="40% - Акцент1 6 3" xfId="528"/>
    <cellStyle name="40% - Акцент1 6_46EE.2011(v1.0)" xfId="529"/>
    <cellStyle name="40% - Акцент1 7" xfId="530"/>
    <cellStyle name="40% - Акцент1 7 2" xfId="531"/>
    <cellStyle name="40% - Акцент1 7 3" xfId="532"/>
    <cellStyle name="40% - Акцент1 7_46EE.2011(v1.0)" xfId="533"/>
    <cellStyle name="40% - Акцент1 8" xfId="534"/>
    <cellStyle name="40% - Акцент1 8 2" xfId="535"/>
    <cellStyle name="40% - Акцент1 8 3" xfId="536"/>
    <cellStyle name="40% - Акцент1 8_46EE.2011(v1.0)" xfId="537"/>
    <cellStyle name="40% - Акцент1 9" xfId="538"/>
    <cellStyle name="40% - Акцент1 9 2" xfId="539"/>
    <cellStyle name="40% - Акцент1 9 3" xfId="540"/>
    <cellStyle name="40% - Акцент1 9_46EE.2011(v1.0)" xfId="541"/>
    <cellStyle name="40% - Акцент2 10" xfId="542"/>
    <cellStyle name="40% - Акцент2 2" xfId="543"/>
    <cellStyle name="40% - Акцент2 2 2" xfId="544"/>
    <cellStyle name="40% - Акцент2 2 3" xfId="545"/>
    <cellStyle name="40% - Акцент2 2_46EE.2011(v1.0)" xfId="546"/>
    <cellStyle name="40% - Акцент2 3" xfId="547"/>
    <cellStyle name="40% - Акцент2 3 2" xfId="548"/>
    <cellStyle name="40% - Акцент2 3 3" xfId="549"/>
    <cellStyle name="40% - Акцент2 3_46EE.2011(v1.0)" xfId="550"/>
    <cellStyle name="40% - Акцент2 4" xfId="551"/>
    <cellStyle name="40% - Акцент2 4 2" xfId="552"/>
    <cellStyle name="40% - Акцент2 4 3" xfId="553"/>
    <cellStyle name="40% - Акцент2 4_46EE.2011(v1.0)" xfId="554"/>
    <cellStyle name="40% - Акцент2 5" xfId="555"/>
    <cellStyle name="40% - Акцент2 5 2" xfId="556"/>
    <cellStyle name="40% - Акцент2 5 3" xfId="557"/>
    <cellStyle name="40% - Акцент2 5_46EE.2011(v1.0)" xfId="558"/>
    <cellStyle name="40% - Акцент2 6" xfId="559"/>
    <cellStyle name="40% - Акцент2 6 2" xfId="560"/>
    <cellStyle name="40% - Акцент2 6 3" xfId="561"/>
    <cellStyle name="40% - Акцент2 6_46EE.2011(v1.0)" xfId="562"/>
    <cellStyle name="40% - Акцент2 7" xfId="563"/>
    <cellStyle name="40% - Акцент2 7 2" xfId="564"/>
    <cellStyle name="40% - Акцент2 7 3" xfId="565"/>
    <cellStyle name="40% - Акцент2 7_46EE.2011(v1.0)" xfId="566"/>
    <cellStyle name="40% - Акцент2 8" xfId="567"/>
    <cellStyle name="40% - Акцент2 8 2" xfId="568"/>
    <cellStyle name="40% - Акцент2 8 3" xfId="569"/>
    <cellStyle name="40% - Акцент2 8_46EE.2011(v1.0)" xfId="570"/>
    <cellStyle name="40% - Акцент2 9" xfId="571"/>
    <cellStyle name="40% - Акцент2 9 2" xfId="572"/>
    <cellStyle name="40% - Акцент2 9 3" xfId="573"/>
    <cellStyle name="40% - Акцент2 9_46EE.2011(v1.0)" xfId="574"/>
    <cellStyle name="40% - Акцент3 10" xfId="575"/>
    <cellStyle name="40% - Акцент3 2" xfId="576"/>
    <cellStyle name="40% - Акцент3 2 2" xfId="577"/>
    <cellStyle name="40% - Акцент3 2 3" xfId="578"/>
    <cellStyle name="40% - Акцент3 2_46EE.2011(v1.0)" xfId="579"/>
    <cellStyle name="40% - Акцент3 3" xfId="580"/>
    <cellStyle name="40% - Акцент3 3 2" xfId="581"/>
    <cellStyle name="40% - Акцент3 3 3" xfId="582"/>
    <cellStyle name="40% - Акцент3 3_46EE.2011(v1.0)" xfId="583"/>
    <cellStyle name="40% - Акцент3 4" xfId="584"/>
    <cellStyle name="40% - Акцент3 4 2" xfId="585"/>
    <cellStyle name="40% - Акцент3 4 3" xfId="586"/>
    <cellStyle name="40% - Акцент3 4_46EE.2011(v1.0)" xfId="587"/>
    <cellStyle name="40% - Акцент3 5" xfId="588"/>
    <cellStyle name="40% - Акцент3 5 2" xfId="589"/>
    <cellStyle name="40% - Акцент3 5 3" xfId="590"/>
    <cellStyle name="40% - Акцент3 5_46EE.2011(v1.0)" xfId="591"/>
    <cellStyle name="40% - Акцент3 6" xfId="592"/>
    <cellStyle name="40% - Акцент3 6 2" xfId="593"/>
    <cellStyle name="40% - Акцент3 6 3" xfId="594"/>
    <cellStyle name="40% - Акцент3 6_46EE.2011(v1.0)" xfId="595"/>
    <cellStyle name="40% - Акцент3 7" xfId="596"/>
    <cellStyle name="40% - Акцент3 7 2" xfId="597"/>
    <cellStyle name="40% - Акцент3 7 3" xfId="598"/>
    <cellStyle name="40% - Акцент3 7_46EE.2011(v1.0)" xfId="599"/>
    <cellStyle name="40% - Акцент3 8" xfId="600"/>
    <cellStyle name="40% - Акцент3 8 2" xfId="601"/>
    <cellStyle name="40% - Акцент3 8 3" xfId="602"/>
    <cellStyle name="40% - Акцент3 8_46EE.2011(v1.0)" xfId="603"/>
    <cellStyle name="40% - Акцент3 9" xfId="604"/>
    <cellStyle name="40% - Акцент3 9 2" xfId="605"/>
    <cellStyle name="40% - Акцент3 9 3" xfId="606"/>
    <cellStyle name="40% - Акцент3 9_46EE.2011(v1.0)" xfId="607"/>
    <cellStyle name="40% - Акцент4 10" xfId="608"/>
    <cellStyle name="40% - Акцент4 2" xfId="609"/>
    <cellStyle name="40% - Акцент4 2 2" xfId="610"/>
    <cellStyle name="40% - Акцент4 2 3" xfId="611"/>
    <cellStyle name="40% - Акцент4 2_46EE.2011(v1.0)" xfId="612"/>
    <cellStyle name="40% - Акцент4 3" xfId="613"/>
    <cellStyle name="40% - Акцент4 3 2" xfId="614"/>
    <cellStyle name="40% - Акцент4 3 3" xfId="615"/>
    <cellStyle name="40% - Акцент4 3_46EE.2011(v1.0)" xfId="616"/>
    <cellStyle name="40% - Акцент4 4" xfId="617"/>
    <cellStyle name="40% - Акцент4 4 2" xfId="618"/>
    <cellStyle name="40% - Акцент4 4 3" xfId="619"/>
    <cellStyle name="40% - Акцент4 4_46EE.2011(v1.0)" xfId="620"/>
    <cellStyle name="40% - Акцент4 5" xfId="621"/>
    <cellStyle name="40% - Акцент4 5 2" xfId="622"/>
    <cellStyle name="40% - Акцент4 5 3" xfId="623"/>
    <cellStyle name="40% - Акцент4 5_46EE.2011(v1.0)" xfId="624"/>
    <cellStyle name="40% - Акцент4 6" xfId="625"/>
    <cellStyle name="40% - Акцент4 6 2" xfId="626"/>
    <cellStyle name="40% - Акцент4 6 3" xfId="627"/>
    <cellStyle name="40% - Акцент4 6_46EE.2011(v1.0)" xfId="628"/>
    <cellStyle name="40% - Акцент4 7" xfId="629"/>
    <cellStyle name="40% - Акцент4 7 2" xfId="630"/>
    <cellStyle name="40% - Акцент4 7 3" xfId="631"/>
    <cellStyle name="40% - Акцент4 7_46EE.2011(v1.0)" xfId="632"/>
    <cellStyle name="40% - Акцент4 8" xfId="633"/>
    <cellStyle name="40% - Акцент4 8 2" xfId="634"/>
    <cellStyle name="40% - Акцент4 8 3" xfId="635"/>
    <cellStyle name="40% - Акцент4 8_46EE.2011(v1.0)" xfId="636"/>
    <cellStyle name="40% - Акцент4 9" xfId="637"/>
    <cellStyle name="40% - Акцент4 9 2" xfId="638"/>
    <cellStyle name="40% - Акцент4 9 3" xfId="639"/>
    <cellStyle name="40% - Акцент4 9_46EE.2011(v1.0)" xfId="640"/>
    <cellStyle name="40% - Акцент5 10" xfId="641"/>
    <cellStyle name="40% - Акцент5 2" xfId="642"/>
    <cellStyle name="40% - Акцент5 2 2" xfId="643"/>
    <cellStyle name="40% - Акцент5 2 3" xfId="644"/>
    <cellStyle name="40% - Акцент5 2_46EE.2011(v1.0)" xfId="645"/>
    <cellStyle name="40% - Акцент5 3" xfId="646"/>
    <cellStyle name="40% - Акцент5 3 2" xfId="647"/>
    <cellStyle name="40% - Акцент5 3 3" xfId="648"/>
    <cellStyle name="40% - Акцент5 3_46EE.2011(v1.0)" xfId="649"/>
    <cellStyle name="40% - Акцент5 4" xfId="650"/>
    <cellStyle name="40% - Акцент5 4 2" xfId="651"/>
    <cellStyle name="40% - Акцент5 4 3" xfId="652"/>
    <cellStyle name="40% - Акцент5 4_46EE.2011(v1.0)" xfId="653"/>
    <cellStyle name="40% - Акцент5 5" xfId="654"/>
    <cellStyle name="40% - Акцент5 5 2" xfId="655"/>
    <cellStyle name="40% - Акцент5 5 3" xfId="656"/>
    <cellStyle name="40% - Акцент5 5_46EE.2011(v1.0)" xfId="657"/>
    <cellStyle name="40% - Акцент5 6" xfId="658"/>
    <cellStyle name="40% - Акцент5 6 2" xfId="659"/>
    <cellStyle name="40% - Акцент5 6 3" xfId="660"/>
    <cellStyle name="40% - Акцент5 6_46EE.2011(v1.0)" xfId="661"/>
    <cellStyle name="40% - Акцент5 7" xfId="662"/>
    <cellStyle name="40% - Акцент5 7 2" xfId="663"/>
    <cellStyle name="40% - Акцент5 7 3" xfId="664"/>
    <cellStyle name="40% - Акцент5 7_46EE.2011(v1.0)" xfId="665"/>
    <cellStyle name="40% - Акцент5 8" xfId="666"/>
    <cellStyle name="40% - Акцент5 8 2" xfId="667"/>
    <cellStyle name="40% - Акцент5 8 3" xfId="668"/>
    <cellStyle name="40% - Акцент5 8_46EE.2011(v1.0)" xfId="669"/>
    <cellStyle name="40% - Акцент5 9" xfId="670"/>
    <cellStyle name="40% - Акцент5 9 2" xfId="671"/>
    <cellStyle name="40% - Акцент5 9 3" xfId="672"/>
    <cellStyle name="40% - Акцент5 9_46EE.2011(v1.0)" xfId="673"/>
    <cellStyle name="40% - Акцент6 10" xfId="674"/>
    <cellStyle name="40% - Акцент6 2" xfId="675"/>
    <cellStyle name="40% - Акцент6 2 2" xfId="676"/>
    <cellStyle name="40% - Акцент6 2 3" xfId="677"/>
    <cellStyle name="40% - Акцент6 2_46EE.2011(v1.0)" xfId="678"/>
    <cellStyle name="40% - Акцент6 3" xfId="679"/>
    <cellStyle name="40% - Акцент6 3 2" xfId="680"/>
    <cellStyle name="40% - Акцент6 3 3" xfId="681"/>
    <cellStyle name="40% - Акцент6 3_46EE.2011(v1.0)" xfId="682"/>
    <cellStyle name="40% - Акцент6 4" xfId="683"/>
    <cellStyle name="40% - Акцент6 4 2" xfId="684"/>
    <cellStyle name="40% - Акцент6 4 3" xfId="685"/>
    <cellStyle name="40% - Акцент6 4_46EE.2011(v1.0)" xfId="686"/>
    <cellStyle name="40% - Акцент6 5" xfId="687"/>
    <cellStyle name="40% - Акцент6 5 2" xfId="688"/>
    <cellStyle name="40% - Акцент6 5 3" xfId="689"/>
    <cellStyle name="40% - Акцент6 5_46EE.2011(v1.0)" xfId="690"/>
    <cellStyle name="40% - Акцент6 6" xfId="691"/>
    <cellStyle name="40% - Акцент6 6 2" xfId="692"/>
    <cellStyle name="40% - Акцент6 6 3" xfId="693"/>
    <cellStyle name="40% - Акцент6 6_46EE.2011(v1.0)" xfId="694"/>
    <cellStyle name="40% - Акцент6 7" xfId="695"/>
    <cellStyle name="40% - Акцент6 7 2" xfId="696"/>
    <cellStyle name="40% - Акцент6 7 3" xfId="697"/>
    <cellStyle name="40% - Акцент6 7_46EE.2011(v1.0)" xfId="698"/>
    <cellStyle name="40% - Акцент6 8" xfId="699"/>
    <cellStyle name="40% - Акцент6 8 2" xfId="700"/>
    <cellStyle name="40% - Акцент6 8 3" xfId="701"/>
    <cellStyle name="40% - Акцент6 8_46EE.2011(v1.0)" xfId="702"/>
    <cellStyle name="40% - Акцент6 9" xfId="703"/>
    <cellStyle name="40% - Акцент6 9 2" xfId="704"/>
    <cellStyle name="40% - Акцент6 9 3" xfId="705"/>
    <cellStyle name="40% - Акцент6 9_46EE.2011(v1.0)" xfId="706"/>
    <cellStyle name="60% - Accent1" xfId="707"/>
    <cellStyle name="60% - Accent2" xfId="708"/>
    <cellStyle name="60% - Accent3" xfId="709"/>
    <cellStyle name="60% - Accent4" xfId="710"/>
    <cellStyle name="60% - Accent5" xfId="711"/>
    <cellStyle name="60% - Accent6" xfId="712"/>
    <cellStyle name="60% - Акцент1 2" xfId="713"/>
    <cellStyle name="60% - Акцент1 2 2" xfId="714"/>
    <cellStyle name="60% - Акцент1 3" xfId="715"/>
    <cellStyle name="60% - Акцент1 3 2" xfId="716"/>
    <cellStyle name="60% - Акцент1 4" xfId="717"/>
    <cellStyle name="60% - Акцент1 4 2" xfId="718"/>
    <cellStyle name="60% - Акцент1 5" xfId="719"/>
    <cellStyle name="60% - Акцент1 5 2" xfId="720"/>
    <cellStyle name="60% - Акцент1 6" xfId="721"/>
    <cellStyle name="60% - Акцент1 6 2" xfId="722"/>
    <cellStyle name="60% - Акцент1 7" xfId="723"/>
    <cellStyle name="60% - Акцент1 7 2" xfId="724"/>
    <cellStyle name="60% - Акцент1 8" xfId="725"/>
    <cellStyle name="60% - Акцент1 8 2" xfId="726"/>
    <cellStyle name="60% - Акцент1 9" xfId="727"/>
    <cellStyle name="60% - Акцент1 9 2" xfId="728"/>
    <cellStyle name="60% - Акцент2 2" xfId="729"/>
    <cellStyle name="60% - Акцент2 2 2" xfId="730"/>
    <cellStyle name="60% - Акцент2 3" xfId="731"/>
    <cellStyle name="60% - Акцент2 3 2" xfId="732"/>
    <cellStyle name="60% - Акцент2 4" xfId="733"/>
    <cellStyle name="60% - Акцент2 4 2" xfId="734"/>
    <cellStyle name="60% - Акцент2 5" xfId="735"/>
    <cellStyle name="60% - Акцент2 5 2" xfId="736"/>
    <cellStyle name="60% - Акцент2 6" xfId="737"/>
    <cellStyle name="60% - Акцент2 6 2" xfId="738"/>
    <cellStyle name="60% - Акцент2 7" xfId="739"/>
    <cellStyle name="60% - Акцент2 7 2" xfId="740"/>
    <cellStyle name="60% - Акцент2 8" xfId="741"/>
    <cellStyle name="60% - Акцент2 8 2" xfId="742"/>
    <cellStyle name="60% - Акцент2 9" xfId="743"/>
    <cellStyle name="60% - Акцент2 9 2" xfId="744"/>
    <cellStyle name="60% - Акцент3 2" xfId="745"/>
    <cellStyle name="60% - Акцент3 2 2" xfId="746"/>
    <cellStyle name="60% - Акцент3 3" xfId="747"/>
    <cellStyle name="60% - Акцент3 3 2" xfId="748"/>
    <cellStyle name="60% - Акцент3 4" xfId="749"/>
    <cellStyle name="60% - Акцент3 4 2" xfId="750"/>
    <cellStyle name="60% - Акцент3 5" xfId="751"/>
    <cellStyle name="60% - Акцент3 5 2" xfId="752"/>
    <cellStyle name="60% - Акцент3 6" xfId="753"/>
    <cellStyle name="60% - Акцент3 6 2" xfId="754"/>
    <cellStyle name="60% - Акцент3 7" xfId="755"/>
    <cellStyle name="60% - Акцент3 7 2" xfId="756"/>
    <cellStyle name="60% - Акцент3 8" xfId="757"/>
    <cellStyle name="60% - Акцент3 8 2" xfId="758"/>
    <cellStyle name="60% - Акцент3 9" xfId="759"/>
    <cellStyle name="60% - Акцент3 9 2" xfId="760"/>
    <cellStyle name="60% - Акцент4 2" xfId="761"/>
    <cellStyle name="60% - Акцент4 2 2" xfId="762"/>
    <cellStyle name="60% - Акцент4 3" xfId="763"/>
    <cellStyle name="60% - Акцент4 3 2" xfId="764"/>
    <cellStyle name="60% - Акцент4 4" xfId="765"/>
    <cellStyle name="60% - Акцент4 4 2" xfId="766"/>
    <cellStyle name="60% - Акцент4 5" xfId="767"/>
    <cellStyle name="60% - Акцент4 5 2" xfId="768"/>
    <cellStyle name="60% - Акцент4 6" xfId="769"/>
    <cellStyle name="60% - Акцент4 6 2" xfId="770"/>
    <cellStyle name="60% - Акцент4 7" xfId="771"/>
    <cellStyle name="60% - Акцент4 7 2" xfId="772"/>
    <cellStyle name="60% - Акцент4 8" xfId="773"/>
    <cellStyle name="60% - Акцент4 8 2" xfId="774"/>
    <cellStyle name="60% - Акцент4 9" xfId="775"/>
    <cellStyle name="60% - Акцент4 9 2" xfId="776"/>
    <cellStyle name="60% - Акцент5 2" xfId="777"/>
    <cellStyle name="60% - Акцент5 2 2" xfId="778"/>
    <cellStyle name="60% - Акцент5 3" xfId="779"/>
    <cellStyle name="60% - Акцент5 3 2" xfId="780"/>
    <cellStyle name="60% - Акцент5 4" xfId="781"/>
    <cellStyle name="60% - Акцент5 4 2" xfId="782"/>
    <cellStyle name="60% - Акцент5 5" xfId="783"/>
    <cellStyle name="60% - Акцент5 5 2" xfId="784"/>
    <cellStyle name="60% - Акцент5 6" xfId="785"/>
    <cellStyle name="60% - Акцент5 6 2" xfId="786"/>
    <cellStyle name="60% - Акцент5 7" xfId="787"/>
    <cellStyle name="60% - Акцент5 7 2" xfId="788"/>
    <cellStyle name="60% - Акцент5 8" xfId="789"/>
    <cellStyle name="60% - Акцент5 8 2" xfId="790"/>
    <cellStyle name="60% - Акцент5 9" xfId="791"/>
    <cellStyle name="60% - Акцент5 9 2" xfId="792"/>
    <cellStyle name="60% - Акцент6 2" xfId="793"/>
    <cellStyle name="60% - Акцент6 2 2" xfId="794"/>
    <cellStyle name="60% - Акцент6 3" xfId="795"/>
    <cellStyle name="60% - Акцент6 3 2" xfId="796"/>
    <cellStyle name="60% - Акцент6 4" xfId="797"/>
    <cellStyle name="60% - Акцент6 4 2" xfId="798"/>
    <cellStyle name="60% - Акцент6 5" xfId="799"/>
    <cellStyle name="60% - Акцент6 5 2" xfId="800"/>
    <cellStyle name="60% - Акцент6 6" xfId="801"/>
    <cellStyle name="60% - Акцент6 6 2" xfId="802"/>
    <cellStyle name="60% - Акцент6 7" xfId="803"/>
    <cellStyle name="60% - Акцент6 7 2" xfId="804"/>
    <cellStyle name="60% - Акцент6 8" xfId="805"/>
    <cellStyle name="60% - Акцент6 8 2" xfId="806"/>
    <cellStyle name="60% - Акцент6 9" xfId="807"/>
    <cellStyle name="60% - Акцент6 9 2" xfId="808"/>
    <cellStyle name="Accent1" xfId="809"/>
    <cellStyle name="Accent2" xfId="810"/>
    <cellStyle name="Accent3" xfId="811"/>
    <cellStyle name="Accent4" xfId="812"/>
    <cellStyle name="Accent5" xfId="813"/>
    <cellStyle name="Accent6" xfId="814"/>
    <cellStyle name="Ăčďĺđńńűëęŕ" xfId="815"/>
    <cellStyle name="AFE" xfId="816"/>
    <cellStyle name="Áĺççŕůčňíűé" xfId="817"/>
    <cellStyle name="Äĺíĺćíűé [0]_(ňŕá 3č)" xfId="818"/>
    <cellStyle name="Äĺíĺćíűé_(ňŕá 3č)" xfId="819"/>
    <cellStyle name="Bad" xfId="820"/>
    <cellStyle name="Blue" xfId="821"/>
    <cellStyle name="Body_$Dollars" xfId="822"/>
    <cellStyle name="Calculation" xfId="823"/>
    <cellStyle name="Check Cell" xfId="824"/>
    <cellStyle name="Chek" xfId="825"/>
    <cellStyle name="Comma [0]_Adjusted FS 1299" xfId="826"/>
    <cellStyle name="Comma 0" xfId="827"/>
    <cellStyle name="Comma 0*" xfId="828"/>
    <cellStyle name="Comma 2" xfId="829"/>
    <cellStyle name="Comma 3*" xfId="830"/>
    <cellStyle name="Comma_Adjusted FS 1299" xfId="831"/>
    <cellStyle name="Comma0" xfId="832"/>
    <cellStyle name="Çŕůčňíűé" xfId="833"/>
    <cellStyle name="Currency [0]" xfId="834"/>
    <cellStyle name="Currency [0] 2" xfId="835"/>
    <cellStyle name="Currency [0] 2 2" xfId="836"/>
    <cellStyle name="Currency [0] 2 3" xfId="837"/>
    <cellStyle name="Currency [0] 2 4" xfId="838"/>
    <cellStyle name="Currency [0] 2 5" xfId="839"/>
    <cellStyle name="Currency [0] 2 6" xfId="840"/>
    <cellStyle name="Currency [0] 2 7" xfId="841"/>
    <cellStyle name="Currency [0] 2 8" xfId="842"/>
    <cellStyle name="Currency [0] 2 9" xfId="843"/>
    <cellStyle name="Currency [0] 3" xfId="844"/>
    <cellStyle name="Currency [0] 3 2" xfId="845"/>
    <cellStyle name="Currency [0] 3 3" xfId="846"/>
    <cellStyle name="Currency [0] 3 4" xfId="847"/>
    <cellStyle name="Currency [0] 3 5" xfId="848"/>
    <cellStyle name="Currency [0] 3 6" xfId="849"/>
    <cellStyle name="Currency [0] 3 7" xfId="850"/>
    <cellStyle name="Currency [0] 3 8" xfId="851"/>
    <cellStyle name="Currency [0] 3 9" xfId="852"/>
    <cellStyle name="Currency [0] 4" xfId="853"/>
    <cellStyle name="Currency [0] 4 2" xfId="854"/>
    <cellStyle name="Currency [0] 4 3" xfId="855"/>
    <cellStyle name="Currency [0] 4 4" xfId="856"/>
    <cellStyle name="Currency [0] 4 5" xfId="857"/>
    <cellStyle name="Currency [0] 4 6" xfId="858"/>
    <cellStyle name="Currency [0] 4 7" xfId="859"/>
    <cellStyle name="Currency [0] 4 8" xfId="860"/>
    <cellStyle name="Currency [0] 4 9" xfId="861"/>
    <cellStyle name="Currency [0] 5" xfId="862"/>
    <cellStyle name="Currency [0] 5 2" xfId="863"/>
    <cellStyle name="Currency [0] 5 3" xfId="864"/>
    <cellStyle name="Currency [0] 5 4" xfId="865"/>
    <cellStyle name="Currency [0] 5 5" xfId="866"/>
    <cellStyle name="Currency [0] 5 6" xfId="867"/>
    <cellStyle name="Currency [0] 5 7" xfId="868"/>
    <cellStyle name="Currency [0] 5 8" xfId="869"/>
    <cellStyle name="Currency [0] 5 9" xfId="870"/>
    <cellStyle name="Currency [0] 6" xfId="871"/>
    <cellStyle name="Currency [0] 6 2" xfId="872"/>
    <cellStyle name="Currency [0] 6 3" xfId="873"/>
    <cellStyle name="Currency [0] 7" xfId="874"/>
    <cellStyle name="Currency [0] 7 2" xfId="875"/>
    <cellStyle name="Currency [0] 7 3" xfId="876"/>
    <cellStyle name="Currency [0] 8" xfId="877"/>
    <cellStyle name="Currency [0] 8 2" xfId="878"/>
    <cellStyle name="Currency [0] 8 3" xfId="879"/>
    <cellStyle name="Currency 0" xfId="880"/>
    <cellStyle name="Currency 2" xfId="881"/>
    <cellStyle name="Currency_06_9m" xfId="882"/>
    <cellStyle name="Currency0" xfId="883"/>
    <cellStyle name="Currency2" xfId="884"/>
    <cellStyle name="Date" xfId="885"/>
    <cellStyle name="Date Aligned" xfId="886"/>
    <cellStyle name="Dates" xfId="887"/>
    <cellStyle name="Dezimal [0]_NEGS" xfId="888"/>
    <cellStyle name="Dezimal_NEGS" xfId="889"/>
    <cellStyle name="Dotted Line" xfId="890"/>
    <cellStyle name="E&amp;Y House" xfId="891"/>
    <cellStyle name="E-mail" xfId="892"/>
    <cellStyle name="E-mail 2" xfId="893"/>
    <cellStyle name="E-mail_ARMRAZR" xfId="894"/>
    <cellStyle name="Euro" xfId="895"/>
    <cellStyle name="ew" xfId="896"/>
    <cellStyle name="Explanatory Text" xfId="897"/>
    <cellStyle name="F2" xfId="898"/>
    <cellStyle name="F3" xfId="899"/>
    <cellStyle name="F4" xfId="900"/>
    <cellStyle name="F5" xfId="901"/>
    <cellStyle name="F6" xfId="902"/>
    <cellStyle name="F7" xfId="903"/>
    <cellStyle name="F8" xfId="904"/>
    <cellStyle name="Fixed" xfId="905"/>
    <cellStyle name="fo]_x000d__x000a_UserName=Murat Zelef_x000d__x000a_UserCompany=Bumerang_x000d__x000a__x000d__x000a_[File Paths]_x000d__x000a_WorkingDirectory=C:\EQUIS\DLWIN_x000d__x000a_DownLoader=C" xfId="906"/>
    <cellStyle name="Followed Hyperlink" xfId="907"/>
    <cellStyle name="Footnote" xfId="908"/>
    <cellStyle name="Good" xfId="909"/>
    <cellStyle name="hard no" xfId="910"/>
    <cellStyle name="Hard Percent" xfId="911"/>
    <cellStyle name="hardno" xfId="912"/>
    <cellStyle name="Header" xfId="913"/>
    <cellStyle name="Heading" xfId="914"/>
    <cellStyle name="Heading 1" xfId="915"/>
    <cellStyle name="Heading 2" xfId="916"/>
    <cellStyle name="Heading 3" xfId="917"/>
    <cellStyle name="Heading 4" xfId="918"/>
    <cellStyle name="Heading_GP.ITOG.4.78(v1.0) - для разделения" xfId="919"/>
    <cellStyle name="Heading2" xfId="920"/>
    <cellStyle name="Heading2 2" xfId="921"/>
    <cellStyle name="Heading2_ARMRAZR" xfId="922"/>
    <cellStyle name="Hyperlink" xfId="923"/>
    <cellStyle name="Îáű÷íűé__FES" xfId="924"/>
    <cellStyle name="Îáû÷íûé_cogs" xfId="925"/>
    <cellStyle name="Îňęđűâŕâřŕ˙ń˙ ăčďĺđńńűëęŕ" xfId="926"/>
    <cellStyle name="Info" xfId="927"/>
    <cellStyle name="Input" xfId="928"/>
    <cellStyle name="InputCurrency" xfId="929"/>
    <cellStyle name="InputCurrency2" xfId="930"/>
    <cellStyle name="InputMultiple1" xfId="931"/>
    <cellStyle name="InputPercent1" xfId="932"/>
    <cellStyle name="Inputs" xfId="933"/>
    <cellStyle name="Inputs (const)" xfId="934"/>
    <cellStyle name="Inputs (const) 2" xfId="935"/>
    <cellStyle name="Inputs (const)_ARMRAZR" xfId="936"/>
    <cellStyle name="Inputs 2" xfId="937"/>
    <cellStyle name="Inputs Co" xfId="938"/>
    <cellStyle name="Inputs_46EE.2011(v1.0)" xfId="939"/>
    <cellStyle name="Linked Cell" xfId="940"/>
    <cellStyle name="Millares [0]_RESULTS" xfId="941"/>
    <cellStyle name="Millares_RESULTS" xfId="942"/>
    <cellStyle name="Milliers [0]_RESULTS" xfId="943"/>
    <cellStyle name="Milliers_RESULTS" xfId="944"/>
    <cellStyle name="mnb" xfId="945"/>
    <cellStyle name="Moneda [0]_RESULTS" xfId="946"/>
    <cellStyle name="Moneda_RESULTS" xfId="947"/>
    <cellStyle name="Monétaire [0]_RESULTS" xfId="948"/>
    <cellStyle name="Monétaire_RESULTS" xfId="949"/>
    <cellStyle name="Multiple" xfId="950"/>
    <cellStyle name="Multiple1" xfId="951"/>
    <cellStyle name="MultipleBelow" xfId="952"/>
    <cellStyle name="namber" xfId="953"/>
    <cellStyle name="Neutral" xfId="954"/>
    <cellStyle name="Norma11l" xfId="955"/>
    <cellStyle name="normal" xfId="956"/>
    <cellStyle name="Normal - Style1" xfId="957"/>
    <cellStyle name="normal 10" xfId="958"/>
    <cellStyle name="Normal 2" xfId="959"/>
    <cellStyle name="Normal 2 2" xfId="960"/>
    <cellStyle name="Normal 2 3" xfId="961"/>
    <cellStyle name="normal 3" xfId="962"/>
    <cellStyle name="normal 4" xfId="963"/>
    <cellStyle name="normal 5" xfId="964"/>
    <cellStyle name="normal 6" xfId="965"/>
    <cellStyle name="normal 7" xfId="966"/>
    <cellStyle name="normal 8" xfId="967"/>
    <cellStyle name="normal 9" xfId="968"/>
    <cellStyle name="Normal." xfId="969"/>
    <cellStyle name="Normal_06_9m" xfId="970"/>
    <cellStyle name="Normal1" xfId="971"/>
    <cellStyle name="Normal2" xfId="972"/>
    <cellStyle name="NormalGB" xfId="973"/>
    <cellStyle name="Normalny_24. 02. 97." xfId="974"/>
    <cellStyle name="normбlnм_laroux" xfId="975"/>
    <cellStyle name="Note" xfId="976"/>
    <cellStyle name="number" xfId="977"/>
    <cellStyle name="Ôčíŕíńîâűé [0]_(ňŕá 3č)" xfId="978"/>
    <cellStyle name="Ôčíŕíńîâűé_(ňŕá 3č)" xfId="979"/>
    <cellStyle name="Option" xfId="980"/>
    <cellStyle name="Òûñÿ÷è [0]_cogs" xfId="981"/>
    <cellStyle name="Òûñÿ÷è_cogs" xfId="982"/>
    <cellStyle name="Output" xfId="983"/>
    <cellStyle name="Page Number" xfId="984"/>
    <cellStyle name="pb_page_heading_LS" xfId="985"/>
    <cellStyle name="Percent_RS_Lianozovo-Samara_9m01" xfId="986"/>
    <cellStyle name="Percent1" xfId="987"/>
    <cellStyle name="Piug" xfId="988"/>
    <cellStyle name="Plug" xfId="989"/>
    <cellStyle name="Price_Body" xfId="990"/>
    <cellStyle name="prochrek" xfId="991"/>
    <cellStyle name="Protected" xfId="992"/>
    <cellStyle name="Salomon Logo" xfId="993"/>
    <cellStyle name="SAPBEXaggData" xfId="994"/>
    <cellStyle name="SAPBEXaggDataEmph" xfId="995"/>
    <cellStyle name="SAPBEXaggItem" xfId="996"/>
    <cellStyle name="SAPBEXaggItemX" xfId="997"/>
    <cellStyle name="SAPBEXchaText" xfId="998"/>
    <cellStyle name="SAPBEXexcBad7" xfId="999"/>
    <cellStyle name="SAPBEXexcBad8" xfId="1000"/>
    <cellStyle name="SAPBEXexcBad9" xfId="1001"/>
    <cellStyle name="SAPBEXexcCritical4" xfId="1002"/>
    <cellStyle name="SAPBEXexcCritical5" xfId="1003"/>
    <cellStyle name="SAPBEXexcCritical6" xfId="1004"/>
    <cellStyle name="SAPBEXexcGood1" xfId="1005"/>
    <cellStyle name="SAPBEXexcGood2" xfId="1006"/>
    <cellStyle name="SAPBEXexcGood3" xfId="1007"/>
    <cellStyle name="SAPBEXfilterDrill" xfId="1008"/>
    <cellStyle name="SAPBEXfilterItem" xfId="1009"/>
    <cellStyle name="SAPBEXfilterText" xfId="1010"/>
    <cellStyle name="SAPBEXformats" xfId="1011"/>
    <cellStyle name="SAPBEXheaderItem" xfId="1012"/>
    <cellStyle name="SAPBEXheaderText" xfId="1013"/>
    <cellStyle name="SAPBEXHLevel0" xfId="1014"/>
    <cellStyle name="SAPBEXHLevel0X" xfId="1015"/>
    <cellStyle name="SAPBEXHLevel1" xfId="1016"/>
    <cellStyle name="SAPBEXHLevel1X" xfId="1017"/>
    <cellStyle name="SAPBEXHLevel2" xfId="1018"/>
    <cellStyle name="SAPBEXHLevel2X" xfId="1019"/>
    <cellStyle name="SAPBEXHLevel3" xfId="1020"/>
    <cellStyle name="SAPBEXHLevel3X" xfId="1021"/>
    <cellStyle name="SAPBEXinputData" xfId="1022"/>
    <cellStyle name="SAPBEXresData" xfId="1023"/>
    <cellStyle name="SAPBEXresDataEmph" xfId="1024"/>
    <cellStyle name="SAPBEXresItem" xfId="1025"/>
    <cellStyle name="SAPBEXresItemX" xfId="1026"/>
    <cellStyle name="SAPBEXstdData" xfId="1027"/>
    <cellStyle name="SAPBEXstdDataEmph" xfId="1028"/>
    <cellStyle name="SAPBEXstdItem" xfId="1029"/>
    <cellStyle name="SAPBEXstdItemX" xfId="1030"/>
    <cellStyle name="SAPBEXtitle" xfId="1031"/>
    <cellStyle name="SAPBEXundefined" xfId="1032"/>
    <cellStyle name="st1" xfId="1033"/>
    <cellStyle name="Standard_NEGS" xfId="1034"/>
    <cellStyle name="Style 1" xfId="1035"/>
    <cellStyle name="Table Head" xfId="1036"/>
    <cellStyle name="Table Head Aligned" xfId="1037"/>
    <cellStyle name="Table Head Blue" xfId="1038"/>
    <cellStyle name="Table Head Green" xfId="1039"/>
    <cellStyle name="Table Head_Val_Sum_Graph" xfId="1040"/>
    <cellStyle name="Table Heading" xfId="1041"/>
    <cellStyle name="Table Heading 2" xfId="1042"/>
    <cellStyle name="Table Heading_ARMRAZR" xfId="1043"/>
    <cellStyle name="Table Text" xfId="1044"/>
    <cellStyle name="Table Title" xfId="1045"/>
    <cellStyle name="Table Units" xfId="1046"/>
    <cellStyle name="Table_Header" xfId="1047"/>
    <cellStyle name="Text" xfId="1048"/>
    <cellStyle name="Text 1" xfId="1049"/>
    <cellStyle name="Text Head" xfId="1050"/>
    <cellStyle name="Text Head 1" xfId="1051"/>
    <cellStyle name="Title" xfId="1052"/>
    <cellStyle name="Total" xfId="1053"/>
    <cellStyle name="TotalCurrency" xfId="1054"/>
    <cellStyle name="Underline_Single" xfId="1055"/>
    <cellStyle name="Unit" xfId="1056"/>
    <cellStyle name="Warning Text" xfId="1057"/>
    <cellStyle name="year" xfId="1058"/>
    <cellStyle name="Акцент1 2" xfId="1059"/>
    <cellStyle name="Акцент1 2 2" xfId="1060"/>
    <cellStyle name="Акцент1 3" xfId="1061"/>
    <cellStyle name="Акцент1 3 2" xfId="1062"/>
    <cellStyle name="Акцент1 4" xfId="1063"/>
    <cellStyle name="Акцент1 4 2" xfId="1064"/>
    <cellStyle name="Акцент1 5" xfId="1065"/>
    <cellStyle name="Акцент1 5 2" xfId="1066"/>
    <cellStyle name="Акцент1 6" xfId="1067"/>
    <cellStyle name="Акцент1 6 2" xfId="1068"/>
    <cellStyle name="Акцент1 7" xfId="1069"/>
    <cellStyle name="Акцент1 7 2" xfId="1070"/>
    <cellStyle name="Акцент1 8" xfId="1071"/>
    <cellStyle name="Акцент1 8 2" xfId="1072"/>
    <cellStyle name="Акцент1 9" xfId="1073"/>
    <cellStyle name="Акцент1 9 2" xfId="1074"/>
    <cellStyle name="Акцент2 2" xfId="1075"/>
    <cellStyle name="Акцент2 2 2" xfId="1076"/>
    <cellStyle name="Акцент2 3" xfId="1077"/>
    <cellStyle name="Акцент2 3 2" xfId="1078"/>
    <cellStyle name="Акцент2 4" xfId="1079"/>
    <cellStyle name="Акцент2 4 2" xfId="1080"/>
    <cellStyle name="Акцент2 5" xfId="1081"/>
    <cellStyle name="Акцент2 5 2" xfId="1082"/>
    <cellStyle name="Акцент2 6" xfId="1083"/>
    <cellStyle name="Акцент2 6 2" xfId="1084"/>
    <cellStyle name="Акцент2 7" xfId="1085"/>
    <cellStyle name="Акцент2 7 2" xfId="1086"/>
    <cellStyle name="Акцент2 8" xfId="1087"/>
    <cellStyle name="Акцент2 8 2" xfId="1088"/>
    <cellStyle name="Акцент2 9" xfId="1089"/>
    <cellStyle name="Акцент2 9 2" xfId="1090"/>
    <cellStyle name="Акцент3 2" xfId="1091"/>
    <cellStyle name="Акцент3 2 2" xfId="1092"/>
    <cellStyle name="Акцент3 3" xfId="1093"/>
    <cellStyle name="Акцент3 3 2" xfId="1094"/>
    <cellStyle name="Акцент3 4" xfId="1095"/>
    <cellStyle name="Акцент3 4 2" xfId="1096"/>
    <cellStyle name="Акцент3 5" xfId="1097"/>
    <cellStyle name="Акцент3 5 2" xfId="1098"/>
    <cellStyle name="Акцент3 6" xfId="1099"/>
    <cellStyle name="Акцент3 6 2" xfId="1100"/>
    <cellStyle name="Акцент3 7" xfId="1101"/>
    <cellStyle name="Акцент3 7 2" xfId="1102"/>
    <cellStyle name="Акцент3 8" xfId="1103"/>
    <cellStyle name="Акцент3 8 2" xfId="1104"/>
    <cellStyle name="Акцент3 9" xfId="1105"/>
    <cellStyle name="Акцент3 9 2" xfId="1106"/>
    <cellStyle name="Акцент4 2" xfId="1107"/>
    <cellStyle name="Акцент4 2 2" xfId="1108"/>
    <cellStyle name="Акцент4 3" xfId="1109"/>
    <cellStyle name="Акцент4 3 2" xfId="1110"/>
    <cellStyle name="Акцент4 4" xfId="1111"/>
    <cellStyle name="Акцент4 4 2" xfId="1112"/>
    <cellStyle name="Акцент4 5" xfId="1113"/>
    <cellStyle name="Акцент4 5 2" xfId="1114"/>
    <cellStyle name="Акцент4 6" xfId="1115"/>
    <cellStyle name="Акцент4 6 2" xfId="1116"/>
    <cellStyle name="Акцент4 7" xfId="1117"/>
    <cellStyle name="Акцент4 7 2" xfId="1118"/>
    <cellStyle name="Акцент4 8" xfId="1119"/>
    <cellStyle name="Акцент4 8 2" xfId="1120"/>
    <cellStyle name="Акцент4 9" xfId="1121"/>
    <cellStyle name="Акцент4 9 2" xfId="1122"/>
    <cellStyle name="Акцент5 2" xfId="1123"/>
    <cellStyle name="Акцент5 2 2" xfId="1124"/>
    <cellStyle name="Акцент5 3" xfId="1125"/>
    <cellStyle name="Акцент5 3 2" xfId="1126"/>
    <cellStyle name="Акцент5 4" xfId="1127"/>
    <cellStyle name="Акцент5 4 2" xfId="1128"/>
    <cellStyle name="Акцент5 5" xfId="1129"/>
    <cellStyle name="Акцент5 5 2" xfId="1130"/>
    <cellStyle name="Акцент5 6" xfId="1131"/>
    <cellStyle name="Акцент5 6 2" xfId="1132"/>
    <cellStyle name="Акцент5 7" xfId="1133"/>
    <cellStyle name="Акцент5 7 2" xfId="1134"/>
    <cellStyle name="Акцент5 8" xfId="1135"/>
    <cellStyle name="Акцент5 8 2" xfId="1136"/>
    <cellStyle name="Акцент5 9" xfId="1137"/>
    <cellStyle name="Акцент5 9 2" xfId="1138"/>
    <cellStyle name="Акцент6 2" xfId="1139"/>
    <cellStyle name="Акцент6 2 2" xfId="1140"/>
    <cellStyle name="Акцент6 3" xfId="1141"/>
    <cellStyle name="Акцент6 3 2" xfId="1142"/>
    <cellStyle name="Акцент6 4" xfId="1143"/>
    <cellStyle name="Акцент6 4 2" xfId="1144"/>
    <cellStyle name="Акцент6 5" xfId="1145"/>
    <cellStyle name="Акцент6 5 2" xfId="1146"/>
    <cellStyle name="Акцент6 6" xfId="1147"/>
    <cellStyle name="Акцент6 6 2" xfId="1148"/>
    <cellStyle name="Акцент6 7" xfId="1149"/>
    <cellStyle name="Акцент6 7 2" xfId="1150"/>
    <cellStyle name="Акцент6 8" xfId="1151"/>
    <cellStyle name="Акцент6 8 2" xfId="1152"/>
    <cellStyle name="Акцент6 9" xfId="1153"/>
    <cellStyle name="Акцент6 9 2" xfId="1154"/>
    <cellStyle name="Беззащитный" xfId="1155"/>
    <cellStyle name="Ввод  2" xfId="1156"/>
    <cellStyle name="Ввод  2 2" xfId="1157"/>
    <cellStyle name="Ввод  2_46EE.2011(v1.0)" xfId="1158"/>
    <cellStyle name="Ввод  3" xfId="1159"/>
    <cellStyle name="Ввод  3 2" xfId="1160"/>
    <cellStyle name="Ввод  3_46EE.2011(v1.0)" xfId="1161"/>
    <cellStyle name="Ввод  4" xfId="1162"/>
    <cellStyle name="Ввод  4 2" xfId="1163"/>
    <cellStyle name="Ввод  4_46EE.2011(v1.0)" xfId="1164"/>
    <cellStyle name="Ввод  5" xfId="1165"/>
    <cellStyle name="Ввод  5 2" xfId="1166"/>
    <cellStyle name="Ввод  5_46EE.2011(v1.0)" xfId="1167"/>
    <cellStyle name="Ввод  6" xfId="1168"/>
    <cellStyle name="Ввод  6 2" xfId="1169"/>
    <cellStyle name="Ввод  6_46EE.2011(v1.0)" xfId="1170"/>
    <cellStyle name="Ввод  7" xfId="1171"/>
    <cellStyle name="Ввод  7 2" xfId="1172"/>
    <cellStyle name="Ввод  7_46EE.2011(v1.0)" xfId="1173"/>
    <cellStyle name="Ввод  8" xfId="1174"/>
    <cellStyle name="Ввод  8 2" xfId="1175"/>
    <cellStyle name="Ввод  8_46EE.2011(v1.0)" xfId="1176"/>
    <cellStyle name="Ввод  9" xfId="1177"/>
    <cellStyle name="Ввод  9 2" xfId="1178"/>
    <cellStyle name="Ввод  9_46EE.2011(v1.0)" xfId="1179"/>
    <cellStyle name="Верт. заголовок" xfId="1180"/>
    <cellStyle name="Вес_продукта" xfId="1181"/>
    <cellStyle name="Вывод 2" xfId="1182"/>
    <cellStyle name="Вывод 2 2" xfId="1183"/>
    <cellStyle name="Вывод 2_46EE.2011(v1.0)" xfId="1184"/>
    <cellStyle name="Вывод 3" xfId="1185"/>
    <cellStyle name="Вывод 3 2" xfId="1186"/>
    <cellStyle name="Вывод 3_46EE.2011(v1.0)" xfId="1187"/>
    <cellStyle name="Вывод 4" xfId="1188"/>
    <cellStyle name="Вывод 4 2" xfId="1189"/>
    <cellStyle name="Вывод 4_46EE.2011(v1.0)" xfId="1190"/>
    <cellStyle name="Вывод 5" xfId="1191"/>
    <cellStyle name="Вывод 5 2" xfId="1192"/>
    <cellStyle name="Вывод 5_46EE.2011(v1.0)" xfId="1193"/>
    <cellStyle name="Вывод 6" xfId="1194"/>
    <cellStyle name="Вывод 6 2" xfId="1195"/>
    <cellStyle name="Вывод 6_46EE.2011(v1.0)" xfId="1196"/>
    <cellStyle name="Вывод 7" xfId="1197"/>
    <cellStyle name="Вывод 7 2" xfId="1198"/>
    <cellStyle name="Вывод 7_46EE.2011(v1.0)" xfId="1199"/>
    <cellStyle name="Вывод 8" xfId="1200"/>
    <cellStyle name="Вывод 8 2" xfId="1201"/>
    <cellStyle name="Вывод 8_46EE.2011(v1.0)" xfId="1202"/>
    <cellStyle name="Вывод 9" xfId="1203"/>
    <cellStyle name="Вывод 9 2" xfId="1204"/>
    <cellStyle name="Вывод 9_46EE.2011(v1.0)" xfId="1205"/>
    <cellStyle name="Вычисление 2" xfId="1206"/>
    <cellStyle name="Вычисление 2 2" xfId="1207"/>
    <cellStyle name="Вычисление 2_46EE.2011(v1.0)" xfId="1208"/>
    <cellStyle name="Вычисление 3" xfId="1209"/>
    <cellStyle name="Вычисление 3 2" xfId="1210"/>
    <cellStyle name="Вычисление 3_46EE.2011(v1.0)" xfId="1211"/>
    <cellStyle name="Вычисление 4" xfId="1212"/>
    <cellStyle name="Вычисление 4 2" xfId="1213"/>
    <cellStyle name="Вычисление 4_46EE.2011(v1.0)" xfId="1214"/>
    <cellStyle name="Вычисление 5" xfId="1215"/>
    <cellStyle name="Вычисление 5 2" xfId="1216"/>
    <cellStyle name="Вычисление 5_46EE.2011(v1.0)" xfId="1217"/>
    <cellStyle name="Вычисление 6" xfId="1218"/>
    <cellStyle name="Вычисление 6 2" xfId="1219"/>
    <cellStyle name="Вычисление 6_46EE.2011(v1.0)" xfId="1220"/>
    <cellStyle name="Вычисление 7" xfId="1221"/>
    <cellStyle name="Вычисление 7 2" xfId="1222"/>
    <cellStyle name="Вычисление 7_46EE.2011(v1.0)" xfId="1223"/>
    <cellStyle name="Вычисление 8" xfId="1224"/>
    <cellStyle name="Вычисление 8 2" xfId="1225"/>
    <cellStyle name="Вычисление 8_46EE.2011(v1.0)" xfId="1226"/>
    <cellStyle name="Вычисление 9" xfId="1227"/>
    <cellStyle name="Вычисление 9 2" xfId="1228"/>
    <cellStyle name="Вычисление 9_46EE.2011(v1.0)" xfId="1229"/>
    <cellStyle name="Гиперссылка" xfId="3" builtinId="8"/>
    <cellStyle name="Гиперссылка 2" xfId="1230"/>
    <cellStyle name="Гиперссылка 3" xfId="1231"/>
    <cellStyle name="Группа" xfId="1232"/>
    <cellStyle name="Группа 0" xfId="1233"/>
    <cellStyle name="Группа 1" xfId="1234"/>
    <cellStyle name="Группа 2" xfId="1235"/>
    <cellStyle name="Группа 3" xfId="1236"/>
    <cellStyle name="Группа 4" xfId="1237"/>
    <cellStyle name="Группа 5" xfId="1238"/>
    <cellStyle name="Группа 6" xfId="1239"/>
    <cellStyle name="Группа 7" xfId="1240"/>
    <cellStyle name="Группа 8" xfId="1241"/>
    <cellStyle name="Группа_additional slides_04.12.03 _1" xfId="1242"/>
    <cellStyle name="ДАТА" xfId="1243"/>
    <cellStyle name="ДАТА 2" xfId="1244"/>
    <cellStyle name="ДАТА 3" xfId="1245"/>
    <cellStyle name="ДАТА 4" xfId="1246"/>
    <cellStyle name="ДАТА 5" xfId="1247"/>
    <cellStyle name="ДАТА 6" xfId="1248"/>
    <cellStyle name="ДАТА 7" xfId="1249"/>
    <cellStyle name="ДАТА 8" xfId="1250"/>
    <cellStyle name="ДАТА 9" xfId="1251"/>
    <cellStyle name="ДАТА_1" xfId="1252"/>
    <cellStyle name="Денежный 2" xfId="1253"/>
    <cellStyle name="Денежный 2 2" xfId="1254"/>
    <cellStyle name="Денежный 2_INVEST.EE.FACT.4.78(v1.1)" xfId="1255"/>
    <cellStyle name="Заголовок" xfId="1256"/>
    <cellStyle name="Заголовок 1 2" xfId="1257"/>
    <cellStyle name="Заголовок 1 2 2" xfId="1258"/>
    <cellStyle name="Заголовок 1 2_46EE.2011(v1.0)" xfId="1259"/>
    <cellStyle name="Заголовок 1 3" xfId="1260"/>
    <cellStyle name="Заголовок 1 3 2" xfId="1261"/>
    <cellStyle name="Заголовок 1 3_46EE.2011(v1.0)" xfId="1262"/>
    <cellStyle name="Заголовок 1 4" xfId="1263"/>
    <cellStyle name="Заголовок 1 4 2" xfId="1264"/>
    <cellStyle name="Заголовок 1 4_46EE.2011(v1.0)" xfId="1265"/>
    <cellStyle name="Заголовок 1 5" xfId="1266"/>
    <cellStyle name="Заголовок 1 5 2" xfId="1267"/>
    <cellStyle name="Заголовок 1 5_46EE.2011(v1.0)" xfId="1268"/>
    <cellStyle name="Заголовок 1 6" xfId="1269"/>
    <cellStyle name="Заголовок 1 6 2" xfId="1270"/>
    <cellStyle name="Заголовок 1 6_46EE.2011(v1.0)" xfId="1271"/>
    <cellStyle name="Заголовок 1 7" xfId="1272"/>
    <cellStyle name="Заголовок 1 7 2" xfId="1273"/>
    <cellStyle name="Заголовок 1 7_46EE.2011(v1.0)" xfId="1274"/>
    <cellStyle name="Заголовок 1 8" xfId="1275"/>
    <cellStyle name="Заголовок 1 8 2" xfId="1276"/>
    <cellStyle name="Заголовок 1 8_46EE.2011(v1.0)" xfId="1277"/>
    <cellStyle name="Заголовок 1 9" xfId="1278"/>
    <cellStyle name="Заголовок 1 9 2" xfId="1279"/>
    <cellStyle name="Заголовок 1 9_46EE.2011(v1.0)" xfId="1280"/>
    <cellStyle name="Заголовок 2 2" xfId="1281"/>
    <cellStyle name="Заголовок 2 2 2" xfId="1282"/>
    <cellStyle name="Заголовок 2 2_46EE.2011(v1.0)" xfId="1283"/>
    <cellStyle name="Заголовок 2 3" xfId="1284"/>
    <cellStyle name="Заголовок 2 3 2" xfId="1285"/>
    <cellStyle name="Заголовок 2 3_46EE.2011(v1.0)" xfId="1286"/>
    <cellStyle name="Заголовок 2 4" xfId="1287"/>
    <cellStyle name="Заголовок 2 4 2" xfId="1288"/>
    <cellStyle name="Заголовок 2 4_46EE.2011(v1.0)" xfId="1289"/>
    <cellStyle name="Заголовок 2 5" xfId="1290"/>
    <cellStyle name="Заголовок 2 5 2" xfId="1291"/>
    <cellStyle name="Заголовок 2 5_46EE.2011(v1.0)" xfId="1292"/>
    <cellStyle name="Заголовок 2 6" xfId="1293"/>
    <cellStyle name="Заголовок 2 6 2" xfId="1294"/>
    <cellStyle name="Заголовок 2 6_46EE.2011(v1.0)" xfId="1295"/>
    <cellStyle name="Заголовок 2 7" xfId="1296"/>
    <cellStyle name="Заголовок 2 7 2" xfId="1297"/>
    <cellStyle name="Заголовок 2 7_46EE.2011(v1.0)" xfId="1298"/>
    <cellStyle name="Заголовок 2 8" xfId="1299"/>
    <cellStyle name="Заголовок 2 8 2" xfId="1300"/>
    <cellStyle name="Заголовок 2 8_46EE.2011(v1.0)" xfId="1301"/>
    <cellStyle name="Заголовок 2 9" xfId="1302"/>
    <cellStyle name="Заголовок 2 9 2" xfId="1303"/>
    <cellStyle name="Заголовок 2 9_46EE.2011(v1.0)" xfId="1304"/>
    <cellStyle name="Заголовок 3 2" xfId="1305"/>
    <cellStyle name="Заголовок 3 2 2" xfId="1306"/>
    <cellStyle name="Заголовок 3 2_46EE.2011(v1.0)" xfId="1307"/>
    <cellStyle name="Заголовок 3 3" xfId="1308"/>
    <cellStyle name="Заголовок 3 3 2" xfId="1309"/>
    <cellStyle name="Заголовок 3 3_46EE.2011(v1.0)" xfId="1310"/>
    <cellStyle name="Заголовок 3 4" xfId="1311"/>
    <cellStyle name="Заголовок 3 4 2" xfId="1312"/>
    <cellStyle name="Заголовок 3 4_46EE.2011(v1.0)" xfId="1313"/>
    <cellStyle name="Заголовок 3 5" xfId="1314"/>
    <cellStyle name="Заголовок 3 5 2" xfId="1315"/>
    <cellStyle name="Заголовок 3 5_46EE.2011(v1.0)" xfId="1316"/>
    <cellStyle name="Заголовок 3 6" xfId="1317"/>
    <cellStyle name="Заголовок 3 6 2" xfId="1318"/>
    <cellStyle name="Заголовок 3 6_46EE.2011(v1.0)" xfId="1319"/>
    <cellStyle name="Заголовок 3 7" xfId="1320"/>
    <cellStyle name="Заголовок 3 7 2" xfId="1321"/>
    <cellStyle name="Заголовок 3 7_46EE.2011(v1.0)" xfId="1322"/>
    <cellStyle name="Заголовок 3 8" xfId="1323"/>
    <cellStyle name="Заголовок 3 8 2" xfId="1324"/>
    <cellStyle name="Заголовок 3 8_46EE.2011(v1.0)" xfId="1325"/>
    <cellStyle name="Заголовок 3 9" xfId="1326"/>
    <cellStyle name="Заголовок 3 9 2" xfId="1327"/>
    <cellStyle name="Заголовок 3 9_46EE.2011(v1.0)" xfId="1328"/>
    <cellStyle name="Заголовок 4 2" xfId="1329"/>
    <cellStyle name="Заголовок 4 2 2" xfId="1330"/>
    <cellStyle name="Заголовок 4 3" xfId="1331"/>
    <cellStyle name="Заголовок 4 3 2" xfId="1332"/>
    <cellStyle name="Заголовок 4 4" xfId="1333"/>
    <cellStyle name="Заголовок 4 4 2" xfId="1334"/>
    <cellStyle name="Заголовок 4 5" xfId="1335"/>
    <cellStyle name="Заголовок 4 5 2" xfId="1336"/>
    <cellStyle name="Заголовок 4 6" xfId="1337"/>
    <cellStyle name="Заголовок 4 6 2" xfId="1338"/>
    <cellStyle name="Заголовок 4 7" xfId="1339"/>
    <cellStyle name="Заголовок 4 7 2" xfId="1340"/>
    <cellStyle name="Заголовок 4 8" xfId="1341"/>
    <cellStyle name="Заголовок 4 8 2" xfId="1342"/>
    <cellStyle name="Заголовок 4 9" xfId="1343"/>
    <cellStyle name="Заголовок 4 9 2" xfId="1344"/>
    <cellStyle name="ЗАГОЛОВОК1" xfId="1345"/>
    <cellStyle name="ЗАГОЛОВОК2" xfId="1346"/>
    <cellStyle name="ЗаголовокСтолбца" xfId="1347"/>
    <cellStyle name="Защитный" xfId="1348"/>
    <cellStyle name="Значение" xfId="1349"/>
    <cellStyle name="Зоголовок" xfId="1350"/>
    <cellStyle name="Итог 2" xfId="1351"/>
    <cellStyle name="Итог 2 2" xfId="1352"/>
    <cellStyle name="Итог 2_46EE.2011(v1.0)" xfId="1353"/>
    <cellStyle name="Итог 3" xfId="1354"/>
    <cellStyle name="Итог 3 2" xfId="1355"/>
    <cellStyle name="Итог 3_46EE.2011(v1.0)" xfId="1356"/>
    <cellStyle name="Итог 4" xfId="1357"/>
    <cellStyle name="Итог 4 2" xfId="1358"/>
    <cellStyle name="Итог 4_46EE.2011(v1.0)" xfId="1359"/>
    <cellStyle name="Итог 5" xfId="1360"/>
    <cellStyle name="Итог 5 2" xfId="1361"/>
    <cellStyle name="Итог 5_46EE.2011(v1.0)" xfId="1362"/>
    <cellStyle name="Итог 6" xfId="1363"/>
    <cellStyle name="Итог 6 2" xfId="1364"/>
    <cellStyle name="Итог 6_46EE.2011(v1.0)" xfId="1365"/>
    <cellStyle name="Итог 7" xfId="1366"/>
    <cellStyle name="Итог 7 2" xfId="1367"/>
    <cellStyle name="Итог 7_46EE.2011(v1.0)" xfId="1368"/>
    <cellStyle name="Итог 8" xfId="1369"/>
    <cellStyle name="Итог 8 2" xfId="1370"/>
    <cellStyle name="Итог 8_46EE.2011(v1.0)" xfId="1371"/>
    <cellStyle name="Итог 9" xfId="1372"/>
    <cellStyle name="Итог 9 2" xfId="1373"/>
    <cellStyle name="Итог 9_46EE.2011(v1.0)" xfId="1374"/>
    <cellStyle name="Итого" xfId="1375"/>
    <cellStyle name="ИТОГОВЫЙ" xfId="1376"/>
    <cellStyle name="ИТОГОВЫЙ 2" xfId="1377"/>
    <cellStyle name="ИТОГОВЫЙ 3" xfId="1378"/>
    <cellStyle name="ИТОГОВЫЙ 4" xfId="1379"/>
    <cellStyle name="ИТОГОВЫЙ 5" xfId="1380"/>
    <cellStyle name="ИТОГОВЫЙ 6" xfId="1381"/>
    <cellStyle name="ИТОГОВЫЙ 7" xfId="1382"/>
    <cellStyle name="ИТОГОВЫЙ 8" xfId="1383"/>
    <cellStyle name="ИТОГОВЫЙ 9" xfId="1384"/>
    <cellStyle name="ИТОГОВЫЙ_1" xfId="1385"/>
    <cellStyle name="Контрольная ячейка 2" xfId="1386"/>
    <cellStyle name="Контрольная ячейка 2 2" xfId="1387"/>
    <cellStyle name="Контрольная ячейка 2_46EE.2011(v1.0)" xfId="1388"/>
    <cellStyle name="Контрольная ячейка 3" xfId="1389"/>
    <cellStyle name="Контрольная ячейка 3 2" xfId="1390"/>
    <cellStyle name="Контрольная ячейка 3_46EE.2011(v1.0)" xfId="1391"/>
    <cellStyle name="Контрольная ячейка 4" xfId="1392"/>
    <cellStyle name="Контрольная ячейка 4 2" xfId="1393"/>
    <cellStyle name="Контрольная ячейка 4_46EE.2011(v1.0)" xfId="1394"/>
    <cellStyle name="Контрольная ячейка 5" xfId="1395"/>
    <cellStyle name="Контрольная ячейка 5 2" xfId="1396"/>
    <cellStyle name="Контрольная ячейка 5_46EE.2011(v1.0)" xfId="1397"/>
    <cellStyle name="Контрольная ячейка 6" xfId="1398"/>
    <cellStyle name="Контрольная ячейка 6 2" xfId="1399"/>
    <cellStyle name="Контрольная ячейка 6_46EE.2011(v1.0)" xfId="1400"/>
    <cellStyle name="Контрольная ячейка 7" xfId="1401"/>
    <cellStyle name="Контрольная ячейка 7 2" xfId="1402"/>
    <cellStyle name="Контрольная ячейка 7_46EE.2011(v1.0)" xfId="1403"/>
    <cellStyle name="Контрольная ячейка 8" xfId="1404"/>
    <cellStyle name="Контрольная ячейка 8 2" xfId="1405"/>
    <cellStyle name="Контрольная ячейка 8_46EE.2011(v1.0)" xfId="1406"/>
    <cellStyle name="Контрольная ячейка 9" xfId="1407"/>
    <cellStyle name="Контрольная ячейка 9 2" xfId="1408"/>
    <cellStyle name="Контрольная ячейка 9_46EE.2011(v1.0)" xfId="1409"/>
    <cellStyle name="Миша (бланки отчетности)" xfId="1410"/>
    <cellStyle name="Мой заголовок" xfId="1411"/>
    <cellStyle name="Мой заголовок листа" xfId="1412"/>
    <cellStyle name="Мои наименования показателей" xfId="1413"/>
    <cellStyle name="Мои наименования показателей 2" xfId="1414"/>
    <cellStyle name="Мои наименования показателей 2 2" xfId="1415"/>
    <cellStyle name="Мои наименования показателей 2 3" xfId="1416"/>
    <cellStyle name="Мои наименования показателей 2 4" xfId="1417"/>
    <cellStyle name="Мои наименования показателей 2 5" xfId="1418"/>
    <cellStyle name="Мои наименования показателей 2 6" xfId="1419"/>
    <cellStyle name="Мои наименования показателей 2 7" xfId="1420"/>
    <cellStyle name="Мои наименования показателей 2 8" xfId="1421"/>
    <cellStyle name="Мои наименования показателей 2 9" xfId="1422"/>
    <cellStyle name="Мои наименования показателей 2_1" xfId="1423"/>
    <cellStyle name="Мои наименования показателей 3" xfId="1424"/>
    <cellStyle name="Мои наименования показателей 3 2" xfId="1425"/>
    <cellStyle name="Мои наименования показателей 3 3" xfId="1426"/>
    <cellStyle name="Мои наименования показателей 3 4" xfId="1427"/>
    <cellStyle name="Мои наименования показателей 3 5" xfId="1428"/>
    <cellStyle name="Мои наименования показателей 3 6" xfId="1429"/>
    <cellStyle name="Мои наименования показателей 3 7" xfId="1430"/>
    <cellStyle name="Мои наименования показателей 3 8" xfId="1431"/>
    <cellStyle name="Мои наименования показателей 3 9" xfId="1432"/>
    <cellStyle name="Мои наименования показателей 3_1" xfId="1433"/>
    <cellStyle name="Мои наименования показателей 4" xfId="1434"/>
    <cellStyle name="Мои наименования показателей 4 2" xfId="1435"/>
    <cellStyle name="Мои наименования показателей 4 3" xfId="1436"/>
    <cellStyle name="Мои наименования показателей 4 4" xfId="1437"/>
    <cellStyle name="Мои наименования показателей 4 5" xfId="1438"/>
    <cellStyle name="Мои наименования показателей 4 6" xfId="1439"/>
    <cellStyle name="Мои наименования показателей 4 7" xfId="1440"/>
    <cellStyle name="Мои наименования показателей 4 8" xfId="1441"/>
    <cellStyle name="Мои наименования показателей 4 9" xfId="1442"/>
    <cellStyle name="Мои наименования показателей 4_1" xfId="1443"/>
    <cellStyle name="Мои наименования показателей 5" xfId="1444"/>
    <cellStyle name="Мои наименования показателей 5 2" xfId="1445"/>
    <cellStyle name="Мои наименования показателей 5 3" xfId="1446"/>
    <cellStyle name="Мои наименования показателей 5 4" xfId="1447"/>
    <cellStyle name="Мои наименования показателей 5 5" xfId="1448"/>
    <cellStyle name="Мои наименования показателей 5 6" xfId="1449"/>
    <cellStyle name="Мои наименования показателей 5 7" xfId="1450"/>
    <cellStyle name="Мои наименования показателей 5 8" xfId="1451"/>
    <cellStyle name="Мои наименования показателей 5 9" xfId="1452"/>
    <cellStyle name="Мои наименования показателей 5_1" xfId="1453"/>
    <cellStyle name="Мои наименования показателей 6" xfId="1454"/>
    <cellStyle name="Мои наименования показателей 6 2" xfId="1455"/>
    <cellStyle name="Мои наименования показателей 6 3" xfId="1456"/>
    <cellStyle name="Мои наименования показателей 6_46EE.2011(v1.0)" xfId="1457"/>
    <cellStyle name="Мои наименования показателей 7" xfId="1458"/>
    <cellStyle name="Мои наименования показателей 7 2" xfId="1459"/>
    <cellStyle name="Мои наименования показателей 7 3" xfId="1460"/>
    <cellStyle name="Мои наименования показателей 7_46EE.2011(v1.0)" xfId="1461"/>
    <cellStyle name="Мои наименования показателей 8" xfId="1462"/>
    <cellStyle name="Мои наименования показателей 8 2" xfId="1463"/>
    <cellStyle name="Мои наименования показателей 8 3" xfId="1464"/>
    <cellStyle name="Мои наименования показателей 8_46EE.2011(v1.0)" xfId="1465"/>
    <cellStyle name="Мои наименования показателей_46EE.2011(v1.2)" xfId="1466"/>
    <cellStyle name="назв фил" xfId="1467"/>
    <cellStyle name="Название 2" xfId="1468"/>
    <cellStyle name="Название 2 2" xfId="1469"/>
    <cellStyle name="Название 3" xfId="1470"/>
    <cellStyle name="Название 3 2" xfId="1471"/>
    <cellStyle name="Название 4" xfId="1472"/>
    <cellStyle name="Название 4 2" xfId="1473"/>
    <cellStyle name="Название 5" xfId="1474"/>
    <cellStyle name="Название 5 2" xfId="1475"/>
    <cellStyle name="Название 6" xfId="1476"/>
    <cellStyle name="Название 6 2" xfId="1477"/>
    <cellStyle name="Название 7" xfId="1478"/>
    <cellStyle name="Название 7 2" xfId="1479"/>
    <cellStyle name="Название 8" xfId="1480"/>
    <cellStyle name="Название 8 2" xfId="1481"/>
    <cellStyle name="Название 9" xfId="1482"/>
    <cellStyle name="Название 9 2" xfId="1483"/>
    <cellStyle name="Невидимый" xfId="1484"/>
    <cellStyle name="Нейтральный 2" xfId="1485"/>
    <cellStyle name="Нейтральный 2 2" xfId="1486"/>
    <cellStyle name="Нейтральный 3" xfId="1487"/>
    <cellStyle name="Нейтральный 3 2" xfId="1488"/>
    <cellStyle name="Нейтральный 4" xfId="1489"/>
    <cellStyle name="Нейтральный 4 2" xfId="1490"/>
    <cellStyle name="Нейтральный 5" xfId="1491"/>
    <cellStyle name="Нейтральный 5 2" xfId="1492"/>
    <cellStyle name="Нейтральный 6" xfId="1493"/>
    <cellStyle name="Нейтральный 6 2" xfId="1494"/>
    <cellStyle name="Нейтральный 7" xfId="1495"/>
    <cellStyle name="Нейтральный 7 2" xfId="1496"/>
    <cellStyle name="Нейтральный 8" xfId="1497"/>
    <cellStyle name="Нейтральный 8 2" xfId="1498"/>
    <cellStyle name="Нейтральный 9" xfId="1499"/>
    <cellStyle name="Нейтральный 9 2" xfId="1500"/>
    <cellStyle name="Низ1" xfId="1501"/>
    <cellStyle name="Низ2" xfId="1502"/>
    <cellStyle name="Обычный" xfId="0" builtinId="0"/>
    <cellStyle name="Обычный 10" xfId="1503"/>
    <cellStyle name="Обычный 11" xfId="1504"/>
    <cellStyle name="Обычный 11 2" xfId="1505"/>
    <cellStyle name="Обычный 11_INVEST.EE.FACT.4.78(v1.1)" xfId="1506"/>
    <cellStyle name="Обычный 14" xfId="1507"/>
    <cellStyle name="Обычный 2" xfId="6"/>
    <cellStyle name="Обычный 2 2" xfId="1508"/>
    <cellStyle name="Обычный 2 2 2" xfId="1509"/>
    <cellStyle name="Обычный 2 2 3" xfId="1510"/>
    <cellStyle name="Обычный 2 2_46EE.2011(v1.0)" xfId="1511"/>
    <cellStyle name="Обычный 2 3" xfId="1512"/>
    <cellStyle name="Обычный 2 3 2" xfId="1513"/>
    <cellStyle name="Обычный 2 3 3" xfId="1514"/>
    <cellStyle name="Обычный 2 3_46EE.2011(v1.0)" xfId="1515"/>
    <cellStyle name="Обычный 2 4" xfId="1516"/>
    <cellStyle name="Обычный 2 4 2" xfId="1517"/>
    <cellStyle name="Обычный 2 4 3" xfId="1518"/>
    <cellStyle name="Обычный 2 4_46EE.2011(v1.0)" xfId="1519"/>
    <cellStyle name="Обычный 2 5" xfId="1520"/>
    <cellStyle name="Обычный 2 5 2" xfId="1521"/>
    <cellStyle name="Обычный 2 5 3" xfId="1522"/>
    <cellStyle name="Обычный 2 5_46EE.2011(v1.0)" xfId="1523"/>
    <cellStyle name="Обычный 2 6" xfId="1524"/>
    <cellStyle name="Обычный 2 6 2" xfId="1525"/>
    <cellStyle name="Обычный 2 6 3" xfId="1526"/>
    <cellStyle name="Обычный 2 6_46EE.2011(v1.0)" xfId="1527"/>
    <cellStyle name="Обычный 2 7" xfId="1528"/>
    <cellStyle name="Обычный 2_1" xfId="1529"/>
    <cellStyle name="Обычный 3" xfId="1530"/>
    <cellStyle name="Обычный 3 2" xfId="1531"/>
    <cellStyle name="Обычный 3 3" xfId="1532"/>
    <cellStyle name="Обычный 4" xfId="1533"/>
    <cellStyle name="Обычный 4 2" xfId="1534"/>
    <cellStyle name="Обычный 4 2 2" xfId="1535"/>
    <cellStyle name="Обычный 4 2_ARMRAZR" xfId="1536"/>
    <cellStyle name="Обычный 4_EE.20.MET.SVOD.2.73_v0.1" xfId="1537"/>
    <cellStyle name="Обычный 5" xfId="1538"/>
    <cellStyle name="Обычный 6" xfId="1539"/>
    <cellStyle name="Обычный 7" xfId="1540"/>
    <cellStyle name="Обычный 8" xfId="1541"/>
    <cellStyle name="Обычный 9" xfId="1542"/>
    <cellStyle name="Обычный_ADR.PR.REM.VS.4.78" xfId="2"/>
    <cellStyle name="Обычный_INVEST_WARM_PLAN" xfId="4"/>
    <cellStyle name="Обычный_KV.ITOG.4.78(v1.0)" xfId="5"/>
    <cellStyle name="Обычный_Приложения по доставке" xfId="1"/>
    <cellStyle name="Ошибка" xfId="1543"/>
    <cellStyle name="Плохой 2" xfId="1544"/>
    <cellStyle name="Плохой 2 2" xfId="1545"/>
    <cellStyle name="Плохой 3" xfId="1546"/>
    <cellStyle name="Плохой 3 2" xfId="1547"/>
    <cellStyle name="Плохой 4" xfId="1548"/>
    <cellStyle name="Плохой 4 2" xfId="1549"/>
    <cellStyle name="Плохой 5" xfId="1550"/>
    <cellStyle name="Плохой 5 2" xfId="1551"/>
    <cellStyle name="Плохой 6" xfId="1552"/>
    <cellStyle name="Плохой 6 2" xfId="1553"/>
    <cellStyle name="Плохой 7" xfId="1554"/>
    <cellStyle name="Плохой 7 2" xfId="1555"/>
    <cellStyle name="Плохой 8" xfId="1556"/>
    <cellStyle name="Плохой 8 2" xfId="1557"/>
    <cellStyle name="Плохой 9" xfId="1558"/>
    <cellStyle name="Плохой 9 2" xfId="1559"/>
    <cellStyle name="По центру с переносом" xfId="1560"/>
    <cellStyle name="По ширине с переносом" xfId="1561"/>
    <cellStyle name="Подгруппа" xfId="1562"/>
    <cellStyle name="Поле ввода" xfId="1563"/>
    <cellStyle name="Пояснение 2" xfId="1564"/>
    <cellStyle name="Пояснение 2 2" xfId="1565"/>
    <cellStyle name="Пояснение 3" xfId="1566"/>
    <cellStyle name="Пояснение 3 2" xfId="1567"/>
    <cellStyle name="Пояснение 4" xfId="1568"/>
    <cellStyle name="Пояснение 4 2" xfId="1569"/>
    <cellStyle name="Пояснение 5" xfId="1570"/>
    <cellStyle name="Пояснение 5 2" xfId="1571"/>
    <cellStyle name="Пояснение 6" xfId="1572"/>
    <cellStyle name="Пояснение 6 2" xfId="1573"/>
    <cellStyle name="Пояснение 7" xfId="1574"/>
    <cellStyle name="Пояснение 7 2" xfId="1575"/>
    <cellStyle name="Пояснение 8" xfId="1576"/>
    <cellStyle name="Пояснение 8 2" xfId="1577"/>
    <cellStyle name="Пояснение 9" xfId="1578"/>
    <cellStyle name="Пояснение 9 2" xfId="1579"/>
    <cellStyle name="Примечание 10" xfId="1580"/>
    <cellStyle name="Примечание 10 2" xfId="1581"/>
    <cellStyle name="Примечание 10 3" xfId="1582"/>
    <cellStyle name="Примечание 10_46EE.2011(v1.0)" xfId="1583"/>
    <cellStyle name="Примечание 11" xfId="1584"/>
    <cellStyle name="Примечание 11 2" xfId="1585"/>
    <cellStyle name="Примечание 11 3" xfId="1586"/>
    <cellStyle name="Примечание 11_46EE.2011(v1.0)" xfId="1587"/>
    <cellStyle name="Примечание 12" xfId="1588"/>
    <cellStyle name="Примечание 12 2" xfId="1589"/>
    <cellStyle name="Примечание 12 3" xfId="1590"/>
    <cellStyle name="Примечание 12_46EE.2011(v1.0)" xfId="1591"/>
    <cellStyle name="Примечание 2" xfId="1592"/>
    <cellStyle name="Примечание 2 2" xfId="1593"/>
    <cellStyle name="Примечание 2 3" xfId="1594"/>
    <cellStyle name="Примечание 2 4" xfId="1595"/>
    <cellStyle name="Примечание 2 5" xfId="1596"/>
    <cellStyle name="Примечание 2 6" xfId="1597"/>
    <cellStyle name="Примечание 2 7" xfId="1598"/>
    <cellStyle name="Примечание 2 8" xfId="1599"/>
    <cellStyle name="Примечание 2 9" xfId="1600"/>
    <cellStyle name="Примечание 2_46EE.2011(v1.0)" xfId="1601"/>
    <cellStyle name="Примечание 3" xfId="1602"/>
    <cellStyle name="Примечание 3 2" xfId="1603"/>
    <cellStyle name="Примечание 3 3" xfId="1604"/>
    <cellStyle name="Примечание 3 4" xfId="1605"/>
    <cellStyle name="Примечание 3 5" xfId="1606"/>
    <cellStyle name="Примечание 3 6" xfId="1607"/>
    <cellStyle name="Примечание 3 7" xfId="1608"/>
    <cellStyle name="Примечание 3 8" xfId="1609"/>
    <cellStyle name="Примечание 3 9" xfId="1610"/>
    <cellStyle name="Примечание 3_46EE.2011(v1.0)" xfId="1611"/>
    <cellStyle name="Примечание 4" xfId="1612"/>
    <cellStyle name="Примечание 4 2" xfId="1613"/>
    <cellStyle name="Примечание 4 3" xfId="1614"/>
    <cellStyle name="Примечание 4 4" xfId="1615"/>
    <cellStyle name="Примечание 4 5" xfId="1616"/>
    <cellStyle name="Примечание 4 6" xfId="1617"/>
    <cellStyle name="Примечание 4 7" xfId="1618"/>
    <cellStyle name="Примечание 4 8" xfId="1619"/>
    <cellStyle name="Примечание 4 9" xfId="1620"/>
    <cellStyle name="Примечание 4_46EE.2011(v1.0)" xfId="1621"/>
    <cellStyle name="Примечание 5" xfId="1622"/>
    <cellStyle name="Примечание 5 2" xfId="1623"/>
    <cellStyle name="Примечание 5 3" xfId="1624"/>
    <cellStyle name="Примечание 5 4" xfId="1625"/>
    <cellStyle name="Примечание 5 5" xfId="1626"/>
    <cellStyle name="Примечание 5 6" xfId="1627"/>
    <cellStyle name="Примечание 5 7" xfId="1628"/>
    <cellStyle name="Примечание 5 8" xfId="1629"/>
    <cellStyle name="Примечание 5 9" xfId="1630"/>
    <cellStyle name="Примечание 5_46EE.2011(v1.0)" xfId="1631"/>
    <cellStyle name="Примечание 6" xfId="1632"/>
    <cellStyle name="Примечание 6 2" xfId="1633"/>
    <cellStyle name="Примечание 6_46EE.2011(v1.0)" xfId="1634"/>
    <cellStyle name="Примечание 7" xfId="1635"/>
    <cellStyle name="Примечание 7 2" xfId="1636"/>
    <cellStyle name="Примечание 7_46EE.2011(v1.0)" xfId="1637"/>
    <cellStyle name="Примечание 8" xfId="1638"/>
    <cellStyle name="Примечание 8 2" xfId="1639"/>
    <cellStyle name="Примечание 8_46EE.2011(v1.0)" xfId="1640"/>
    <cellStyle name="Примечание 9" xfId="1641"/>
    <cellStyle name="Примечание 9 2" xfId="1642"/>
    <cellStyle name="Примечание 9_46EE.2011(v1.0)" xfId="1643"/>
    <cellStyle name="Продукт" xfId="1644"/>
    <cellStyle name="Процентный 10" xfId="1645"/>
    <cellStyle name="Процентный 2" xfId="1646"/>
    <cellStyle name="Процентный 2 2" xfId="1647"/>
    <cellStyle name="Процентный 2 3" xfId="1648"/>
    <cellStyle name="Процентный 3" xfId="1649"/>
    <cellStyle name="Процентный 3 2" xfId="1650"/>
    <cellStyle name="Процентный 3 3" xfId="1651"/>
    <cellStyle name="Процентный 4" xfId="1652"/>
    <cellStyle name="Процентный 4 2" xfId="1653"/>
    <cellStyle name="Процентный 4 3" xfId="1654"/>
    <cellStyle name="Процентный 5" xfId="1655"/>
    <cellStyle name="Процентный 9" xfId="1656"/>
    <cellStyle name="Разница" xfId="1657"/>
    <cellStyle name="Рамки" xfId="1658"/>
    <cellStyle name="Сводная таблица" xfId="1659"/>
    <cellStyle name="Связанная ячейка 2" xfId="1660"/>
    <cellStyle name="Связанная ячейка 2 2" xfId="1661"/>
    <cellStyle name="Связанная ячейка 2_46EE.2011(v1.0)" xfId="1662"/>
    <cellStyle name="Связанная ячейка 3" xfId="1663"/>
    <cellStyle name="Связанная ячейка 3 2" xfId="1664"/>
    <cellStyle name="Связанная ячейка 3_46EE.2011(v1.0)" xfId="1665"/>
    <cellStyle name="Связанная ячейка 4" xfId="1666"/>
    <cellStyle name="Связанная ячейка 4 2" xfId="1667"/>
    <cellStyle name="Связанная ячейка 4_46EE.2011(v1.0)" xfId="1668"/>
    <cellStyle name="Связанная ячейка 5" xfId="1669"/>
    <cellStyle name="Связанная ячейка 5 2" xfId="1670"/>
    <cellStyle name="Связанная ячейка 5_46EE.2011(v1.0)" xfId="1671"/>
    <cellStyle name="Связанная ячейка 6" xfId="1672"/>
    <cellStyle name="Связанная ячейка 6 2" xfId="1673"/>
    <cellStyle name="Связанная ячейка 6_46EE.2011(v1.0)" xfId="1674"/>
    <cellStyle name="Связанная ячейка 7" xfId="1675"/>
    <cellStyle name="Связанная ячейка 7 2" xfId="1676"/>
    <cellStyle name="Связанная ячейка 7_46EE.2011(v1.0)" xfId="1677"/>
    <cellStyle name="Связанная ячейка 8" xfId="1678"/>
    <cellStyle name="Связанная ячейка 8 2" xfId="1679"/>
    <cellStyle name="Связанная ячейка 8_46EE.2011(v1.0)" xfId="1680"/>
    <cellStyle name="Связанная ячейка 9" xfId="1681"/>
    <cellStyle name="Связанная ячейка 9 2" xfId="1682"/>
    <cellStyle name="Связанная ячейка 9_46EE.2011(v1.0)" xfId="1683"/>
    <cellStyle name="Стиль 1" xfId="1684"/>
    <cellStyle name="Стиль 1 2" xfId="1685"/>
    <cellStyle name="Стиль 1 2 2" xfId="1686"/>
    <cellStyle name="Стиль 1 2_ARMRAZR" xfId="1687"/>
    <cellStyle name="Субсчет" xfId="1688"/>
    <cellStyle name="Счет" xfId="1689"/>
    <cellStyle name="ТЕКСТ" xfId="1690"/>
    <cellStyle name="ТЕКСТ 2" xfId="1691"/>
    <cellStyle name="ТЕКСТ 3" xfId="1692"/>
    <cellStyle name="ТЕКСТ 4" xfId="1693"/>
    <cellStyle name="ТЕКСТ 5" xfId="1694"/>
    <cellStyle name="ТЕКСТ 6" xfId="1695"/>
    <cellStyle name="ТЕКСТ 7" xfId="1696"/>
    <cellStyle name="ТЕКСТ 8" xfId="1697"/>
    <cellStyle name="ТЕКСТ 9" xfId="1698"/>
    <cellStyle name="Текст предупреждения 2" xfId="1699"/>
    <cellStyle name="Текст предупреждения 2 2" xfId="1700"/>
    <cellStyle name="Текст предупреждения 3" xfId="1701"/>
    <cellStyle name="Текст предупреждения 3 2" xfId="1702"/>
    <cellStyle name="Текст предупреждения 4" xfId="1703"/>
    <cellStyle name="Текст предупреждения 4 2" xfId="1704"/>
    <cellStyle name="Текст предупреждения 5" xfId="1705"/>
    <cellStyle name="Текст предупреждения 5 2" xfId="1706"/>
    <cellStyle name="Текст предупреждения 6" xfId="1707"/>
    <cellStyle name="Текст предупреждения 6 2" xfId="1708"/>
    <cellStyle name="Текст предупреждения 7" xfId="1709"/>
    <cellStyle name="Текст предупреждения 7 2" xfId="1710"/>
    <cellStyle name="Текст предупреждения 8" xfId="1711"/>
    <cellStyle name="Текст предупреждения 8 2" xfId="1712"/>
    <cellStyle name="Текст предупреждения 9" xfId="1713"/>
    <cellStyle name="Текст предупреждения 9 2" xfId="1714"/>
    <cellStyle name="Текстовый" xfId="1715"/>
    <cellStyle name="Текстовый 2" xfId="1716"/>
    <cellStyle name="Текстовый 3" xfId="1717"/>
    <cellStyle name="Текстовый 4" xfId="1718"/>
    <cellStyle name="Текстовый 5" xfId="1719"/>
    <cellStyle name="Текстовый 6" xfId="1720"/>
    <cellStyle name="Текстовый 7" xfId="1721"/>
    <cellStyle name="Текстовый 8" xfId="1722"/>
    <cellStyle name="Текстовый 9" xfId="1723"/>
    <cellStyle name="Текстовый_1" xfId="1724"/>
    <cellStyle name="Тысячи [0]_22гк" xfId="1725"/>
    <cellStyle name="Тысячи_22гк" xfId="1726"/>
    <cellStyle name="ФИКСИРОВАННЫЙ" xfId="1727"/>
    <cellStyle name="ФИКСИРОВАННЫЙ 2" xfId="1728"/>
    <cellStyle name="ФИКСИРОВАННЫЙ 3" xfId="1729"/>
    <cellStyle name="ФИКСИРОВАННЫЙ 4" xfId="1730"/>
    <cellStyle name="ФИКСИРОВАННЫЙ 5" xfId="1731"/>
    <cellStyle name="ФИКСИРОВАННЫЙ 6" xfId="1732"/>
    <cellStyle name="ФИКСИРОВАННЫЙ 7" xfId="1733"/>
    <cellStyle name="ФИКСИРОВАННЫЙ 8" xfId="1734"/>
    <cellStyle name="ФИКСИРОВАННЫЙ 9" xfId="1735"/>
    <cellStyle name="ФИКСИРОВАННЫЙ_1" xfId="1736"/>
    <cellStyle name="Финансовый 2" xfId="1737"/>
    <cellStyle name="Финансовый 2 2" xfId="1738"/>
    <cellStyle name="Финансовый 2 2 2" xfId="1739"/>
    <cellStyle name="Финансовый 2 2_INVEST.EE.FACT.4.78(v1.1)" xfId="1740"/>
    <cellStyle name="Финансовый 2 3" xfId="1741"/>
    <cellStyle name="Финансовый 2_46EE.2011(v1.0)" xfId="1742"/>
    <cellStyle name="Финансовый 3" xfId="1743"/>
    <cellStyle name="Финансовый 3 2" xfId="1744"/>
    <cellStyle name="Финансовый 3 3" xfId="1745"/>
    <cellStyle name="Финансовый 3 4" xfId="1746"/>
    <cellStyle name="Финансовый 3_INVEST.EE.FACT.4.78(v1.1)" xfId="1747"/>
    <cellStyle name="Финансовый 4" xfId="1748"/>
    <cellStyle name="Финансовый 6" xfId="1749"/>
    <cellStyle name="Финансовый0[0]_FU_bal" xfId="1750"/>
    <cellStyle name="Формула" xfId="1751"/>
    <cellStyle name="Формула 2" xfId="1752"/>
    <cellStyle name="Формула_A РТ 2009 Рязаньэнерго" xfId="1753"/>
    <cellStyle name="ФормулаВБ" xfId="1754"/>
    <cellStyle name="ФормулаНаКонтроль" xfId="1755"/>
    <cellStyle name="Хороший 2" xfId="1756"/>
    <cellStyle name="Хороший 2 2" xfId="1757"/>
    <cellStyle name="Хороший 3" xfId="1758"/>
    <cellStyle name="Хороший 3 2" xfId="1759"/>
    <cellStyle name="Хороший 4" xfId="1760"/>
    <cellStyle name="Хороший 4 2" xfId="1761"/>
    <cellStyle name="Хороший 5" xfId="1762"/>
    <cellStyle name="Хороший 5 2" xfId="1763"/>
    <cellStyle name="Хороший 6" xfId="1764"/>
    <cellStyle name="Хороший 6 2" xfId="1765"/>
    <cellStyle name="Хороший 7" xfId="1766"/>
    <cellStyle name="Хороший 7 2" xfId="1767"/>
    <cellStyle name="Хороший 8" xfId="1768"/>
    <cellStyle name="Хороший 8 2" xfId="1769"/>
    <cellStyle name="Хороший 9" xfId="1770"/>
    <cellStyle name="Хороший 9 2" xfId="1771"/>
    <cellStyle name="Цена_продукта" xfId="1772"/>
    <cellStyle name="Цифры по центру с десятыми" xfId="1773"/>
    <cellStyle name="число" xfId="1774"/>
    <cellStyle name="Џђћ–…ќ’ќ›‰" xfId="1775"/>
    <cellStyle name="Шапка" xfId="1776"/>
    <cellStyle name="Шапка таблицы" xfId="1777"/>
    <cellStyle name="ШАУ" xfId="1778"/>
    <cellStyle name="標準_PL-CF sheet" xfId="1779"/>
    <cellStyle name="䁺_x0001_" xfId="178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1086;&#1073;&#1097;&#1072;&#1103;\Documents%20and%20Settings\chmsa\Local%20Settings\Temporary%20Internet%20Files\Content.Outlook\12KWUT0D\EE%20INVEST%20PLAN%204%20178_v%201%202%202%20%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1086;&#1073;&#1097;&#1072;&#1103;\&#1050;&#1058;%20&#1057;&#1055;&#1073;\&#1050;&#1058;_2013\&#1048;&#1085;&#1074;&#1077;&#1089;&#1090;&#1080;&#1094;&#1080;&#1080;%20&#1047;&#1040;&#1054;_&#1062;&#1069;&#1050;_2013\&#1048;&#1055;%20&#1087;&#1086;%20&#1080;&#1090;&#1086;&#1075;&#1072;&#1084;%20&#1088;&#1077;&#1075;&#1091;&#1083;&#1080;&#1088;&#1086;&#1074;&#1072;&#1085;&#1080;&#1103;%20&#1085;&#1072;%202013%20&#1075;&#1086;&#1076;\EE.INVEST.PLAN2013.4.178%202012-2014%20&#1075;&#1075;.%20&#1086;&#1090;%2027.05.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1086;&#1073;&#1097;&#1072;&#1103;\&#1054;&#1090;&#1076;&#1077;&#1083;%20&#1101;&#1085;&#1077;&#1088;&#1075;&#1086;&#1089;&#1073;&#1077;&#1088;&#1077;&#1078;&#1077;&#1085;&#1080;&#1103;\&#1055;&#1056;&#1054;&#1043;&#1056;&#1040;&#1052;&#1052;&#1067;\&#1059;&#1090;&#1074;&#1077;&#1088;&#1078;&#1076;&#1077;&#1085;&#1085;&#1099;&#1077;%20&#1048;&#1055;\&#1062;&#1069;&#1050;\&#1050;&#1086;&#1088;%2014\&#1060;.4.2%202012-2014%20&#1075;.%20&#1073;&#1077;&#1079;%20&#1053;&#1044;&#105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Sheet"/>
      <sheetName val="RSheet"/>
      <sheetName val="SheetOrgReestr"/>
      <sheetName val="OrgReestrTemp"/>
      <sheetName val="Инструкция"/>
      <sheetName val="Титульный"/>
      <sheetName val="Ф.1.1"/>
      <sheetName val="Ф.1.2"/>
      <sheetName val="Ф.1.3"/>
      <sheetName val="Ф.2.2"/>
      <sheetName val="Ф.2.3.1"/>
      <sheetName val="Ф.2.3"/>
      <sheetName val="Ф.3.1"/>
      <sheetName val="Ф.3.2"/>
      <sheetName val="Ф.4.1"/>
      <sheetName val="Ф.4.2"/>
      <sheetName val="Ф.4.3"/>
      <sheetName val="Ф.5"/>
      <sheetName val="Ф.6.1"/>
      <sheetName val="Ф.6.2"/>
      <sheetName val="Ф.6.3"/>
      <sheetName val="Комментарии"/>
      <sheetName val="Проверка"/>
    </sheetNames>
    <sheetDataSet>
      <sheetData sheetId="0">
        <row r="2">
          <cell r="C2" t="str">
            <v>EE.INVEST.PLAN.4.178</v>
          </cell>
          <cell r="J2" t="str">
            <v>I квартал</v>
          </cell>
          <cell r="L2" t="str">
            <v>1 год</v>
          </cell>
          <cell r="M2" t="str">
            <v>Ф.1.1</v>
          </cell>
          <cell r="Q2" t="str">
            <v>Инвестиционная составляющая в тарифе</v>
          </cell>
          <cell r="U2">
            <v>2</v>
          </cell>
          <cell r="V2" t="str">
            <v>газ природный</v>
          </cell>
        </row>
        <row r="3">
          <cell r="C3" t="str">
            <v>Инвестиционная программа в сфере электроэнергетики</v>
          </cell>
          <cell r="J3" t="str">
            <v>II квартал</v>
          </cell>
          <cell r="L3" t="str">
            <v>2 года</v>
          </cell>
          <cell r="M3" t="str">
            <v>Ф.1.2</v>
          </cell>
          <cell r="Q3" t="str">
            <v>Прибыль со свободного сектора</v>
          </cell>
          <cell r="V3" t="str">
            <v>газ сжиженный</v>
          </cell>
        </row>
        <row r="4">
          <cell r="C4" t="str">
            <v>Версия 1.2.2</v>
          </cell>
          <cell r="J4" t="str">
            <v>III квартал</v>
          </cell>
          <cell r="L4" t="str">
            <v>3 года</v>
          </cell>
          <cell r="M4" t="str">
            <v>Ф.1.3</v>
          </cell>
          <cell r="Q4" t="str">
            <v>Прибыль от технологического присоединения генерации</v>
          </cell>
          <cell r="V4" t="str">
            <v>газовый конденсат</v>
          </cell>
        </row>
        <row r="5">
          <cell r="J5" t="str">
            <v>IV квартал</v>
          </cell>
          <cell r="L5" t="str">
            <v>4 года</v>
          </cell>
          <cell r="M5" t="str">
            <v>Ф.2.2</v>
          </cell>
          <cell r="Q5" t="str">
            <v>Прибыль от технологического присоединения потребителей</v>
          </cell>
          <cell r="V5" t="str">
            <v>гшз</v>
          </cell>
        </row>
        <row r="6">
          <cell r="L6" t="str">
            <v>5 лет</v>
          </cell>
          <cell r="M6" t="str">
            <v>Ф.3.1</v>
          </cell>
          <cell r="Q6" t="str">
            <v>Прочая прибыль</v>
          </cell>
          <cell r="V6" t="str">
            <v>мазут</v>
          </cell>
        </row>
        <row r="7">
          <cell r="L7" t="str">
            <v>6 лет</v>
          </cell>
          <cell r="M7" t="str">
            <v>Ф.3.2</v>
          </cell>
          <cell r="Q7" t="str">
            <v>Амортизация, учтенная в тарифе</v>
          </cell>
          <cell r="V7" t="str">
            <v>нефть</v>
          </cell>
        </row>
        <row r="8">
          <cell r="M8" t="str">
            <v>Ф.4.1</v>
          </cell>
          <cell r="Q8" t="str">
            <v>Прочая амортизация</v>
          </cell>
          <cell r="V8" t="str">
            <v>дизельное топливо</v>
          </cell>
        </row>
        <row r="9">
          <cell r="M9" t="str">
            <v>Ф.4.2</v>
          </cell>
          <cell r="Q9" t="str">
            <v>Недоиспользованная амортизация прошлых лет</v>
          </cell>
          <cell r="V9" t="str">
            <v>уголь бурый</v>
          </cell>
        </row>
        <row r="10">
          <cell r="M10" t="str">
            <v>Ф.4.3</v>
          </cell>
          <cell r="Q10" t="str">
            <v>Возврат НДС</v>
          </cell>
          <cell r="V10" t="str">
            <v>уголь каменный</v>
          </cell>
        </row>
        <row r="11">
          <cell r="M11" t="str">
            <v>Ф.5</v>
          </cell>
          <cell r="Q11" t="str">
            <v>Прочие собственные средства</v>
          </cell>
          <cell r="V11" t="str">
            <v>торф</v>
          </cell>
        </row>
        <row r="12">
          <cell r="M12" t="str">
            <v>Ф.6.1</v>
          </cell>
          <cell r="Q12" t="str">
            <v>Остаток собственных средств на начало года</v>
          </cell>
          <cell r="V12" t="str">
            <v>дрова</v>
          </cell>
        </row>
        <row r="13">
          <cell r="M13" t="str">
            <v>Ф.6.2</v>
          </cell>
          <cell r="Q13" t="str">
            <v>Кредиты</v>
          </cell>
          <cell r="V13" t="str">
            <v>опил</v>
          </cell>
        </row>
        <row r="14">
          <cell r="M14" t="str">
            <v>Ф.6.3</v>
          </cell>
          <cell r="Q14" t="str">
            <v>Облигационные займы</v>
          </cell>
          <cell r="V14" t="str">
            <v>отходы березовые</v>
          </cell>
        </row>
        <row r="15">
          <cell r="M15" t="str">
            <v>Ф.2.3</v>
          </cell>
          <cell r="Q15" t="str">
            <v>Займы организаций</v>
          </cell>
          <cell r="V15" t="str">
            <v>отходы осиновые</v>
          </cell>
        </row>
        <row r="16">
          <cell r="M16" t="str">
            <v>Ф.2.3.1</v>
          </cell>
          <cell r="Q16" t="str">
            <v>Бюджетное финансирование</v>
          </cell>
          <cell r="V16" t="str">
            <v>печное топливо</v>
          </cell>
        </row>
        <row r="17">
          <cell r="Q17" t="str">
            <v>Средства внешних инвесторов</v>
          </cell>
          <cell r="V17" t="str">
            <v>пилеты</v>
          </cell>
        </row>
        <row r="18">
          <cell r="Q18" t="str">
            <v>Использование лизинга</v>
          </cell>
          <cell r="V18" t="str">
            <v>смола</v>
          </cell>
        </row>
        <row r="19">
          <cell r="Q19" t="str">
            <v>Прочие привлеченные средства</v>
          </cell>
          <cell r="V19" t="str">
            <v>щепа</v>
          </cell>
        </row>
        <row r="20">
          <cell r="V20" t="str">
            <v>прочее</v>
          </cell>
        </row>
      </sheetData>
      <sheetData sheetId="1" refreshError="1"/>
      <sheetData sheetId="2" refreshError="1"/>
      <sheetData sheetId="3" refreshError="1"/>
      <sheetData sheetId="4" refreshError="1"/>
      <sheetData sheetId="5">
        <row r="1">
          <cell r="A1">
            <v>26322153</v>
          </cell>
        </row>
        <row r="14">
          <cell r="F14" t="str">
            <v>ЗАО "Царскосельская энергетическая компания"</v>
          </cell>
        </row>
        <row r="19">
          <cell r="F19" t="str">
            <v>Сетевая компания</v>
          </cell>
        </row>
        <row r="21">
          <cell r="F21" t="str">
            <v>План с учетом утвержденного тарифа</v>
          </cell>
        </row>
        <row r="24">
          <cell r="F24">
            <v>2012</v>
          </cell>
        </row>
        <row r="25">
          <cell r="F25" t="str">
            <v>3 года</v>
          </cell>
        </row>
        <row r="34">
          <cell r="F34" t="str">
            <v>Тарноруцкая Вероника Викторовна</v>
          </cell>
        </row>
        <row r="35">
          <cell r="F35" t="str">
            <v>Генеральный директор</v>
          </cell>
        </row>
      </sheetData>
      <sheetData sheetId="6">
        <row r="20">
          <cell r="AY20">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Sheet"/>
      <sheetName val="RSheet"/>
      <sheetName val="SheetOrgReestr"/>
      <sheetName val="OrgReestrTemp"/>
      <sheetName val="Инструкция"/>
      <sheetName val="Титульный"/>
      <sheetName val="Ф.1.1"/>
      <sheetName val="Ф.1.2"/>
      <sheetName val="Ф.1.3"/>
      <sheetName val="Ф.2.2"/>
      <sheetName val="Ф.2.3.1"/>
      <sheetName val="Ф.2.3"/>
      <sheetName val="Ф.3.1"/>
      <sheetName val="Ф.3.2"/>
      <sheetName val="Ф.4.1"/>
      <sheetName val="Ф.4.2"/>
      <sheetName val="Ф.4.3"/>
      <sheetName val="Ф.5"/>
      <sheetName val="Ф.6.1"/>
      <sheetName val="Ф.6.2"/>
      <sheetName val="Ф.6.3"/>
      <sheetName val="Комментарии"/>
      <sheetName val="Проверка"/>
    </sheetNames>
    <sheetDataSet>
      <sheetData sheetId="0">
        <row r="2">
          <cell r="C2" t="str">
            <v>EE.INVEST.PLAN.4.178</v>
          </cell>
          <cell r="J2" t="str">
            <v>I квартал</v>
          </cell>
          <cell r="L2" t="str">
            <v>1 год</v>
          </cell>
          <cell r="M2" t="str">
            <v>Ф.1.1</v>
          </cell>
          <cell r="Q2" t="str">
            <v>Инвестиционная составляющая в тарифе</v>
          </cell>
          <cell r="U2">
            <v>2</v>
          </cell>
          <cell r="V2" t="str">
            <v>газ природный</v>
          </cell>
        </row>
        <row r="3">
          <cell r="C3" t="str">
            <v>Инвестиционная программа в сфере электроэнергетики</v>
          </cell>
          <cell r="J3" t="str">
            <v>II квартал</v>
          </cell>
          <cell r="L3" t="str">
            <v>2 года</v>
          </cell>
          <cell r="M3" t="str">
            <v>Ф.1.2</v>
          </cell>
          <cell r="Q3" t="str">
            <v>Прибыль со свободного сектора</v>
          </cell>
          <cell r="V3" t="str">
            <v>газ сжиженный</v>
          </cell>
        </row>
        <row r="4">
          <cell r="C4" t="str">
            <v>Версия 1.0</v>
          </cell>
          <cell r="J4" t="str">
            <v>III квартал</v>
          </cell>
          <cell r="L4" t="str">
            <v>3 года</v>
          </cell>
          <cell r="M4" t="str">
            <v>Ф.1.3</v>
          </cell>
          <cell r="Q4" t="str">
            <v>Прибыль от технологического присоединения генерации</v>
          </cell>
          <cell r="V4" t="str">
            <v>газовый конденсат</v>
          </cell>
        </row>
        <row r="5">
          <cell r="J5" t="str">
            <v>IV квартал</v>
          </cell>
          <cell r="L5" t="str">
            <v>4 года</v>
          </cell>
          <cell r="M5" t="str">
            <v>Ф.2.2</v>
          </cell>
          <cell r="Q5" t="str">
            <v>Прибыль от технологического присоединения потребителей</v>
          </cell>
          <cell r="V5" t="str">
            <v>гшз</v>
          </cell>
        </row>
        <row r="6">
          <cell r="L6" t="str">
            <v>5 лет</v>
          </cell>
          <cell r="M6" t="str">
            <v>Ф.3.1</v>
          </cell>
          <cell r="Q6" t="str">
            <v>Прочая прибыль</v>
          </cell>
          <cell r="V6" t="str">
            <v>мазут</v>
          </cell>
        </row>
        <row r="7">
          <cell r="L7" t="str">
            <v>6 лет</v>
          </cell>
          <cell r="M7" t="str">
            <v>Ф.3.2</v>
          </cell>
          <cell r="Q7" t="str">
            <v>Амортизация, учтенная в тарифе</v>
          </cell>
          <cell r="V7" t="str">
            <v>нефть</v>
          </cell>
        </row>
        <row r="8">
          <cell r="M8" t="str">
            <v>Ф.4.1</v>
          </cell>
          <cell r="Q8" t="str">
            <v>Прочая амортизация</v>
          </cell>
          <cell r="V8" t="str">
            <v>дизельное топливо</v>
          </cell>
        </row>
        <row r="9">
          <cell r="M9" t="str">
            <v>Ф.4.2</v>
          </cell>
          <cell r="Q9" t="str">
            <v>Недоиспользованная амортизация прошлых лет</v>
          </cell>
          <cell r="V9" t="str">
            <v>уголь бурый</v>
          </cell>
        </row>
        <row r="10">
          <cell r="M10" t="str">
            <v>Ф.4.3</v>
          </cell>
          <cell r="Q10" t="str">
            <v>Возврат НДС</v>
          </cell>
          <cell r="V10" t="str">
            <v>уголь каменный</v>
          </cell>
        </row>
        <row r="11">
          <cell r="M11" t="str">
            <v>Ф.5</v>
          </cell>
          <cell r="Q11" t="str">
            <v>Прочие собственные средства</v>
          </cell>
          <cell r="V11" t="str">
            <v>торф</v>
          </cell>
        </row>
        <row r="12">
          <cell r="M12" t="str">
            <v>Ф.6.1</v>
          </cell>
          <cell r="Q12" t="str">
            <v>Остаток собственных средств на начало года</v>
          </cell>
          <cell r="V12" t="str">
            <v>дрова</v>
          </cell>
        </row>
        <row r="13">
          <cell r="M13" t="str">
            <v>Ф.6.2</v>
          </cell>
          <cell r="Q13" t="str">
            <v>Кредиты</v>
          </cell>
          <cell r="V13" t="str">
            <v>опил</v>
          </cell>
        </row>
        <row r="14">
          <cell r="M14" t="str">
            <v>Ф.6.3</v>
          </cell>
          <cell r="Q14" t="str">
            <v>Облигационные займы</v>
          </cell>
          <cell r="V14" t="str">
            <v>отходы березовые</v>
          </cell>
        </row>
        <row r="15">
          <cell r="M15" t="str">
            <v>Ф.2.3</v>
          </cell>
          <cell r="Q15" t="str">
            <v>Займы организаций</v>
          </cell>
          <cell r="V15" t="str">
            <v>отходы осиновые</v>
          </cell>
        </row>
        <row r="16">
          <cell r="M16" t="str">
            <v>Ф.2.3.1</v>
          </cell>
          <cell r="Q16" t="str">
            <v>Бюджетное финансирование</v>
          </cell>
          <cell r="V16" t="str">
            <v>печное топливо</v>
          </cell>
        </row>
        <row r="17">
          <cell r="Q17" t="str">
            <v>Средства внешних инвесторов</v>
          </cell>
          <cell r="V17" t="str">
            <v>пилеты</v>
          </cell>
        </row>
        <row r="18">
          <cell r="Q18" t="str">
            <v>Использование лизинга</v>
          </cell>
          <cell r="V18" t="str">
            <v>смола</v>
          </cell>
        </row>
        <row r="19">
          <cell r="Q19" t="str">
            <v>Прочие привлеченные средства</v>
          </cell>
          <cell r="V19" t="str">
            <v>щепа</v>
          </cell>
        </row>
        <row r="20">
          <cell r="V20" t="str">
            <v>прочее</v>
          </cell>
        </row>
      </sheetData>
      <sheetData sheetId="1"/>
      <sheetData sheetId="2"/>
      <sheetData sheetId="3"/>
      <sheetData sheetId="4"/>
      <sheetData sheetId="5">
        <row r="1">
          <cell r="A1">
            <v>26322153</v>
          </cell>
        </row>
        <row r="14">
          <cell r="F14" t="str">
            <v>ЗАО "Царскосельская энергетическая компания"</v>
          </cell>
        </row>
        <row r="19">
          <cell r="F19" t="str">
            <v>Сетевая компания</v>
          </cell>
        </row>
        <row r="21">
          <cell r="F21" t="str">
            <v>План с учетом утвержденного тарифа</v>
          </cell>
        </row>
        <row r="24">
          <cell r="F24">
            <v>2012</v>
          </cell>
        </row>
        <row r="25">
          <cell r="F25" t="str">
            <v>3 года</v>
          </cell>
        </row>
        <row r="34">
          <cell r="F34" t="str">
            <v>Тарноруцкая Вероника Викторовна</v>
          </cell>
        </row>
        <row r="35">
          <cell r="F35" t="str">
            <v>Генеральный директор</v>
          </cell>
        </row>
      </sheetData>
      <sheetData sheetId="6"/>
      <sheetData sheetId="7"/>
      <sheetData sheetId="8"/>
      <sheetData sheetId="9"/>
      <sheetData sheetId="10"/>
      <sheetData sheetId="11"/>
      <sheetData sheetId="12"/>
      <sheetData sheetId="13"/>
      <sheetData sheetId="14">
        <row r="19">
          <cell r="G19">
            <v>308.11412999999999</v>
          </cell>
        </row>
      </sheetData>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Ф.4.2. 2014"/>
      <sheetName val="Лист1"/>
      <sheetName val="Лист2"/>
      <sheetName val="Лист3"/>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G796"/>
  <sheetViews>
    <sheetView tabSelected="1" topLeftCell="O4" workbookViewId="0">
      <selection activeCell="AB13" sqref="AB13"/>
    </sheetView>
  </sheetViews>
  <sheetFormatPr defaultRowHeight="15"/>
  <cols>
    <col min="1" max="2" width="9.5703125" style="4" hidden="1" customWidth="1"/>
    <col min="3" max="3" width="19" hidden="1" customWidth="1"/>
    <col min="5" max="5" width="11.7109375" bestFit="1" customWidth="1"/>
    <col min="6" max="6" width="51.5703125" customWidth="1"/>
    <col min="7" max="7" width="32.140625" customWidth="1"/>
    <col min="8" max="8" width="14.140625" customWidth="1"/>
    <col min="9" max="10" width="15.7109375" hidden="1" customWidth="1"/>
    <col min="11" max="16" width="15.7109375" customWidth="1"/>
    <col min="17" max="17" width="17.28515625" customWidth="1"/>
    <col min="18" max="19" width="15.7109375" hidden="1" customWidth="1"/>
    <col min="20" max="21" width="15.7109375" customWidth="1"/>
    <col min="22" max="23" width="15.7109375" hidden="1" customWidth="1"/>
    <col min="24" max="25" width="15.7109375" customWidth="1"/>
    <col min="26" max="27" width="15.7109375" hidden="1" customWidth="1"/>
    <col min="28" max="29" width="15.7109375" customWidth="1"/>
    <col min="30" max="43" width="15.7109375" hidden="1" customWidth="1"/>
    <col min="44" max="45" width="15.7109375" customWidth="1"/>
    <col min="46" max="46" width="36" customWidth="1"/>
    <col min="47" max="49" width="15.7109375" customWidth="1"/>
    <col min="50" max="52" width="15.7109375" hidden="1" customWidth="1"/>
    <col min="53" max="53" width="18" customWidth="1"/>
    <col min="54" max="54" width="11.42578125" customWidth="1"/>
    <col min="55" max="57" width="9.140625" customWidth="1"/>
    <col min="58" max="59" width="9.140625" style="5" customWidth="1"/>
    <col min="257" max="257" width="9.5703125" customWidth="1"/>
    <col min="258" max="258" width="0" hidden="1" customWidth="1"/>
    <col min="259" max="259" width="19" customWidth="1"/>
    <col min="261" max="261" width="11.7109375" bestFit="1" customWidth="1"/>
    <col min="262" max="262" width="51.5703125" customWidth="1"/>
    <col min="263" max="263" width="32.140625" customWidth="1"/>
    <col min="264" max="264" width="14.140625" customWidth="1"/>
    <col min="265" max="266" width="0" hidden="1" customWidth="1"/>
    <col min="267" max="272" width="15.7109375" customWidth="1"/>
    <col min="273" max="273" width="17.28515625" customWidth="1"/>
    <col min="274" max="275" width="0" hidden="1" customWidth="1"/>
    <col min="276" max="277" width="15.7109375" customWidth="1"/>
    <col min="278" max="279" width="0" hidden="1" customWidth="1"/>
    <col min="280" max="281" width="15.7109375" customWidth="1"/>
    <col min="282" max="283" width="0" hidden="1" customWidth="1"/>
    <col min="284" max="285" width="15.7109375" customWidth="1"/>
    <col min="286" max="299" width="0" hidden="1" customWidth="1"/>
    <col min="300" max="301" width="15.7109375" customWidth="1"/>
    <col min="302" max="302" width="36" customWidth="1"/>
    <col min="303" max="305" width="15.7109375" customWidth="1"/>
    <col min="306" max="308" width="0" hidden="1" customWidth="1"/>
    <col min="309" max="309" width="18" customWidth="1"/>
    <col min="310" max="310" width="11.42578125" customWidth="1"/>
    <col min="311" max="315" width="9.140625" customWidth="1"/>
    <col min="513" max="513" width="9.5703125" customWidth="1"/>
    <col min="514" max="514" width="0" hidden="1" customWidth="1"/>
    <col min="515" max="515" width="19" customWidth="1"/>
    <col min="517" max="517" width="11.7109375" bestFit="1" customWidth="1"/>
    <col min="518" max="518" width="51.5703125" customWidth="1"/>
    <col min="519" max="519" width="32.140625" customWidth="1"/>
    <col min="520" max="520" width="14.140625" customWidth="1"/>
    <col min="521" max="522" width="0" hidden="1" customWidth="1"/>
    <col min="523" max="528" width="15.7109375" customWidth="1"/>
    <col min="529" max="529" width="17.28515625" customWidth="1"/>
    <col min="530" max="531" width="0" hidden="1" customWidth="1"/>
    <col min="532" max="533" width="15.7109375" customWidth="1"/>
    <col min="534" max="535" width="0" hidden="1" customWidth="1"/>
    <col min="536" max="537" width="15.7109375" customWidth="1"/>
    <col min="538" max="539" width="0" hidden="1" customWidth="1"/>
    <col min="540" max="541" width="15.7109375" customWidth="1"/>
    <col min="542" max="555" width="0" hidden="1" customWidth="1"/>
    <col min="556" max="557" width="15.7109375" customWidth="1"/>
    <col min="558" max="558" width="36" customWidth="1"/>
    <col min="559" max="561" width="15.7109375" customWidth="1"/>
    <col min="562" max="564" width="0" hidden="1" customWidth="1"/>
    <col min="565" max="565" width="18" customWidth="1"/>
    <col min="566" max="566" width="11.42578125" customWidth="1"/>
    <col min="567" max="571" width="9.140625" customWidth="1"/>
    <col min="769" max="769" width="9.5703125" customWidth="1"/>
    <col min="770" max="770" width="0" hidden="1" customWidth="1"/>
    <col min="771" max="771" width="19" customWidth="1"/>
    <col min="773" max="773" width="11.7109375" bestFit="1" customWidth="1"/>
    <col min="774" max="774" width="51.5703125" customWidth="1"/>
    <col min="775" max="775" width="32.140625" customWidth="1"/>
    <col min="776" max="776" width="14.140625" customWidth="1"/>
    <col min="777" max="778" width="0" hidden="1" customWidth="1"/>
    <col min="779" max="784" width="15.7109375" customWidth="1"/>
    <col min="785" max="785" width="17.28515625" customWidth="1"/>
    <col min="786" max="787" width="0" hidden="1" customWidth="1"/>
    <col min="788" max="789" width="15.7109375" customWidth="1"/>
    <col min="790" max="791" width="0" hidden="1" customWidth="1"/>
    <col min="792" max="793" width="15.7109375" customWidth="1"/>
    <col min="794" max="795" width="0" hidden="1" customWidth="1"/>
    <col min="796" max="797" width="15.7109375" customWidth="1"/>
    <col min="798" max="811" width="0" hidden="1" customWidth="1"/>
    <col min="812" max="813" width="15.7109375" customWidth="1"/>
    <col min="814" max="814" width="36" customWidth="1"/>
    <col min="815" max="817" width="15.7109375" customWidth="1"/>
    <col min="818" max="820" width="0" hidden="1" customWidth="1"/>
    <col min="821" max="821" width="18" customWidth="1"/>
    <col min="822" max="822" width="11.42578125" customWidth="1"/>
    <col min="823" max="827" width="9.140625" customWidth="1"/>
    <col min="1025" max="1025" width="9.5703125" customWidth="1"/>
    <col min="1026" max="1026" width="0" hidden="1" customWidth="1"/>
    <col min="1027" max="1027" width="19" customWidth="1"/>
    <col min="1029" max="1029" width="11.7109375" bestFit="1" customWidth="1"/>
    <col min="1030" max="1030" width="51.5703125" customWidth="1"/>
    <col min="1031" max="1031" width="32.140625" customWidth="1"/>
    <col min="1032" max="1032" width="14.140625" customWidth="1"/>
    <col min="1033" max="1034" width="0" hidden="1" customWidth="1"/>
    <col min="1035" max="1040" width="15.7109375" customWidth="1"/>
    <col min="1041" max="1041" width="17.28515625" customWidth="1"/>
    <col min="1042" max="1043" width="0" hidden="1" customWidth="1"/>
    <col min="1044" max="1045" width="15.7109375" customWidth="1"/>
    <col min="1046" max="1047" width="0" hidden="1" customWidth="1"/>
    <col min="1048" max="1049" width="15.7109375" customWidth="1"/>
    <col min="1050" max="1051" width="0" hidden="1" customWidth="1"/>
    <col min="1052" max="1053" width="15.7109375" customWidth="1"/>
    <col min="1054" max="1067" width="0" hidden="1" customWidth="1"/>
    <col min="1068" max="1069" width="15.7109375" customWidth="1"/>
    <col min="1070" max="1070" width="36" customWidth="1"/>
    <col min="1071" max="1073" width="15.7109375" customWidth="1"/>
    <col min="1074" max="1076" width="0" hidden="1" customWidth="1"/>
    <col min="1077" max="1077" width="18" customWidth="1"/>
    <col min="1078" max="1078" width="11.42578125" customWidth="1"/>
    <col min="1079" max="1083" width="9.140625" customWidth="1"/>
    <col min="1281" max="1281" width="9.5703125" customWidth="1"/>
    <col min="1282" max="1282" width="0" hidden="1" customWidth="1"/>
    <col min="1283" max="1283" width="19" customWidth="1"/>
    <col min="1285" max="1285" width="11.7109375" bestFit="1" customWidth="1"/>
    <col min="1286" max="1286" width="51.5703125" customWidth="1"/>
    <col min="1287" max="1287" width="32.140625" customWidth="1"/>
    <col min="1288" max="1288" width="14.140625" customWidth="1"/>
    <col min="1289" max="1290" width="0" hidden="1" customWidth="1"/>
    <col min="1291" max="1296" width="15.7109375" customWidth="1"/>
    <col min="1297" max="1297" width="17.28515625" customWidth="1"/>
    <col min="1298" max="1299" width="0" hidden="1" customWidth="1"/>
    <col min="1300" max="1301" width="15.7109375" customWidth="1"/>
    <col min="1302" max="1303" width="0" hidden="1" customWidth="1"/>
    <col min="1304" max="1305" width="15.7109375" customWidth="1"/>
    <col min="1306" max="1307" width="0" hidden="1" customWidth="1"/>
    <col min="1308" max="1309" width="15.7109375" customWidth="1"/>
    <col min="1310" max="1323" width="0" hidden="1" customWidth="1"/>
    <col min="1324" max="1325" width="15.7109375" customWidth="1"/>
    <col min="1326" max="1326" width="36" customWidth="1"/>
    <col min="1327" max="1329" width="15.7109375" customWidth="1"/>
    <col min="1330" max="1332" width="0" hidden="1" customWidth="1"/>
    <col min="1333" max="1333" width="18" customWidth="1"/>
    <col min="1334" max="1334" width="11.42578125" customWidth="1"/>
    <col min="1335" max="1339" width="9.140625" customWidth="1"/>
    <col min="1537" max="1537" width="9.5703125" customWidth="1"/>
    <col min="1538" max="1538" width="0" hidden="1" customWidth="1"/>
    <col min="1539" max="1539" width="19" customWidth="1"/>
    <col min="1541" max="1541" width="11.7109375" bestFit="1" customWidth="1"/>
    <col min="1542" max="1542" width="51.5703125" customWidth="1"/>
    <col min="1543" max="1543" width="32.140625" customWidth="1"/>
    <col min="1544" max="1544" width="14.140625" customWidth="1"/>
    <col min="1545" max="1546" width="0" hidden="1" customWidth="1"/>
    <col min="1547" max="1552" width="15.7109375" customWidth="1"/>
    <col min="1553" max="1553" width="17.28515625" customWidth="1"/>
    <col min="1554" max="1555" width="0" hidden="1" customWidth="1"/>
    <col min="1556" max="1557" width="15.7109375" customWidth="1"/>
    <col min="1558" max="1559" width="0" hidden="1" customWidth="1"/>
    <col min="1560" max="1561" width="15.7109375" customWidth="1"/>
    <col min="1562" max="1563" width="0" hidden="1" customWidth="1"/>
    <col min="1564" max="1565" width="15.7109375" customWidth="1"/>
    <col min="1566" max="1579" width="0" hidden="1" customWidth="1"/>
    <col min="1580" max="1581" width="15.7109375" customWidth="1"/>
    <col min="1582" max="1582" width="36" customWidth="1"/>
    <col min="1583" max="1585" width="15.7109375" customWidth="1"/>
    <col min="1586" max="1588" width="0" hidden="1" customWidth="1"/>
    <col min="1589" max="1589" width="18" customWidth="1"/>
    <col min="1590" max="1590" width="11.42578125" customWidth="1"/>
    <col min="1591" max="1595" width="9.140625" customWidth="1"/>
    <col min="1793" max="1793" width="9.5703125" customWidth="1"/>
    <col min="1794" max="1794" width="0" hidden="1" customWidth="1"/>
    <col min="1795" max="1795" width="19" customWidth="1"/>
    <col min="1797" max="1797" width="11.7109375" bestFit="1" customWidth="1"/>
    <col min="1798" max="1798" width="51.5703125" customWidth="1"/>
    <col min="1799" max="1799" width="32.140625" customWidth="1"/>
    <col min="1800" max="1800" width="14.140625" customWidth="1"/>
    <col min="1801" max="1802" width="0" hidden="1" customWidth="1"/>
    <col min="1803" max="1808" width="15.7109375" customWidth="1"/>
    <col min="1809" max="1809" width="17.28515625" customWidth="1"/>
    <col min="1810" max="1811" width="0" hidden="1" customWidth="1"/>
    <col min="1812" max="1813" width="15.7109375" customWidth="1"/>
    <col min="1814" max="1815" width="0" hidden="1" customWidth="1"/>
    <col min="1816" max="1817" width="15.7109375" customWidth="1"/>
    <col min="1818" max="1819" width="0" hidden="1" customWidth="1"/>
    <col min="1820" max="1821" width="15.7109375" customWidth="1"/>
    <col min="1822" max="1835" width="0" hidden="1" customWidth="1"/>
    <col min="1836" max="1837" width="15.7109375" customWidth="1"/>
    <col min="1838" max="1838" width="36" customWidth="1"/>
    <col min="1839" max="1841" width="15.7109375" customWidth="1"/>
    <col min="1842" max="1844" width="0" hidden="1" customWidth="1"/>
    <col min="1845" max="1845" width="18" customWidth="1"/>
    <col min="1846" max="1846" width="11.42578125" customWidth="1"/>
    <col min="1847" max="1851" width="9.140625" customWidth="1"/>
    <col min="2049" max="2049" width="9.5703125" customWidth="1"/>
    <col min="2050" max="2050" width="0" hidden="1" customWidth="1"/>
    <col min="2051" max="2051" width="19" customWidth="1"/>
    <col min="2053" max="2053" width="11.7109375" bestFit="1" customWidth="1"/>
    <col min="2054" max="2054" width="51.5703125" customWidth="1"/>
    <col min="2055" max="2055" width="32.140625" customWidth="1"/>
    <col min="2056" max="2056" width="14.140625" customWidth="1"/>
    <col min="2057" max="2058" width="0" hidden="1" customWidth="1"/>
    <col min="2059" max="2064" width="15.7109375" customWidth="1"/>
    <col min="2065" max="2065" width="17.28515625" customWidth="1"/>
    <col min="2066" max="2067" width="0" hidden="1" customWidth="1"/>
    <col min="2068" max="2069" width="15.7109375" customWidth="1"/>
    <col min="2070" max="2071" width="0" hidden="1" customWidth="1"/>
    <col min="2072" max="2073" width="15.7109375" customWidth="1"/>
    <col min="2074" max="2075" width="0" hidden="1" customWidth="1"/>
    <col min="2076" max="2077" width="15.7109375" customWidth="1"/>
    <col min="2078" max="2091" width="0" hidden="1" customWidth="1"/>
    <col min="2092" max="2093" width="15.7109375" customWidth="1"/>
    <col min="2094" max="2094" width="36" customWidth="1"/>
    <col min="2095" max="2097" width="15.7109375" customWidth="1"/>
    <col min="2098" max="2100" width="0" hidden="1" customWidth="1"/>
    <col min="2101" max="2101" width="18" customWidth="1"/>
    <col min="2102" max="2102" width="11.42578125" customWidth="1"/>
    <col min="2103" max="2107" width="9.140625" customWidth="1"/>
    <col min="2305" max="2305" width="9.5703125" customWidth="1"/>
    <col min="2306" max="2306" width="0" hidden="1" customWidth="1"/>
    <col min="2307" max="2307" width="19" customWidth="1"/>
    <col min="2309" max="2309" width="11.7109375" bestFit="1" customWidth="1"/>
    <col min="2310" max="2310" width="51.5703125" customWidth="1"/>
    <col min="2311" max="2311" width="32.140625" customWidth="1"/>
    <col min="2312" max="2312" width="14.140625" customWidth="1"/>
    <col min="2313" max="2314" width="0" hidden="1" customWidth="1"/>
    <col min="2315" max="2320" width="15.7109375" customWidth="1"/>
    <col min="2321" max="2321" width="17.28515625" customWidth="1"/>
    <col min="2322" max="2323" width="0" hidden="1" customWidth="1"/>
    <col min="2324" max="2325" width="15.7109375" customWidth="1"/>
    <col min="2326" max="2327" width="0" hidden="1" customWidth="1"/>
    <col min="2328" max="2329" width="15.7109375" customWidth="1"/>
    <col min="2330" max="2331" width="0" hidden="1" customWidth="1"/>
    <col min="2332" max="2333" width="15.7109375" customWidth="1"/>
    <col min="2334" max="2347" width="0" hidden="1" customWidth="1"/>
    <col min="2348" max="2349" width="15.7109375" customWidth="1"/>
    <col min="2350" max="2350" width="36" customWidth="1"/>
    <col min="2351" max="2353" width="15.7109375" customWidth="1"/>
    <col min="2354" max="2356" width="0" hidden="1" customWidth="1"/>
    <col min="2357" max="2357" width="18" customWidth="1"/>
    <col min="2358" max="2358" width="11.42578125" customWidth="1"/>
    <col min="2359" max="2363" width="9.140625" customWidth="1"/>
    <col min="2561" max="2561" width="9.5703125" customWidth="1"/>
    <col min="2562" max="2562" width="0" hidden="1" customWidth="1"/>
    <col min="2563" max="2563" width="19" customWidth="1"/>
    <col min="2565" max="2565" width="11.7109375" bestFit="1" customWidth="1"/>
    <col min="2566" max="2566" width="51.5703125" customWidth="1"/>
    <col min="2567" max="2567" width="32.140625" customWidth="1"/>
    <col min="2568" max="2568" width="14.140625" customWidth="1"/>
    <col min="2569" max="2570" width="0" hidden="1" customWidth="1"/>
    <col min="2571" max="2576" width="15.7109375" customWidth="1"/>
    <col min="2577" max="2577" width="17.28515625" customWidth="1"/>
    <col min="2578" max="2579" width="0" hidden="1" customWidth="1"/>
    <col min="2580" max="2581" width="15.7109375" customWidth="1"/>
    <col min="2582" max="2583" width="0" hidden="1" customWidth="1"/>
    <col min="2584" max="2585" width="15.7109375" customWidth="1"/>
    <col min="2586" max="2587" width="0" hidden="1" customWidth="1"/>
    <col min="2588" max="2589" width="15.7109375" customWidth="1"/>
    <col min="2590" max="2603" width="0" hidden="1" customWidth="1"/>
    <col min="2604" max="2605" width="15.7109375" customWidth="1"/>
    <col min="2606" max="2606" width="36" customWidth="1"/>
    <col min="2607" max="2609" width="15.7109375" customWidth="1"/>
    <col min="2610" max="2612" width="0" hidden="1" customWidth="1"/>
    <col min="2613" max="2613" width="18" customWidth="1"/>
    <col min="2614" max="2614" width="11.42578125" customWidth="1"/>
    <col min="2615" max="2619" width="9.140625" customWidth="1"/>
    <col min="2817" max="2817" width="9.5703125" customWidth="1"/>
    <col min="2818" max="2818" width="0" hidden="1" customWidth="1"/>
    <col min="2819" max="2819" width="19" customWidth="1"/>
    <col min="2821" max="2821" width="11.7109375" bestFit="1" customWidth="1"/>
    <col min="2822" max="2822" width="51.5703125" customWidth="1"/>
    <col min="2823" max="2823" width="32.140625" customWidth="1"/>
    <col min="2824" max="2824" width="14.140625" customWidth="1"/>
    <col min="2825" max="2826" width="0" hidden="1" customWidth="1"/>
    <col min="2827" max="2832" width="15.7109375" customWidth="1"/>
    <col min="2833" max="2833" width="17.28515625" customWidth="1"/>
    <col min="2834" max="2835" width="0" hidden="1" customWidth="1"/>
    <col min="2836" max="2837" width="15.7109375" customWidth="1"/>
    <col min="2838" max="2839" width="0" hidden="1" customWidth="1"/>
    <col min="2840" max="2841" width="15.7109375" customWidth="1"/>
    <col min="2842" max="2843" width="0" hidden="1" customWidth="1"/>
    <col min="2844" max="2845" width="15.7109375" customWidth="1"/>
    <col min="2846" max="2859" width="0" hidden="1" customWidth="1"/>
    <col min="2860" max="2861" width="15.7109375" customWidth="1"/>
    <col min="2862" max="2862" width="36" customWidth="1"/>
    <col min="2863" max="2865" width="15.7109375" customWidth="1"/>
    <col min="2866" max="2868" width="0" hidden="1" customWidth="1"/>
    <col min="2869" max="2869" width="18" customWidth="1"/>
    <col min="2870" max="2870" width="11.42578125" customWidth="1"/>
    <col min="2871" max="2875" width="9.140625" customWidth="1"/>
    <col min="3073" max="3073" width="9.5703125" customWidth="1"/>
    <col min="3074" max="3074" width="0" hidden="1" customWidth="1"/>
    <col min="3075" max="3075" width="19" customWidth="1"/>
    <col min="3077" max="3077" width="11.7109375" bestFit="1" customWidth="1"/>
    <col min="3078" max="3078" width="51.5703125" customWidth="1"/>
    <col min="3079" max="3079" width="32.140625" customWidth="1"/>
    <col min="3080" max="3080" width="14.140625" customWidth="1"/>
    <col min="3081" max="3082" width="0" hidden="1" customWidth="1"/>
    <col min="3083" max="3088" width="15.7109375" customWidth="1"/>
    <col min="3089" max="3089" width="17.28515625" customWidth="1"/>
    <col min="3090" max="3091" width="0" hidden="1" customWidth="1"/>
    <col min="3092" max="3093" width="15.7109375" customWidth="1"/>
    <col min="3094" max="3095" width="0" hidden="1" customWidth="1"/>
    <col min="3096" max="3097" width="15.7109375" customWidth="1"/>
    <col min="3098" max="3099" width="0" hidden="1" customWidth="1"/>
    <col min="3100" max="3101" width="15.7109375" customWidth="1"/>
    <col min="3102" max="3115" width="0" hidden="1" customWidth="1"/>
    <col min="3116" max="3117" width="15.7109375" customWidth="1"/>
    <col min="3118" max="3118" width="36" customWidth="1"/>
    <col min="3119" max="3121" width="15.7109375" customWidth="1"/>
    <col min="3122" max="3124" width="0" hidden="1" customWidth="1"/>
    <col min="3125" max="3125" width="18" customWidth="1"/>
    <col min="3126" max="3126" width="11.42578125" customWidth="1"/>
    <col min="3127" max="3131" width="9.140625" customWidth="1"/>
    <col min="3329" max="3329" width="9.5703125" customWidth="1"/>
    <col min="3330" max="3330" width="0" hidden="1" customWidth="1"/>
    <col min="3331" max="3331" width="19" customWidth="1"/>
    <col min="3333" max="3333" width="11.7109375" bestFit="1" customWidth="1"/>
    <col min="3334" max="3334" width="51.5703125" customWidth="1"/>
    <col min="3335" max="3335" width="32.140625" customWidth="1"/>
    <col min="3336" max="3336" width="14.140625" customWidth="1"/>
    <col min="3337" max="3338" width="0" hidden="1" customWidth="1"/>
    <col min="3339" max="3344" width="15.7109375" customWidth="1"/>
    <col min="3345" max="3345" width="17.28515625" customWidth="1"/>
    <col min="3346" max="3347" width="0" hidden="1" customWidth="1"/>
    <col min="3348" max="3349" width="15.7109375" customWidth="1"/>
    <col min="3350" max="3351" width="0" hidden="1" customWidth="1"/>
    <col min="3352" max="3353" width="15.7109375" customWidth="1"/>
    <col min="3354" max="3355" width="0" hidden="1" customWidth="1"/>
    <col min="3356" max="3357" width="15.7109375" customWidth="1"/>
    <col min="3358" max="3371" width="0" hidden="1" customWidth="1"/>
    <col min="3372" max="3373" width="15.7109375" customWidth="1"/>
    <col min="3374" max="3374" width="36" customWidth="1"/>
    <col min="3375" max="3377" width="15.7109375" customWidth="1"/>
    <col min="3378" max="3380" width="0" hidden="1" customWidth="1"/>
    <col min="3381" max="3381" width="18" customWidth="1"/>
    <col min="3382" max="3382" width="11.42578125" customWidth="1"/>
    <col min="3383" max="3387" width="9.140625" customWidth="1"/>
    <col min="3585" max="3585" width="9.5703125" customWidth="1"/>
    <col min="3586" max="3586" width="0" hidden="1" customWidth="1"/>
    <col min="3587" max="3587" width="19" customWidth="1"/>
    <col min="3589" max="3589" width="11.7109375" bestFit="1" customWidth="1"/>
    <col min="3590" max="3590" width="51.5703125" customWidth="1"/>
    <col min="3591" max="3591" width="32.140625" customWidth="1"/>
    <col min="3592" max="3592" width="14.140625" customWidth="1"/>
    <col min="3593" max="3594" width="0" hidden="1" customWidth="1"/>
    <col min="3595" max="3600" width="15.7109375" customWidth="1"/>
    <col min="3601" max="3601" width="17.28515625" customWidth="1"/>
    <col min="3602" max="3603" width="0" hidden="1" customWidth="1"/>
    <col min="3604" max="3605" width="15.7109375" customWidth="1"/>
    <col min="3606" max="3607" width="0" hidden="1" customWidth="1"/>
    <col min="3608" max="3609" width="15.7109375" customWidth="1"/>
    <col min="3610" max="3611" width="0" hidden="1" customWidth="1"/>
    <col min="3612" max="3613" width="15.7109375" customWidth="1"/>
    <col min="3614" max="3627" width="0" hidden="1" customWidth="1"/>
    <col min="3628" max="3629" width="15.7109375" customWidth="1"/>
    <col min="3630" max="3630" width="36" customWidth="1"/>
    <col min="3631" max="3633" width="15.7109375" customWidth="1"/>
    <col min="3634" max="3636" width="0" hidden="1" customWidth="1"/>
    <col min="3637" max="3637" width="18" customWidth="1"/>
    <col min="3638" max="3638" width="11.42578125" customWidth="1"/>
    <col min="3639" max="3643" width="9.140625" customWidth="1"/>
    <col min="3841" max="3841" width="9.5703125" customWidth="1"/>
    <col min="3842" max="3842" width="0" hidden="1" customWidth="1"/>
    <col min="3843" max="3843" width="19" customWidth="1"/>
    <col min="3845" max="3845" width="11.7109375" bestFit="1" customWidth="1"/>
    <col min="3846" max="3846" width="51.5703125" customWidth="1"/>
    <col min="3847" max="3847" width="32.140625" customWidth="1"/>
    <col min="3848" max="3848" width="14.140625" customWidth="1"/>
    <col min="3849" max="3850" width="0" hidden="1" customWidth="1"/>
    <col min="3851" max="3856" width="15.7109375" customWidth="1"/>
    <col min="3857" max="3857" width="17.28515625" customWidth="1"/>
    <col min="3858" max="3859" width="0" hidden="1" customWidth="1"/>
    <col min="3860" max="3861" width="15.7109375" customWidth="1"/>
    <col min="3862" max="3863" width="0" hidden="1" customWidth="1"/>
    <col min="3864" max="3865" width="15.7109375" customWidth="1"/>
    <col min="3866" max="3867" width="0" hidden="1" customWidth="1"/>
    <col min="3868" max="3869" width="15.7109375" customWidth="1"/>
    <col min="3870" max="3883" width="0" hidden="1" customWidth="1"/>
    <col min="3884" max="3885" width="15.7109375" customWidth="1"/>
    <col min="3886" max="3886" width="36" customWidth="1"/>
    <col min="3887" max="3889" width="15.7109375" customWidth="1"/>
    <col min="3890" max="3892" width="0" hidden="1" customWidth="1"/>
    <col min="3893" max="3893" width="18" customWidth="1"/>
    <col min="3894" max="3894" width="11.42578125" customWidth="1"/>
    <col min="3895" max="3899" width="9.140625" customWidth="1"/>
    <col min="4097" max="4097" width="9.5703125" customWidth="1"/>
    <col min="4098" max="4098" width="0" hidden="1" customWidth="1"/>
    <col min="4099" max="4099" width="19" customWidth="1"/>
    <col min="4101" max="4101" width="11.7109375" bestFit="1" customWidth="1"/>
    <col min="4102" max="4102" width="51.5703125" customWidth="1"/>
    <col min="4103" max="4103" width="32.140625" customWidth="1"/>
    <col min="4104" max="4104" width="14.140625" customWidth="1"/>
    <col min="4105" max="4106" width="0" hidden="1" customWidth="1"/>
    <col min="4107" max="4112" width="15.7109375" customWidth="1"/>
    <col min="4113" max="4113" width="17.28515625" customWidth="1"/>
    <col min="4114" max="4115" width="0" hidden="1" customWidth="1"/>
    <col min="4116" max="4117" width="15.7109375" customWidth="1"/>
    <col min="4118" max="4119" width="0" hidden="1" customWidth="1"/>
    <col min="4120" max="4121" width="15.7109375" customWidth="1"/>
    <col min="4122" max="4123" width="0" hidden="1" customWidth="1"/>
    <col min="4124" max="4125" width="15.7109375" customWidth="1"/>
    <col min="4126" max="4139" width="0" hidden="1" customWidth="1"/>
    <col min="4140" max="4141" width="15.7109375" customWidth="1"/>
    <col min="4142" max="4142" width="36" customWidth="1"/>
    <col min="4143" max="4145" width="15.7109375" customWidth="1"/>
    <col min="4146" max="4148" width="0" hidden="1" customWidth="1"/>
    <col min="4149" max="4149" width="18" customWidth="1"/>
    <col min="4150" max="4150" width="11.42578125" customWidth="1"/>
    <col min="4151" max="4155" width="9.140625" customWidth="1"/>
    <col min="4353" max="4353" width="9.5703125" customWidth="1"/>
    <col min="4354" max="4354" width="0" hidden="1" customWidth="1"/>
    <col min="4355" max="4355" width="19" customWidth="1"/>
    <col min="4357" max="4357" width="11.7109375" bestFit="1" customWidth="1"/>
    <col min="4358" max="4358" width="51.5703125" customWidth="1"/>
    <col min="4359" max="4359" width="32.140625" customWidth="1"/>
    <col min="4360" max="4360" width="14.140625" customWidth="1"/>
    <col min="4361" max="4362" width="0" hidden="1" customWidth="1"/>
    <col min="4363" max="4368" width="15.7109375" customWidth="1"/>
    <col min="4369" max="4369" width="17.28515625" customWidth="1"/>
    <col min="4370" max="4371" width="0" hidden="1" customWidth="1"/>
    <col min="4372" max="4373" width="15.7109375" customWidth="1"/>
    <col min="4374" max="4375" width="0" hidden="1" customWidth="1"/>
    <col min="4376" max="4377" width="15.7109375" customWidth="1"/>
    <col min="4378" max="4379" width="0" hidden="1" customWidth="1"/>
    <col min="4380" max="4381" width="15.7109375" customWidth="1"/>
    <col min="4382" max="4395" width="0" hidden="1" customWidth="1"/>
    <col min="4396" max="4397" width="15.7109375" customWidth="1"/>
    <col min="4398" max="4398" width="36" customWidth="1"/>
    <col min="4399" max="4401" width="15.7109375" customWidth="1"/>
    <col min="4402" max="4404" width="0" hidden="1" customWidth="1"/>
    <col min="4405" max="4405" width="18" customWidth="1"/>
    <col min="4406" max="4406" width="11.42578125" customWidth="1"/>
    <col min="4407" max="4411" width="9.140625" customWidth="1"/>
    <col min="4609" max="4609" width="9.5703125" customWidth="1"/>
    <col min="4610" max="4610" width="0" hidden="1" customWidth="1"/>
    <col min="4611" max="4611" width="19" customWidth="1"/>
    <col min="4613" max="4613" width="11.7109375" bestFit="1" customWidth="1"/>
    <col min="4614" max="4614" width="51.5703125" customWidth="1"/>
    <col min="4615" max="4615" width="32.140625" customWidth="1"/>
    <col min="4616" max="4616" width="14.140625" customWidth="1"/>
    <col min="4617" max="4618" width="0" hidden="1" customWidth="1"/>
    <col min="4619" max="4624" width="15.7109375" customWidth="1"/>
    <col min="4625" max="4625" width="17.28515625" customWidth="1"/>
    <col min="4626" max="4627" width="0" hidden="1" customWidth="1"/>
    <col min="4628" max="4629" width="15.7109375" customWidth="1"/>
    <col min="4630" max="4631" width="0" hidden="1" customWidth="1"/>
    <col min="4632" max="4633" width="15.7109375" customWidth="1"/>
    <col min="4634" max="4635" width="0" hidden="1" customWidth="1"/>
    <col min="4636" max="4637" width="15.7109375" customWidth="1"/>
    <col min="4638" max="4651" width="0" hidden="1" customWidth="1"/>
    <col min="4652" max="4653" width="15.7109375" customWidth="1"/>
    <col min="4654" max="4654" width="36" customWidth="1"/>
    <col min="4655" max="4657" width="15.7109375" customWidth="1"/>
    <col min="4658" max="4660" width="0" hidden="1" customWidth="1"/>
    <col min="4661" max="4661" width="18" customWidth="1"/>
    <col min="4662" max="4662" width="11.42578125" customWidth="1"/>
    <col min="4663" max="4667" width="9.140625" customWidth="1"/>
    <col min="4865" max="4865" width="9.5703125" customWidth="1"/>
    <col min="4866" max="4866" width="0" hidden="1" customWidth="1"/>
    <col min="4867" max="4867" width="19" customWidth="1"/>
    <col min="4869" max="4869" width="11.7109375" bestFit="1" customWidth="1"/>
    <col min="4870" max="4870" width="51.5703125" customWidth="1"/>
    <col min="4871" max="4871" width="32.140625" customWidth="1"/>
    <col min="4872" max="4872" width="14.140625" customWidth="1"/>
    <col min="4873" max="4874" width="0" hidden="1" customWidth="1"/>
    <col min="4875" max="4880" width="15.7109375" customWidth="1"/>
    <col min="4881" max="4881" width="17.28515625" customWidth="1"/>
    <col min="4882" max="4883" width="0" hidden="1" customWidth="1"/>
    <col min="4884" max="4885" width="15.7109375" customWidth="1"/>
    <col min="4886" max="4887" width="0" hidden="1" customWidth="1"/>
    <col min="4888" max="4889" width="15.7109375" customWidth="1"/>
    <col min="4890" max="4891" width="0" hidden="1" customWidth="1"/>
    <col min="4892" max="4893" width="15.7109375" customWidth="1"/>
    <col min="4894" max="4907" width="0" hidden="1" customWidth="1"/>
    <col min="4908" max="4909" width="15.7109375" customWidth="1"/>
    <col min="4910" max="4910" width="36" customWidth="1"/>
    <col min="4911" max="4913" width="15.7109375" customWidth="1"/>
    <col min="4914" max="4916" width="0" hidden="1" customWidth="1"/>
    <col min="4917" max="4917" width="18" customWidth="1"/>
    <col min="4918" max="4918" width="11.42578125" customWidth="1"/>
    <col min="4919" max="4923" width="9.140625" customWidth="1"/>
    <col min="5121" max="5121" width="9.5703125" customWidth="1"/>
    <col min="5122" max="5122" width="0" hidden="1" customWidth="1"/>
    <col min="5123" max="5123" width="19" customWidth="1"/>
    <col min="5125" max="5125" width="11.7109375" bestFit="1" customWidth="1"/>
    <col min="5126" max="5126" width="51.5703125" customWidth="1"/>
    <col min="5127" max="5127" width="32.140625" customWidth="1"/>
    <col min="5128" max="5128" width="14.140625" customWidth="1"/>
    <col min="5129" max="5130" width="0" hidden="1" customWidth="1"/>
    <col min="5131" max="5136" width="15.7109375" customWidth="1"/>
    <col min="5137" max="5137" width="17.28515625" customWidth="1"/>
    <col min="5138" max="5139" width="0" hidden="1" customWidth="1"/>
    <col min="5140" max="5141" width="15.7109375" customWidth="1"/>
    <col min="5142" max="5143" width="0" hidden="1" customWidth="1"/>
    <col min="5144" max="5145" width="15.7109375" customWidth="1"/>
    <col min="5146" max="5147" width="0" hidden="1" customWidth="1"/>
    <col min="5148" max="5149" width="15.7109375" customWidth="1"/>
    <col min="5150" max="5163" width="0" hidden="1" customWidth="1"/>
    <col min="5164" max="5165" width="15.7109375" customWidth="1"/>
    <col min="5166" max="5166" width="36" customWidth="1"/>
    <col min="5167" max="5169" width="15.7109375" customWidth="1"/>
    <col min="5170" max="5172" width="0" hidden="1" customWidth="1"/>
    <col min="5173" max="5173" width="18" customWidth="1"/>
    <col min="5174" max="5174" width="11.42578125" customWidth="1"/>
    <col min="5175" max="5179" width="9.140625" customWidth="1"/>
    <col min="5377" max="5377" width="9.5703125" customWidth="1"/>
    <col min="5378" max="5378" width="0" hidden="1" customWidth="1"/>
    <col min="5379" max="5379" width="19" customWidth="1"/>
    <col min="5381" max="5381" width="11.7109375" bestFit="1" customWidth="1"/>
    <col min="5382" max="5382" width="51.5703125" customWidth="1"/>
    <col min="5383" max="5383" width="32.140625" customWidth="1"/>
    <col min="5384" max="5384" width="14.140625" customWidth="1"/>
    <col min="5385" max="5386" width="0" hidden="1" customWidth="1"/>
    <col min="5387" max="5392" width="15.7109375" customWidth="1"/>
    <col min="5393" max="5393" width="17.28515625" customWidth="1"/>
    <col min="5394" max="5395" width="0" hidden="1" customWidth="1"/>
    <col min="5396" max="5397" width="15.7109375" customWidth="1"/>
    <col min="5398" max="5399" width="0" hidden="1" customWidth="1"/>
    <col min="5400" max="5401" width="15.7109375" customWidth="1"/>
    <col min="5402" max="5403" width="0" hidden="1" customWidth="1"/>
    <col min="5404" max="5405" width="15.7109375" customWidth="1"/>
    <col min="5406" max="5419" width="0" hidden="1" customWidth="1"/>
    <col min="5420" max="5421" width="15.7109375" customWidth="1"/>
    <col min="5422" max="5422" width="36" customWidth="1"/>
    <col min="5423" max="5425" width="15.7109375" customWidth="1"/>
    <col min="5426" max="5428" width="0" hidden="1" customWidth="1"/>
    <col min="5429" max="5429" width="18" customWidth="1"/>
    <col min="5430" max="5430" width="11.42578125" customWidth="1"/>
    <col min="5431" max="5435" width="9.140625" customWidth="1"/>
    <col min="5633" max="5633" width="9.5703125" customWidth="1"/>
    <col min="5634" max="5634" width="0" hidden="1" customWidth="1"/>
    <col min="5635" max="5635" width="19" customWidth="1"/>
    <col min="5637" max="5637" width="11.7109375" bestFit="1" customWidth="1"/>
    <col min="5638" max="5638" width="51.5703125" customWidth="1"/>
    <col min="5639" max="5639" width="32.140625" customWidth="1"/>
    <col min="5640" max="5640" width="14.140625" customWidth="1"/>
    <col min="5641" max="5642" width="0" hidden="1" customWidth="1"/>
    <col min="5643" max="5648" width="15.7109375" customWidth="1"/>
    <col min="5649" max="5649" width="17.28515625" customWidth="1"/>
    <col min="5650" max="5651" width="0" hidden="1" customWidth="1"/>
    <col min="5652" max="5653" width="15.7109375" customWidth="1"/>
    <col min="5654" max="5655" width="0" hidden="1" customWidth="1"/>
    <col min="5656" max="5657" width="15.7109375" customWidth="1"/>
    <col min="5658" max="5659" width="0" hidden="1" customWidth="1"/>
    <col min="5660" max="5661" width="15.7109375" customWidth="1"/>
    <col min="5662" max="5675" width="0" hidden="1" customWidth="1"/>
    <col min="5676" max="5677" width="15.7109375" customWidth="1"/>
    <col min="5678" max="5678" width="36" customWidth="1"/>
    <col min="5679" max="5681" width="15.7109375" customWidth="1"/>
    <col min="5682" max="5684" width="0" hidden="1" customWidth="1"/>
    <col min="5685" max="5685" width="18" customWidth="1"/>
    <col min="5686" max="5686" width="11.42578125" customWidth="1"/>
    <col min="5687" max="5691" width="9.140625" customWidth="1"/>
    <col min="5889" max="5889" width="9.5703125" customWidth="1"/>
    <col min="5890" max="5890" width="0" hidden="1" customWidth="1"/>
    <col min="5891" max="5891" width="19" customWidth="1"/>
    <col min="5893" max="5893" width="11.7109375" bestFit="1" customWidth="1"/>
    <col min="5894" max="5894" width="51.5703125" customWidth="1"/>
    <col min="5895" max="5895" width="32.140625" customWidth="1"/>
    <col min="5896" max="5896" width="14.140625" customWidth="1"/>
    <col min="5897" max="5898" width="0" hidden="1" customWidth="1"/>
    <col min="5899" max="5904" width="15.7109375" customWidth="1"/>
    <col min="5905" max="5905" width="17.28515625" customWidth="1"/>
    <col min="5906" max="5907" width="0" hidden="1" customWidth="1"/>
    <col min="5908" max="5909" width="15.7109375" customWidth="1"/>
    <col min="5910" max="5911" width="0" hidden="1" customWidth="1"/>
    <col min="5912" max="5913" width="15.7109375" customWidth="1"/>
    <col min="5914" max="5915" width="0" hidden="1" customWidth="1"/>
    <col min="5916" max="5917" width="15.7109375" customWidth="1"/>
    <col min="5918" max="5931" width="0" hidden="1" customWidth="1"/>
    <col min="5932" max="5933" width="15.7109375" customWidth="1"/>
    <col min="5934" max="5934" width="36" customWidth="1"/>
    <col min="5935" max="5937" width="15.7109375" customWidth="1"/>
    <col min="5938" max="5940" width="0" hidden="1" customWidth="1"/>
    <col min="5941" max="5941" width="18" customWidth="1"/>
    <col min="5942" max="5942" width="11.42578125" customWidth="1"/>
    <col min="5943" max="5947" width="9.140625" customWidth="1"/>
    <col min="6145" max="6145" width="9.5703125" customWidth="1"/>
    <col min="6146" max="6146" width="0" hidden="1" customWidth="1"/>
    <col min="6147" max="6147" width="19" customWidth="1"/>
    <col min="6149" max="6149" width="11.7109375" bestFit="1" customWidth="1"/>
    <col min="6150" max="6150" width="51.5703125" customWidth="1"/>
    <col min="6151" max="6151" width="32.140625" customWidth="1"/>
    <col min="6152" max="6152" width="14.140625" customWidth="1"/>
    <col min="6153" max="6154" width="0" hidden="1" customWidth="1"/>
    <col min="6155" max="6160" width="15.7109375" customWidth="1"/>
    <col min="6161" max="6161" width="17.28515625" customWidth="1"/>
    <col min="6162" max="6163" width="0" hidden="1" customWidth="1"/>
    <col min="6164" max="6165" width="15.7109375" customWidth="1"/>
    <col min="6166" max="6167" width="0" hidden="1" customWidth="1"/>
    <col min="6168" max="6169" width="15.7109375" customWidth="1"/>
    <col min="6170" max="6171" width="0" hidden="1" customWidth="1"/>
    <col min="6172" max="6173" width="15.7109375" customWidth="1"/>
    <col min="6174" max="6187" width="0" hidden="1" customWidth="1"/>
    <col min="6188" max="6189" width="15.7109375" customWidth="1"/>
    <col min="6190" max="6190" width="36" customWidth="1"/>
    <col min="6191" max="6193" width="15.7109375" customWidth="1"/>
    <col min="6194" max="6196" width="0" hidden="1" customWidth="1"/>
    <col min="6197" max="6197" width="18" customWidth="1"/>
    <col min="6198" max="6198" width="11.42578125" customWidth="1"/>
    <col min="6199" max="6203" width="9.140625" customWidth="1"/>
    <col min="6401" max="6401" width="9.5703125" customWidth="1"/>
    <col min="6402" max="6402" width="0" hidden="1" customWidth="1"/>
    <col min="6403" max="6403" width="19" customWidth="1"/>
    <col min="6405" max="6405" width="11.7109375" bestFit="1" customWidth="1"/>
    <col min="6406" max="6406" width="51.5703125" customWidth="1"/>
    <col min="6407" max="6407" width="32.140625" customWidth="1"/>
    <col min="6408" max="6408" width="14.140625" customWidth="1"/>
    <col min="6409" max="6410" width="0" hidden="1" customWidth="1"/>
    <col min="6411" max="6416" width="15.7109375" customWidth="1"/>
    <col min="6417" max="6417" width="17.28515625" customWidth="1"/>
    <col min="6418" max="6419" width="0" hidden="1" customWidth="1"/>
    <col min="6420" max="6421" width="15.7109375" customWidth="1"/>
    <col min="6422" max="6423" width="0" hidden="1" customWidth="1"/>
    <col min="6424" max="6425" width="15.7109375" customWidth="1"/>
    <col min="6426" max="6427" width="0" hidden="1" customWidth="1"/>
    <col min="6428" max="6429" width="15.7109375" customWidth="1"/>
    <col min="6430" max="6443" width="0" hidden="1" customWidth="1"/>
    <col min="6444" max="6445" width="15.7109375" customWidth="1"/>
    <col min="6446" max="6446" width="36" customWidth="1"/>
    <col min="6447" max="6449" width="15.7109375" customWidth="1"/>
    <col min="6450" max="6452" width="0" hidden="1" customWidth="1"/>
    <col min="6453" max="6453" width="18" customWidth="1"/>
    <col min="6454" max="6454" width="11.42578125" customWidth="1"/>
    <col min="6455" max="6459" width="9.140625" customWidth="1"/>
    <col min="6657" max="6657" width="9.5703125" customWidth="1"/>
    <col min="6658" max="6658" width="0" hidden="1" customWidth="1"/>
    <col min="6659" max="6659" width="19" customWidth="1"/>
    <col min="6661" max="6661" width="11.7109375" bestFit="1" customWidth="1"/>
    <col min="6662" max="6662" width="51.5703125" customWidth="1"/>
    <col min="6663" max="6663" width="32.140625" customWidth="1"/>
    <col min="6664" max="6664" width="14.140625" customWidth="1"/>
    <col min="6665" max="6666" width="0" hidden="1" customWidth="1"/>
    <col min="6667" max="6672" width="15.7109375" customWidth="1"/>
    <col min="6673" max="6673" width="17.28515625" customWidth="1"/>
    <col min="6674" max="6675" width="0" hidden="1" customWidth="1"/>
    <col min="6676" max="6677" width="15.7109375" customWidth="1"/>
    <col min="6678" max="6679" width="0" hidden="1" customWidth="1"/>
    <col min="6680" max="6681" width="15.7109375" customWidth="1"/>
    <col min="6682" max="6683" width="0" hidden="1" customWidth="1"/>
    <col min="6684" max="6685" width="15.7109375" customWidth="1"/>
    <col min="6686" max="6699" width="0" hidden="1" customWidth="1"/>
    <col min="6700" max="6701" width="15.7109375" customWidth="1"/>
    <col min="6702" max="6702" width="36" customWidth="1"/>
    <col min="6703" max="6705" width="15.7109375" customWidth="1"/>
    <col min="6706" max="6708" width="0" hidden="1" customWidth="1"/>
    <col min="6709" max="6709" width="18" customWidth="1"/>
    <col min="6710" max="6710" width="11.42578125" customWidth="1"/>
    <col min="6711" max="6715" width="9.140625" customWidth="1"/>
    <col min="6913" max="6913" width="9.5703125" customWidth="1"/>
    <col min="6914" max="6914" width="0" hidden="1" customWidth="1"/>
    <col min="6915" max="6915" width="19" customWidth="1"/>
    <col min="6917" max="6917" width="11.7109375" bestFit="1" customWidth="1"/>
    <col min="6918" max="6918" width="51.5703125" customWidth="1"/>
    <col min="6919" max="6919" width="32.140625" customWidth="1"/>
    <col min="6920" max="6920" width="14.140625" customWidth="1"/>
    <col min="6921" max="6922" width="0" hidden="1" customWidth="1"/>
    <col min="6923" max="6928" width="15.7109375" customWidth="1"/>
    <col min="6929" max="6929" width="17.28515625" customWidth="1"/>
    <col min="6930" max="6931" width="0" hidden="1" customWidth="1"/>
    <col min="6932" max="6933" width="15.7109375" customWidth="1"/>
    <col min="6934" max="6935" width="0" hidden="1" customWidth="1"/>
    <col min="6936" max="6937" width="15.7109375" customWidth="1"/>
    <col min="6938" max="6939" width="0" hidden="1" customWidth="1"/>
    <col min="6940" max="6941" width="15.7109375" customWidth="1"/>
    <col min="6942" max="6955" width="0" hidden="1" customWidth="1"/>
    <col min="6956" max="6957" width="15.7109375" customWidth="1"/>
    <col min="6958" max="6958" width="36" customWidth="1"/>
    <col min="6959" max="6961" width="15.7109375" customWidth="1"/>
    <col min="6962" max="6964" width="0" hidden="1" customWidth="1"/>
    <col min="6965" max="6965" width="18" customWidth="1"/>
    <col min="6966" max="6966" width="11.42578125" customWidth="1"/>
    <col min="6967" max="6971" width="9.140625" customWidth="1"/>
    <col min="7169" max="7169" width="9.5703125" customWidth="1"/>
    <col min="7170" max="7170" width="0" hidden="1" customWidth="1"/>
    <col min="7171" max="7171" width="19" customWidth="1"/>
    <col min="7173" max="7173" width="11.7109375" bestFit="1" customWidth="1"/>
    <col min="7174" max="7174" width="51.5703125" customWidth="1"/>
    <col min="7175" max="7175" width="32.140625" customWidth="1"/>
    <col min="7176" max="7176" width="14.140625" customWidth="1"/>
    <col min="7177" max="7178" width="0" hidden="1" customWidth="1"/>
    <col min="7179" max="7184" width="15.7109375" customWidth="1"/>
    <col min="7185" max="7185" width="17.28515625" customWidth="1"/>
    <col min="7186" max="7187" width="0" hidden="1" customWidth="1"/>
    <col min="7188" max="7189" width="15.7109375" customWidth="1"/>
    <col min="7190" max="7191" width="0" hidden="1" customWidth="1"/>
    <col min="7192" max="7193" width="15.7109375" customWidth="1"/>
    <col min="7194" max="7195" width="0" hidden="1" customWidth="1"/>
    <col min="7196" max="7197" width="15.7109375" customWidth="1"/>
    <col min="7198" max="7211" width="0" hidden="1" customWidth="1"/>
    <col min="7212" max="7213" width="15.7109375" customWidth="1"/>
    <col min="7214" max="7214" width="36" customWidth="1"/>
    <col min="7215" max="7217" width="15.7109375" customWidth="1"/>
    <col min="7218" max="7220" width="0" hidden="1" customWidth="1"/>
    <col min="7221" max="7221" width="18" customWidth="1"/>
    <col min="7222" max="7222" width="11.42578125" customWidth="1"/>
    <col min="7223" max="7227" width="9.140625" customWidth="1"/>
    <col min="7425" max="7425" width="9.5703125" customWidth="1"/>
    <col min="7426" max="7426" width="0" hidden="1" customWidth="1"/>
    <col min="7427" max="7427" width="19" customWidth="1"/>
    <col min="7429" max="7429" width="11.7109375" bestFit="1" customWidth="1"/>
    <col min="7430" max="7430" width="51.5703125" customWidth="1"/>
    <col min="7431" max="7431" width="32.140625" customWidth="1"/>
    <col min="7432" max="7432" width="14.140625" customWidth="1"/>
    <col min="7433" max="7434" width="0" hidden="1" customWidth="1"/>
    <col min="7435" max="7440" width="15.7109375" customWidth="1"/>
    <col min="7441" max="7441" width="17.28515625" customWidth="1"/>
    <col min="7442" max="7443" width="0" hidden="1" customWidth="1"/>
    <col min="7444" max="7445" width="15.7109375" customWidth="1"/>
    <col min="7446" max="7447" width="0" hidden="1" customWidth="1"/>
    <col min="7448" max="7449" width="15.7109375" customWidth="1"/>
    <col min="7450" max="7451" width="0" hidden="1" customWidth="1"/>
    <col min="7452" max="7453" width="15.7109375" customWidth="1"/>
    <col min="7454" max="7467" width="0" hidden="1" customWidth="1"/>
    <col min="7468" max="7469" width="15.7109375" customWidth="1"/>
    <col min="7470" max="7470" width="36" customWidth="1"/>
    <col min="7471" max="7473" width="15.7109375" customWidth="1"/>
    <col min="7474" max="7476" width="0" hidden="1" customWidth="1"/>
    <col min="7477" max="7477" width="18" customWidth="1"/>
    <col min="7478" max="7478" width="11.42578125" customWidth="1"/>
    <col min="7479" max="7483" width="9.140625" customWidth="1"/>
    <col min="7681" max="7681" width="9.5703125" customWidth="1"/>
    <col min="7682" max="7682" width="0" hidden="1" customWidth="1"/>
    <col min="7683" max="7683" width="19" customWidth="1"/>
    <col min="7685" max="7685" width="11.7109375" bestFit="1" customWidth="1"/>
    <col min="7686" max="7686" width="51.5703125" customWidth="1"/>
    <col min="7687" max="7687" width="32.140625" customWidth="1"/>
    <col min="7688" max="7688" width="14.140625" customWidth="1"/>
    <col min="7689" max="7690" width="0" hidden="1" customWidth="1"/>
    <col min="7691" max="7696" width="15.7109375" customWidth="1"/>
    <col min="7697" max="7697" width="17.28515625" customWidth="1"/>
    <col min="7698" max="7699" width="0" hidden="1" customWidth="1"/>
    <col min="7700" max="7701" width="15.7109375" customWidth="1"/>
    <col min="7702" max="7703" width="0" hidden="1" customWidth="1"/>
    <col min="7704" max="7705" width="15.7109375" customWidth="1"/>
    <col min="7706" max="7707" width="0" hidden="1" customWidth="1"/>
    <col min="7708" max="7709" width="15.7109375" customWidth="1"/>
    <col min="7710" max="7723" width="0" hidden="1" customWidth="1"/>
    <col min="7724" max="7725" width="15.7109375" customWidth="1"/>
    <col min="7726" max="7726" width="36" customWidth="1"/>
    <col min="7727" max="7729" width="15.7109375" customWidth="1"/>
    <col min="7730" max="7732" width="0" hidden="1" customWidth="1"/>
    <col min="7733" max="7733" width="18" customWidth="1"/>
    <col min="7734" max="7734" width="11.42578125" customWidth="1"/>
    <col min="7735" max="7739" width="9.140625" customWidth="1"/>
    <col min="7937" max="7937" width="9.5703125" customWidth="1"/>
    <col min="7938" max="7938" width="0" hidden="1" customWidth="1"/>
    <col min="7939" max="7939" width="19" customWidth="1"/>
    <col min="7941" max="7941" width="11.7109375" bestFit="1" customWidth="1"/>
    <col min="7942" max="7942" width="51.5703125" customWidth="1"/>
    <col min="7943" max="7943" width="32.140625" customWidth="1"/>
    <col min="7944" max="7944" width="14.140625" customWidth="1"/>
    <col min="7945" max="7946" width="0" hidden="1" customWidth="1"/>
    <col min="7947" max="7952" width="15.7109375" customWidth="1"/>
    <col min="7953" max="7953" width="17.28515625" customWidth="1"/>
    <col min="7954" max="7955" width="0" hidden="1" customWidth="1"/>
    <col min="7956" max="7957" width="15.7109375" customWidth="1"/>
    <col min="7958" max="7959" width="0" hidden="1" customWidth="1"/>
    <col min="7960" max="7961" width="15.7109375" customWidth="1"/>
    <col min="7962" max="7963" width="0" hidden="1" customWidth="1"/>
    <col min="7964" max="7965" width="15.7109375" customWidth="1"/>
    <col min="7966" max="7979" width="0" hidden="1" customWidth="1"/>
    <col min="7980" max="7981" width="15.7109375" customWidth="1"/>
    <col min="7982" max="7982" width="36" customWidth="1"/>
    <col min="7983" max="7985" width="15.7109375" customWidth="1"/>
    <col min="7986" max="7988" width="0" hidden="1" customWidth="1"/>
    <col min="7989" max="7989" width="18" customWidth="1"/>
    <col min="7990" max="7990" width="11.42578125" customWidth="1"/>
    <col min="7991" max="7995" width="9.140625" customWidth="1"/>
    <col min="8193" max="8193" width="9.5703125" customWidth="1"/>
    <col min="8194" max="8194" width="0" hidden="1" customWidth="1"/>
    <col min="8195" max="8195" width="19" customWidth="1"/>
    <col min="8197" max="8197" width="11.7109375" bestFit="1" customWidth="1"/>
    <col min="8198" max="8198" width="51.5703125" customWidth="1"/>
    <col min="8199" max="8199" width="32.140625" customWidth="1"/>
    <col min="8200" max="8200" width="14.140625" customWidth="1"/>
    <col min="8201" max="8202" width="0" hidden="1" customWidth="1"/>
    <col min="8203" max="8208" width="15.7109375" customWidth="1"/>
    <col min="8209" max="8209" width="17.28515625" customWidth="1"/>
    <col min="8210" max="8211" width="0" hidden="1" customWidth="1"/>
    <col min="8212" max="8213" width="15.7109375" customWidth="1"/>
    <col min="8214" max="8215" width="0" hidden="1" customWidth="1"/>
    <col min="8216" max="8217" width="15.7109375" customWidth="1"/>
    <col min="8218" max="8219" width="0" hidden="1" customWidth="1"/>
    <col min="8220" max="8221" width="15.7109375" customWidth="1"/>
    <col min="8222" max="8235" width="0" hidden="1" customWidth="1"/>
    <col min="8236" max="8237" width="15.7109375" customWidth="1"/>
    <col min="8238" max="8238" width="36" customWidth="1"/>
    <col min="8239" max="8241" width="15.7109375" customWidth="1"/>
    <col min="8242" max="8244" width="0" hidden="1" customWidth="1"/>
    <col min="8245" max="8245" width="18" customWidth="1"/>
    <col min="8246" max="8246" width="11.42578125" customWidth="1"/>
    <col min="8247" max="8251" width="9.140625" customWidth="1"/>
    <col min="8449" max="8449" width="9.5703125" customWidth="1"/>
    <col min="8450" max="8450" width="0" hidden="1" customWidth="1"/>
    <col min="8451" max="8451" width="19" customWidth="1"/>
    <col min="8453" max="8453" width="11.7109375" bestFit="1" customWidth="1"/>
    <col min="8454" max="8454" width="51.5703125" customWidth="1"/>
    <col min="8455" max="8455" width="32.140625" customWidth="1"/>
    <col min="8456" max="8456" width="14.140625" customWidth="1"/>
    <col min="8457" max="8458" width="0" hidden="1" customWidth="1"/>
    <col min="8459" max="8464" width="15.7109375" customWidth="1"/>
    <col min="8465" max="8465" width="17.28515625" customWidth="1"/>
    <col min="8466" max="8467" width="0" hidden="1" customWidth="1"/>
    <col min="8468" max="8469" width="15.7109375" customWidth="1"/>
    <col min="8470" max="8471" width="0" hidden="1" customWidth="1"/>
    <col min="8472" max="8473" width="15.7109375" customWidth="1"/>
    <col min="8474" max="8475" width="0" hidden="1" customWidth="1"/>
    <col min="8476" max="8477" width="15.7109375" customWidth="1"/>
    <col min="8478" max="8491" width="0" hidden="1" customWidth="1"/>
    <col min="8492" max="8493" width="15.7109375" customWidth="1"/>
    <col min="8494" max="8494" width="36" customWidth="1"/>
    <col min="8495" max="8497" width="15.7109375" customWidth="1"/>
    <col min="8498" max="8500" width="0" hidden="1" customWidth="1"/>
    <col min="8501" max="8501" width="18" customWidth="1"/>
    <col min="8502" max="8502" width="11.42578125" customWidth="1"/>
    <col min="8503" max="8507" width="9.140625" customWidth="1"/>
    <col min="8705" max="8705" width="9.5703125" customWidth="1"/>
    <col min="8706" max="8706" width="0" hidden="1" customWidth="1"/>
    <col min="8707" max="8707" width="19" customWidth="1"/>
    <col min="8709" max="8709" width="11.7109375" bestFit="1" customWidth="1"/>
    <col min="8710" max="8710" width="51.5703125" customWidth="1"/>
    <col min="8711" max="8711" width="32.140625" customWidth="1"/>
    <col min="8712" max="8712" width="14.140625" customWidth="1"/>
    <col min="8713" max="8714" width="0" hidden="1" customWidth="1"/>
    <col min="8715" max="8720" width="15.7109375" customWidth="1"/>
    <col min="8721" max="8721" width="17.28515625" customWidth="1"/>
    <col min="8722" max="8723" width="0" hidden="1" customWidth="1"/>
    <col min="8724" max="8725" width="15.7109375" customWidth="1"/>
    <col min="8726" max="8727" width="0" hidden="1" customWidth="1"/>
    <col min="8728" max="8729" width="15.7109375" customWidth="1"/>
    <col min="8730" max="8731" width="0" hidden="1" customWidth="1"/>
    <col min="8732" max="8733" width="15.7109375" customWidth="1"/>
    <col min="8734" max="8747" width="0" hidden="1" customWidth="1"/>
    <col min="8748" max="8749" width="15.7109375" customWidth="1"/>
    <col min="8750" max="8750" width="36" customWidth="1"/>
    <col min="8751" max="8753" width="15.7109375" customWidth="1"/>
    <col min="8754" max="8756" width="0" hidden="1" customWidth="1"/>
    <col min="8757" max="8757" width="18" customWidth="1"/>
    <col min="8758" max="8758" width="11.42578125" customWidth="1"/>
    <col min="8759" max="8763" width="9.140625" customWidth="1"/>
    <col min="8961" max="8961" width="9.5703125" customWidth="1"/>
    <col min="8962" max="8962" width="0" hidden="1" customWidth="1"/>
    <col min="8963" max="8963" width="19" customWidth="1"/>
    <col min="8965" max="8965" width="11.7109375" bestFit="1" customWidth="1"/>
    <col min="8966" max="8966" width="51.5703125" customWidth="1"/>
    <col min="8967" max="8967" width="32.140625" customWidth="1"/>
    <col min="8968" max="8968" width="14.140625" customWidth="1"/>
    <col min="8969" max="8970" width="0" hidden="1" customWidth="1"/>
    <col min="8971" max="8976" width="15.7109375" customWidth="1"/>
    <col min="8977" max="8977" width="17.28515625" customWidth="1"/>
    <col min="8978" max="8979" width="0" hidden="1" customWidth="1"/>
    <col min="8980" max="8981" width="15.7109375" customWidth="1"/>
    <col min="8982" max="8983" width="0" hidden="1" customWidth="1"/>
    <col min="8984" max="8985" width="15.7109375" customWidth="1"/>
    <col min="8986" max="8987" width="0" hidden="1" customWidth="1"/>
    <col min="8988" max="8989" width="15.7109375" customWidth="1"/>
    <col min="8990" max="9003" width="0" hidden="1" customWidth="1"/>
    <col min="9004" max="9005" width="15.7109375" customWidth="1"/>
    <col min="9006" max="9006" width="36" customWidth="1"/>
    <col min="9007" max="9009" width="15.7109375" customWidth="1"/>
    <col min="9010" max="9012" width="0" hidden="1" customWidth="1"/>
    <col min="9013" max="9013" width="18" customWidth="1"/>
    <col min="9014" max="9014" width="11.42578125" customWidth="1"/>
    <col min="9015" max="9019" width="9.140625" customWidth="1"/>
    <col min="9217" max="9217" width="9.5703125" customWidth="1"/>
    <col min="9218" max="9218" width="0" hidden="1" customWidth="1"/>
    <col min="9219" max="9219" width="19" customWidth="1"/>
    <col min="9221" max="9221" width="11.7109375" bestFit="1" customWidth="1"/>
    <col min="9222" max="9222" width="51.5703125" customWidth="1"/>
    <col min="9223" max="9223" width="32.140625" customWidth="1"/>
    <col min="9224" max="9224" width="14.140625" customWidth="1"/>
    <col min="9225" max="9226" width="0" hidden="1" customWidth="1"/>
    <col min="9227" max="9232" width="15.7109375" customWidth="1"/>
    <col min="9233" max="9233" width="17.28515625" customWidth="1"/>
    <col min="9234" max="9235" width="0" hidden="1" customWidth="1"/>
    <col min="9236" max="9237" width="15.7109375" customWidth="1"/>
    <col min="9238" max="9239" width="0" hidden="1" customWidth="1"/>
    <col min="9240" max="9241" width="15.7109375" customWidth="1"/>
    <col min="9242" max="9243" width="0" hidden="1" customWidth="1"/>
    <col min="9244" max="9245" width="15.7109375" customWidth="1"/>
    <col min="9246" max="9259" width="0" hidden="1" customWidth="1"/>
    <col min="9260" max="9261" width="15.7109375" customWidth="1"/>
    <col min="9262" max="9262" width="36" customWidth="1"/>
    <col min="9263" max="9265" width="15.7109375" customWidth="1"/>
    <col min="9266" max="9268" width="0" hidden="1" customWidth="1"/>
    <col min="9269" max="9269" width="18" customWidth="1"/>
    <col min="9270" max="9270" width="11.42578125" customWidth="1"/>
    <col min="9271" max="9275" width="9.140625" customWidth="1"/>
    <col min="9473" max="9473" width="9.5703125" customWidth="1"/>
    <col min="9474" max="9474" width="0" hidden="1" customWidth="1"/>
    <col min="9475" max="9475" width="19" customWidth="1"/>
    <col min="9477" max="9477" width="11.7109375" bestFit="1" customWidth="1"/>
    <col min="9478" max="9478" width="51.5703125" customWidth="1"/>
    <col min="9479" max="9479" width="32.140625" customWidth="1"/>
    <col min="9480" max="9480" width="14.140625" customWidth="1"/>
    <col min="9481" max="9482" width="0" hidden="1" customWidth="1"/>
    <col min="9483" max="9488" width="15.7109375" customWidth="1"/>
    <col min="9489" max="9489" width="17.28515625" customWidth="1"/>
    <col min="9490" max="9491" width="0" hidden="1" customWidth="1"/>
    <col min="9492" max="9493" width="15.7109375" customWidth="1"/>
    <col min="9494" max="9495" width="0" hidden="1" customWidth="1"/>
    <col min="9496" max="9497" width="15.7109375" customWidth="1"/>
    <col min="9498" max="9499" width="0" hidden="1" customWidth="1"/>
    <col min="9500" max="9501" width="15.7109375" customWidth="1"/>
    <col min="9502" max="9515" width="0" hidden="1" customWidth="1"/>
    <col min="9516" max="9517" width="15.7109375" customWidth="1"/>
    <col min="9518" max="9518" width="36" customWidth="1"/>
    <col min="9519" max="9521" width="15.7109375" customWidth="1"/>
    <col min="9522" max="9524" width="0" hidden="1" customWidth="1"/>
    <col min="9525" max="9525" width="18" customWidth="1"/>
    <col min="9526" max="9526" width="11.42578125" customWidth="1"/>
    <col min="9527" max="9531" width="9.140625" customWidth="1"/>
    <col min="9729" max="9729" width="9.5703125" customWidth="1"/>
    <col min="9730" max="9730" width="0" hidden="1" customWidth="1"/>
    <col min="9731" max="9731" width="19" customWidth="1"/>
    <col min="9733" max="9733" width="11.7109375" bestFit="1" customWidth="1"/>
    <col min="9734" max="9734" width="51.5703125" customWidth="1"/>
    <col min="9735" max="9735" width="32.140625" customWidth="1"/>
    <col min="9736" max="9736" width="14.140625" customWidth="1"/>
    <col min="9737" max="9738" width="0" hidden="1" customWidth="1"/>
    <col min="9739" max="9744" width="15.7109375" customWidth="1"/>
    <col min="9745" max="9745" width="17.28515625" customWidth="1"/>
    <col min="9746" max="9747" width="0" hidden="1" customWidth="1"/>
    <col min="9748" max="9749" width="15.7109375" customWidth="1"/>
    <col min="9750" max="9751" width="0" hidden="1" customWidth="1"/>
    <col min="9752" max="9753" width="15.7109375" customWidth="1"/>
    <col min="9754" max="9755" width="0" hidden="1" customWidth="1"/>
    <col min="9756" max="9757" width="15.7109375" customWidth="1"/>
    <col min="9758" max="9771" width="0" hidden="1" customWidth="1"/>
    <col min="9772" max="9773" width="15.7109375" customWidth="1"/>
    <col min="9774" max="9774" width="36" customWidth="1"/>
    <col min="9775" max="9777" width="15.7109375" customWidth="1"/>
    <col min="9778" max="9780" width="0" hidden="1" customWidth="1"/>
    <col min="9781" max="9781" width="18" customWidth="1"/>
    <col min="9782" max="9782" width="11.42578125" customWidth="1"/>
    <col min="9783" max="9787" width="9.140625" customWidth="1"/>
    <col min="9985" max="9985" width="9.5703125" customWidth="1"/>
    <col min="9986" max="9986" width="0" hidden="1" customWidth="1"/>
    <col min="9987" max="9987" width="19" customWidth="1"/>
    <col min="9989" max="9989" width="11.7109375" bestFit="1" customWidth="1"/>
    <col min="9990" max="9990" width="51.5703125" customWidth="1"/>
    <col min="9991" max="9991" width="32.140625" customWidth="1"/>
    <col min="9992" max="9992" width="14.140625" customWidth="1"/>
    <col min="9993" max="9994" width="0" hidden="1" customWidth="1"/>
    <col min="9995" max="10000" width="15.7109375" customWidth="1"/>
    <col min="10001" max="10001" width="17.28515625" customWidth="1"/>
    <col min="10002" max="10003" width="0" hidden="1" customWidth="1"/>
    <col min="10004" max="10005" width="15.7109375" customWidth="1"/>
    <col min="10006" max="10007" width="0" hidden="1" customWidth="1"/>
    <col min="10008" max="10009" width="15.7109375" customWidth="1"/>
    <col min="10010" max="10011" width="0" hidden="1" customWidth="1"/>
    <col min="10012" max="10013" width="15.7109375" customWidth="1"/>
    <col min="10014" max="10027" width="0" hidden="1" customWidth="1"/>
    <col min="10028" max="10029" width="15.7109375" customWidth="1"/>
    <col min="10030" max="10030" width="36" customWidth="1"/>
    <col min="10031" max="10033" width="15.7109375" customWidth="1"/>
    <col min="10034" max="10036" width="0" hidden="1" customWidth="1"/>
    <col min="10037" max="10037" width="18" customWidth="1"/>
    <col min="10038" max="10038" width="11.42578125" customWidth="1"/>
    <col min="10039" max="10043" width="9.140625" customWidth="1"/>
    <col min="10241" max="10241" width="9.5703125" customWidth="1"/>
    <col min="10242" max="10242" width="0" hidden="1" customWidth="1"/>
    <col min="10243" max="10243" width="19" customWidth="1"/>
    <col min="10245" max="10245" width="11.7109375" bestFit="1" customWidth="1"/>
    <col min="10246" max="10246" width="51.5703125" customWidth="1"/>
    <col min="10247" max="10247" width="32.140625" customWidth="1"/>
    <col min="10248" max="10248" width="14.140625" customWidth="1"/>
    <col min="10249" max="10250" width="0" hidden="1" customWidth="1"/>
    <col min="10251" max="10256" width="15.7109375" customWidth="1"/>
    <col min="10257" max="10257" width="17.28515625" customWidth="1"/>
    <col min="10258" max="10259" width="0" hidden="1" customWidth="1"/>
    <col min="10260" max="10261" width="15.7109375" customWidth="1"/>
    <col min="10262" max="10263" width="0" hidden="1" customWidth="1"/>
    <col min="10264" max="10265" width="15.7109375" customWidth="1"/>
    <col min="10266" max="10267" width="0" hidden="1" customWidth="1"/>
    <col min="10268" max="10269" width="15.7109375" customWidth="1"/>
    <col min="10270" max="10283" width="0" hidden="1" customWidth="1"/>
    <col min="10284" max="10285" width="15.7109375" customWidth="1"/>
    <col min="10286" max="10286" width="36" customWidth="1"/>
    <col min="10287" max="10289" width="15.7109375" customWidth="1"/>
    <col min="10290" max="10292" width="0" hidden="1" customWidth="1"/>
    <col min="10293" max="10293" width="18" customWidth="1"/>
    <col min="10294" max="10294" width="11.42578125" customWidth="1"/>
    <col min="10295" max="10299" width="9.140625" customWidth="1"/>
    <col min="10497" max="10497" width="9.5703125" customWidth="1"/>
    <col min="10498" max="10498" width="0" hidden="1" customWidth="1"/>
    <col min="10499" max="10499" width="19" customWidth="1"/>
    <col min="10501" max="10501" width="11.7109375" bestFit="1" customWidth="1"/>
    <col min="10502" max="10502" width="51.5703125" customWidth="1"/>
    <col min="10503" max="10503" width="32.140625" customWidth="1"/>
    <col min="10504" max="10504" width="14.140625" customWidth="1"/>
    <col min="10505" max="10506" width="0" hidden="1" customWidth="1"/>
    <col min="10507" max="10512" width="15.7109375" customWidth="1"/>
    <col min="10513" max="10513" width="17.28515625" customWidth="1"/>
    <col min="10514" max="10515" width="0" hidden="1" customWidth="1"/>
    <col min="10516" max="10517" width="15.7109375" customWidth="1"/>
    <col min="10518" max="10519" width="0" hidden="1" customWidth="1"/>
    <col min="10520" max="10521" width="15.7109375" customWidth="1"/>
    <col min="10522" max="10523" width="0" hidden="1" customWidth="1"/>
    <col min="10524" max="10525" width="15.7109375" customWidth="1"/>
    <col min="10526" max="10539" width="0" hidden="1" customWidth="1"/>
    <col min="10540" max="10541" width="15.7109375" customWidth="1"/>
    <col min="10542" max="10542" width="36" customWidth="1"/>
    <col min="10543" max="10545" width="15.7109375" customWidth="1"/>
    <col min="10546" max="10548" width="0" hidden="1" customWidth="1"/>
    <col min="10549" max="10549" width="18" customWidth="1"/>
    <col min="10550" max="10550" width="11.42578125" customWidth="1"/>
    <col min="10551" max="10555" width="9.140625" customWidth="1"/>
    <col min="10753" max="10753" width="9.5703125" customWidth="1"/>
    <col min="10754" max="10754" width="0" hidden="1" customWidth="1"/>
    <col min="10755" max="10755" width="19" customWidth="1"/>
    <col min="10757" max="10757" width="11.7109375" bestFit="1" customWidth="1"/>
    <col min="10758" max="10758" width="51.5703125" customWidth="1"/>
    <col min="10759" max="10759" width="32.140625" customWidth="1"/>
    <col min="10760" max="10760" width="14.140625" customWidth="1"/>
    <col min="10761" max="10762" width="0" hidden="1" customWidth="1"/>
    <col min="10763" max="10768" width="15.7109375" customWidth="1"/>
    <col min="10769" max="10769" width="17.28515625" customWidth="1"/>
    <col min="10770" max="10771" width="0" hidden="1" customWidth="1"/>
    <col min="10772" max="10773" width="15.7109375" customWidth="1"/>
    <col min="10774" max="10775" width="0" hidden="1" customWidth="1"/>
    <col min="10776" max="10777" width="15.7109375" customWidth="1"/>
    <col min="10778" max="10779" width="0" hidden="1" customWidth="1"/>
    <col min="10780" max="10781" width="15.7109375" customWidth="1"/>
    <col min="10782" max="10795" width="0" hidden="1" customWidth="1"/>
    <col min="10796" max="10797" width="15.7109375" customWidth="1"/>
    <col min="10798" max="10798" width="36" customWidth="1"/>
    <col min="10799" max="10801" width="15.7109375" customWidth="1"/>
    <col min="10802" max="10804" width="0" hidden="1" customWidth="1"/>
    <col min="10805" max="10805" width="18" customWidth="1"/>
    <col min="10806" max="10806" width="11.42578125" customWidth="1"/>
    <col min="10807" max="10811" width="9.140625" customWidth="1"/>
    <col min="11009" max="11009" width="9.5703125" customWidth="1"/>
    <col min="11010" max="11010" width="0" hidden="1" customWidth="1"/>
    <col min="11011" max="11011" width="19" customWidth="1"/>
    <col min="11013" max="11013" width="11.7109375" bestFit="1" customWidth="1"/>
    <col min="11014" max="11014" width="51.5703125" customWidth="1"/>
    <col min="11015" max="11015" width="32.140625" customWidth="1"/>
    <col min="11016" max="11016" width="14.140625" customWidth="1"/>
    <col min="11017" max="11018" width="0" hidden="1" customWidth="1"/>
    <col min="11019" max="11024" width="15.7109375" customWidth="1"/>
    <col min="11025" max="11025" width="17.28515625" customWidth="1"/>
    <col min="11026" max="11027" width="0" hidden="1" customWidth="1"/>
    <col min="11028" max="11029" width="15.7109375" customWidth="1"/>
    <col min="11030" max="11031" width="0" hidden="1" customWidth="1"/>
    <col min="11032" max="11033" width="15.7109375" customWidth="1"/>
    <col min="11034" max="11035" width="0" hidden="1" customWidth="1"/>
    <col min="11036" max="11037" width="15.7109375" customWidth="1"/>
    <col min="11038" max="11051" width="0" hidden="1" customWidth="1"/>
    <col min="11052" max="11053" width="15.7109375" customWidth="1"/>
    <col min="11054" max="11054" width="36" customWidth="1"/>
    <col min="11055" max="11057" width="15.7109375" customWidth="1"/>
    <col min="11058" max="11060" width="0" hidden="1" customWidth="1"/>
    <col min="11061" max="11061" width="18" customWidth="1"/>
    <col min="11062" max="11062" width="11.42578125" customWidth="1"/>
    <col min="11063" max="11067" width="9.140625" customWidth="1"/>
    <col min="11265" max="11265" width="9.5703125" customWidth="1"/>
    <col min="11266" max="11266" width="0" hidden="1" customWidth="1"/>
    <col min="11267" max="11267" width="19" customWidth="1"/>
    <col min="11269" max="11269" width="11.7109375" bestFit="1" customWidth="1"/>
    <col min="11270" max="11270" width="51.5703125" customWidth="1"/>
    <col min="11271" max="11271" width="32.140625" customWidth="1"/>
    <col min="11272" max="11272" width="14.140625" customWidth="1"/>
    <col min="11273" max="11274" width="0" hidden="1" customWidth="1"/>
    <col min="11275" max="11280" width="15.7109375" customWidth="1"/>
    <col min="11281" max="11281" width="17.28515625" customWidth="1"/>
    <col min="11282" max="11283" width="0" hidden="1" customWidth="1"/>
    <col min="11284" max="11285" width="15.7109375" customWidth="1"/>
    <col min="11286" max="11287" width="0" hidden="1" customWidth="1"/>
    <col min="11288" max="11289" width="15.7109375" customWidth="1"/>
    <col min="11290" max="11291" width="0" hidden="1" customWidth="1"/>
    <col min="11292" max="11293" width="15.7109375" customWidth="1"/>
    <col min="11294" max="11307" width="0" hidden="1" customWidth="1"/>
    <col min="11308" max="11309" width="15.7109375" customWidth="1"/>
    <col min="11310" max="11310" width="36" customWidth="1"/>
    <col min="11311" max="11313" width="15.7109375" customWidth="1"/>
    <col min="11314" max="11316" width="0" hidden="1" customWidth="1"/>
    <col min="11317" max="11317" width="18" customWidth="1"/>
    <col min="11318" max="11318" width="11.42578125" customWidth="1"/>
    <col min="11319" max="11323" width="9.140625" customWidth="1"/>
    <col min="11521" max="11521" width="9.5703125" customWidth="1"/>
    <col min="11522" max="11522" width="0" hidden="1" customWidth="1"/>
    <col min="11523" max="11523" width="19" customWidth="1"/>
    <col min="11525" max="11525" width="11.7109375" bestFit="1" customWidth="1"/>
    <col min="11526" max="11526" width="51.5703125" customWidth="1"/>
    <col min="11527" max="11527" width="32.140625" customWidth="1"/>
    <col min="11528" max="11528" width="14.140625" customWidth="1"/>
    <col min="11529" max="11530" width="0" hidden="1" customWidth="1"/>
    <col min="11531" max="11536" width="15.7109375" customWidth="1"/>
    <col min="11537" max="11537" width="17.28515625" customWidth="1"/>
    <col min="11538" max="11539" width="0" hidden="1" customWidth="1"/>
    <col min="11540" max="11541" width="15.7109375" customWidth="1"/>
    <col min="11542" max="11543" width="0" hidden="1" customWidth="1"/>
    <col min="11544" max="11545" width="15.7109375" customWidth="1"/>
    <col min="11546" max="11547" width="0" hidden="1" customWidth="1"/>
    <col min="11548" max="11549" width="15.7109375" customWidth="1"/>
    <col min="11550" max="11563" width="0" hidden="1" customWidth="1"/>
    <col min="11564" max="11565" width="15.7109375" customWidth="1"/>
    <col min="11566" max="11566" width="36" customWidth="1"/>
    <col min="11567" max="11569" width="15.7109375" customWidth="1"/>
    <col min="11570" max="11572" width="0" hidden="1" customWidth="1"/>
    <col min="11573" max="11573" width="18" customWidth="1"/>
    <col min="11574" max="11574" width="11.42578125" customWidth="1"/>
    <col min="11575" max="11579" width="9.140625" customWidth="1"/>
    <col min="11777" max="11777" width="9.5703125" customWidth="1"/>
    <col min="11778" max="11778" width="0" hidden="1" customWidth="1"/>
    <col min="11779" max="11779" width="19" customWidth="1"/>
    <col min="11781" max="11781" width="11.7109375" bestFit="1" customWidth="1"/>
    <col min="11782" max="11782" width="51.5703125" customWidth="1"/>
    <col min="11783" max="11783" width="32.140625" customWidth="1"/>
    <col min="11784" max="11784" width="14.140625" customWidth="1"/>
    <col min="11785" max="11786" width="0" hidden="1" customWidth="1"/>
    <col min="11787" max="11792" width="15.7109375" customWidth="1"/>
    <col min="11793" max="11793" width="17.28515625" customWidth="1"/>
    <col min="11794" max="11795" width="0" hidden="1" customWidth="1"/>
    <col min="11796" max="11797" width="15.7109375" customWidth="1"/>
    <col min="11798" max="11799" width="0" hidden="1" customWidth="1"/>
    <col min="11800" max="11801" width="15.7109375" customWidth="1"/>
    <col min="11802" max="11803" width="0" hidden="1" customWidth="1"/>
    <col min="11804" max="11805" width="15.7109375" customWidth="1"/>
    <col min="11806" max="11819" width="0" hidden="1" customWidth="1"/>
    <col min="11820" max="11821" width="15.7109375" customWidth="1"/>
    <col min="11822" max="11822" width="36" customWidth="1"/>
    <col min="11823" max="11825" width="15.7109375" customWidth="1"/>
    <col min="11826" max="11828" width="0" hidden="1" customWidth="1"/>
    <col min="11829" max="11829" width="18" customWidth="1"/>
    <col min="11830" max="11830" width="11.42578125" customWidth="1"/>
    <col min="11831" max="11835" width="9.140625" customWidth="1"/>
    <col min="12033" max="12033" width="9.5703125" customWidth="1"/>
    <col min="12034" max="12034" width="0" hidden="1" customWidth="1"/>
    <col min="12035" max="12035" width="19" customWidth="1"/>
    <col min="12037" max="12037" width="11.7109375" bestFit="1" customWidth="1"/>
    <col min="12038" max="12038" width="51.5703125" customWidth="1"/>
    <col min="12039" max="12039" width="32.140625" customWidth="1"/>
    <col min="12040" max="12040" width="14.140625" customWidth="1"/>
    <col min="12041" max="12042" width="0" hidden="1" customWidth="1"/>
    <col min="12043" max="12048" width="15.7109375" customWidth="1"/>
    <col min="12049" max="12049" width="17.28515625" customWidth="1"/>
    <col min="12050" max="12051" width="0" hidden="1" customWidth="1"/>
    <col min="12052" max="12053" width="15.7109375" customWidth="1"/>
    <col min="12054" max="12055" width="0" hidden="1" customWidth="1"/>
    <col min="12056" max="12057" width="15.7109375" customWidth="1"/>
    <col min="12058" max="12059" width="0" hidden="1" customWidth="1"/>
    <col min="12060" max="12061" width="15.7109375" customWidth="1"/>
    <col min="12062" max="12075" width="0" hidden="1" customWidth="1"/>
    <col min="12076" max="12077" width="15.7109375" customWidth="1"/>
    <col min="12078" max="12078" width="36" customWidth="1"/>
    <col min="12079" max="12081" width="15.7109375" customWidth="1"/>
    <col min="12082" max="12084" width="0" hidden="1" customWidth="1"/>
    <col min="12085" max="12085" width="18" customWidth="1"/>
    <col min="12086" max="12086" width="11.42578125" customWidth="1"/>
    <col min="12087" max="12091" width="9.140625" customWidth="1"/>
    <col min="12289" max="12289" width="9.5703125" customWidth="1"/>
    <col min="12290" max="12290" width="0" hidden="1" customWidth="1"/>
    <col min="12291" max="12291" width="19" customWidth="1"/>
    <col min="12293" max="12293" width="11.7109375" bestFit="1" customWidth="1"/>
    <col min="12294" max="12294" width="51.5703125" customWidth="1"/>
    <col min="12295" max="12295" width="32.140625" customWidth="1"/>
    <col min="12296" max="12296" width="14.140625" customWidth="1"/>
    <col min="12297" max="12298" width="0" hidden="1" customWidth="1"/>
    <col min="12299" max="12304" width="15.7109375" customWidth="1"/>
    <col min="12305" max="12305" width="17.28515625" customWidth="1"/>
    <col min="12306" max="12307" width="0" hidden="1" customWidth="1"/>
    <col min="12308" max="12309" width="15.7109375" customWidth="1"/>
    <col min="12310" max="12311" width="0" hidden="1" customWidth="1"/>
    <col min="12312" max="12313" width="15.7109375" customWidth="1"/>
    <col min="12314" max="12315" width="0" hidden="1" customWidth="1"/>
    <col min="12316" max="12317" width="15.7109375" customWidth="1"/>
    <col min="12318" max="12331" width="0" hidden="1" customWidth="1"/>
    <col min="12332" max="12333" width="15.7109375" customWidth="1"/>
    <col min="12334" max="12334" width="36" customWidth="1"/>
    <col min="12335" max="12337" width="15.7109375" customWidth="1"/>
    <col min="12338" max="12340" width="0" hidden="1" customWidth="1"/>
    <col min="12341" max="12341" width="18" customWidth="1"/>
    <col min="12342" max="12342" width="11.42578125" customWidth="1"/>
    <col min="12343" max="12347" width="9.140625" customWidth="1"/>
    <col min="12545" max="12545" width="9.5703125" customWidth="1"/>
    <col min="12546" max="12546" width="0" hidden="1" customWidth="1"/>
    <col min="12547" max="12547" width="19" customWidth="1"/>
    <col min="12549" max="12549" width="11.7109375" bestFit="1" customWidth="1"/>
    <col min="12550" max="12550" width="51.5703125" customWidth="1"/>
    <col min="12551" max="12551" width="32.140625" customWidth="1"/>
    <col min="12552" max="12552" width="14.140625" customWidth="1"/>
    <col min="12553" max="12554" width="0" hidden="1" customWidth="1"/>
    <col min="12555" max="12560" width="15.7109375" customWidth="1"/>
    <col min="12561" max="12561" width="17.28515625" customWidth="1"/>
    <col min="12562" max="12563" width="0" hidden="1" customWidth="1"/>
    <col min="12564" max="12565" width="15.7109375" customWidth="1"/>
    <col min="12566" max="12567" width="0" hidden="1" customWidth="1"/>
    <col min="12568" max="12569" width="15.7109375" customWidth="1"/>
    <col min="12570" max="12571" width="0" hidden="1" customWidth="1"/>
    <col min="12572" max="12573" width="15.7109375" customWidth="1"/>
    <col min="12574" max="12587" width="0" hidden="1" customWidth="1"/>
    <col min="12588" max="12589" width="15.7109375" customWidth="1"/>
    <col min="12590" max="12590" width="36" customWidth="1"/>
    <col min="12591" max="12593" width="15.7109375" customWidth="1"/>
    <col min="12594" max="12596" width="0" hidden="1" customWidth="1"/>
    <col min="12597" max="12597" width="18" customWidth="1"/>
    <col min="12598" max="12598" width="11.42578125" customWidth="1"/>
    <col min="12599" max="12603" width="9.140625" customWidth="1"/>
    <col min="12801" max="12801" width="9.5703125" customWidth="1"/>
    <col min="12802" max="12802" width="0" hidden="1" customWidth="1"/>
    <col min="12803" max="12803" width="19" customWidth="1"/>
    <col min="12805" max="12805" width="11.7109375" bestFit="1" customWidth="1"/>
    <col min="12806" max="12806" width="51.5703125" customWidth="1"/>
    <col min="12807" max="12807" width="32.140625" customWidth="1"/>
    <col min="12808" max="12808" width="14.140625" customWidth="1"/>
    <col min="12809" max="12810" width="0" hidden="1" customWidth="1"/>
    <col min="12811" max="12816" width="15.7109375" customWidth="1"/>
    <col min="12817" max="12817" width="17.28515625" customWidth="1"/>
    <col min="12818" max="12819" width="0" hidden="1" customWidth="1"/>
    <col min="12820" max="12821" width="15.7109375" customWidth="1"/>
    <col min="12822" max="12823" width="0" hidden="1" customWidth="1"/>
    <col min="12824" max="12825" width="15.7109375" customWidth="1"/>
    <col min="12826" max="12827" width="0" hidden="1" customWidth="1"/>
    <col min="12828" max="12829" width="15.7109375" customWidth="1"/>
    <col min="12830" max="12843" width="0" hidden="1" customWidth="1"/>
    <col min="12844" max="12845" width="15.7109375" customWidth="1"/>
    <col min="12846" max="12846" width="36" customWidth="1"/>
    <col min="12847" max="12849" width="15.7109375" customWidth="1"/>
    <col min="12850" max="12852" width="0" hidden="1" customWidth="1"/>
    <col min="12853" max="12853" width="18" customWidth="1"/>
    <col min="12854" max="12854" width="11.42578125" customWidth="1"/>
    <col min="12855" max="12859" width="9.140625" customWidth="1"/>
    <col min="13057" max="13057" width="9.5703125" customWidth="1"/>
    <col min="13058" max="13058" width="0" hidden="1" customWidth="1"/>
    <col min="13059" max="13059" width="19" customWidth="1"/>
    <col min="13061" max="13061" width="11.7109375" bestFit="1" customWidth="1"/>
    <col min="13062" max="13062" width="51.5703125" customWidth="1"/>
    <col min="13063" max="13063" width="32.140625" customWidth="1"/>
    <col min="13064" max="13064" width="14.140625" customWidth="1"/>
    <col min="13065" max="13066" width="0" hidden="1" customWidth="1"/>
    <col min="13067" max="13072" width="15.7109375" customWidth="1"/>
    <col min="13073" max="13073" width="17.28515625" customWidth="1"/>
    <col min="13074" max="13075" width="0" hidden="1" customWidth="1"/>
    <col min="13076" max="13077" width="15.7109375" customWidth="1"/>
    <col min="13078" max="13079" width="0" hidden="1" customWidth="1"/>
    <col min="13080" max="13081" width="15.7109375" customWidth="1"/>
    <col min="13082" max="13083" width="0" hidden="1" customWidth="1"/>
    <col min="13084" max="13085" width="15.7109375" customWidth="1"/>
    <col min="13086" max="13099" width="0" hidden="1" customWidth="1"/>
    <col min="13100" max="13101" width="15.7109375" customWidth="1"/>
    <col min="13102" max="13102" width="36" customWidth="1"/>
    <col min="13103" max="13105" width="15.7109375" customWidth="1"/>
    <col min="13106" max="13108" width="0" hidden="1" customWidth="1"/>
    <col min="13109" max="13109" width="18" customWidth="1"/>
    <col min="13110" max="13110" width="11.42578125" customWidth="1"/>
    <col min="13111" max="13115" width="9.140625" customWidth="1"/>
    <col min="13313" max="13313" width="9.5703125" customWidth="1"/>
    <col min="13314" max="13314" width="0" hidden="1" customWidth="1"/>
    <col min="13315" max="13315" width="19" customWidth="1"/>
    <col min="13317" max="13317" width="11.7109375" bestFit="1" customWidth="1"/>
    <col min="13318" max="13318" width="51.5703125" customWidth="1"/>
    <col min="13319" max="13319" width="32.140625" customWidth="1"/>
    <col min="13320" max="13320" width="14.140625" customWidth="1"/>
    <col min="13321" max="13322" width="0" hidden="1" customWidth="1"/>
    <col min="13323" max="13328" width="15.7109375" customWidth="1"/>
    <col min="13329" max="13329" width="17.28515625" customWidth="1"/>
    <col min="13330" max="13331" width="0" hidden="1" customWidth="1"/>
    <col min="13332" max="13333" width="15.7109375" customWidth="1"/>
    <col min="13334" max="13335" width="0" hidden="1" customWidth="1"/>
    <col min="13336" max="13337" width="15.7109375" customWidth="1"/>
    <col min="13338" max="13339" width="0" hidden="1" customWidth="1"/>
    <col min="13340" max="13341" width="15.7109375" customWidth="1"/>
    <col min="13342" max="13355" width="0" hidden="1" customWidth="1"/>
    <col min="13356" max="13357" width="15.7109375" customWidth="1"/>
    <col min="13358" max="13358" width="36" customWidth="1"/>
    <col min="13359" max="13361" width="15.7109375" customWidth="1"/>
    <col min="13362" max="13364" width="0" hidden="1" customWidth="1"/>
    <col min="13365" max="13365" width="18" customWidth="1"/>
    <col min="13366" max="13366" width="11.42578125" customWidth="1"/>
    <col min="13367" max="13371" width="9.140625" customWidth="1"/>
    <col min="13569" max="13569" width="9.5703125" customWidth="1"/>
    <col min="13570" max="13570" width="0" hidden="1" customWidth="1"/>
    <col min="13571" max="13571" width="19" customWidth="1"/>
    <col min="13573" max="13573" width="11.7109375" bestFit="1" customWidth="1"/>
    <col min="13574" max="13574" width="51.5703125" customWidth="1"/>
    <col min="13575" max="13575" width="32.140625" customWidth="1"/>
    <col min="13576" max="13576" width="14.140625" customWidth="1"/>
    <col min="13577" max="13578" width="0" hidden="1" customWidth="1"/>
    <col min="13579" max="13584" width="15.7109375" customWidth="1"/>
    <col min="13585" max="13585" width="17.28515625" customWidth="1"/>
    <col min="13586" max="13587" width="0" hidden="1" customWidth="1"/>
    <col min="13588" max="13589" width="15.7109375" customWidth="1"/>
    <col min="13590" max="13591" width="0" hidden="1" customWidth="1"/>
    <col min="13592" max="13593" width="15.7109375" customWidth="1"/>
    <col min="13594" max="13595" width="0" hidden="1" customWidth="1"/>
    <col min="13596" max="13597" width="15.7109375" customWidth="1"/>
    <col min="13598" max="13611" width="0" hidden="1" customWidth="1"/>
    <col min="13612" max="13613" width="15.7109375" customWidth="1"/>
    <col min="13614" max="13614" width="36" customWidth="1"/>
    <col min="13615" max="13617" width="15.7109375" customWidth="1"/>
    <col min="13618" max="13620" width="0" hidden="1" customWidth="1"/>
    <col min="13621" max="13621" width="18" customWidth="1"/>
    <col min="13622" max="13622" width="11.42578125" customWidth="1"/>
    <col min="13623" max="13627" width="9.140625" customWidth="1"/>
    <col min="13825" max="13825" width="9.5703125" customWidth="1"/>
    <col min="13826" max="13826" width="0" hidden="1" customWidth="1"/>
    <col min="13827" max="13827" width="19" customWidth="1"/>
    <col min="13829" max="13829" width="11.7109375" bestFit="1" customWidth="1"/>
    <col min="13830" max="13830" width="51.5703125" customWidth="1"/>
    <col min="13831" max="13831" width="32.140625" customWidth="1"/>
    <col min="13832" max="13832" width="14.140625" customWidth="1"/>
    <col min="13833" max="13834" width="0" hidden="1" customWidth="1"/>
    <col min="13835" max="13840" width="15.7109375" customWidth="1"/>
    <col min="13841" max="13841" width="17.28515625" customWidth="1"/>
    <col min="13842" max="13843" width="0" hidden="1" customWidth="1"/>
    <col min="13844" max="13845" width="15.7109375" customWidth="1"/>
    <col min="13846" max="13847" width="0" hidden="1" customWidth="1"/>
    <col min="13848" max="13849" width="15.7109375" customWidth="1"/>
    <col min="13850" max="13851" width="0" hidden="1" customWidth="1"/>
    <col min="13852" max="13853" width="15.7109375" customWidth="1"/>
    <col min="13854" max="13867" width="0" hidden="1" customWidth="1"/>
    <col min="13868" max="13869" width="15.7109375" customWidth="1"/>
    <col min="13870" max="13870" width="36" customWidth="1"/>
    <col min="13871" max="13873" width="15.7109375" customWidth="1"/>
    <col min="13874" max="13876" width="0" hidden="1" customWidth="1"/>
    <col min="13877" max="13877" width="18" customWidth="1"/>
    <col min="13878" max="13878" width="11.42578125" customWidth="1"/>
    <col min="13879" max="13883" width="9.140625" customWidth="1"/>
    <col min="14081" max="14081" width="9.5703125" customWidth="1"/>
    <col min="14082" max="14082" width="0" hidden="1" customWidth="1"/>
    <col min="14083" max="14083" width="19" customWidth="1"/>
    <col min="14085" max="14085" width="11.7109375" bestFit="1" customWidth="1"/>
    <col min="14086" max="14086" width="51.5703125" customWidth="1"/>
    <col min="14087" max="14087" width="32.140625" customWidth="1"/>
    <col min="14088" max="14088" width="14.140625" customWidth="1"/>
    <col min="14089" max="14090" width="0" hidden="1" customWidth="1"/>
    <col min="14091" max="14096" width="15.7109375" customWidth="1"/>
    <col min="14097" max="14097" width="17.28515625" customWidth="1"/>
    <col min="14098" max="14099" width="0" hidden="1" customWidth="1"/>
    <col min="14100" max="14101" width="15.7109375" customWidth="1"/>
    <col min="14102" max="14103" width="0" hidden="1" customWidth="1"/>
    <col min="14104" max="14105" width="15.7109375" customWidth="1"/>
    <col min="14106" max="14107" width="0" hidden="1" customWidth="1"/>
    <col min="14108" max="14109" width="15.7109375" customWidth="1"/>
    <col min="14110" max="14123" width="0" hidden="1" customWidth="1"/>
    <col min="14124" max="14125" width="15.7109375" customWidth="1"/>
    <col min="14126" max="14126" width="36" customWidth="1"/>
    <col min="14127" max="14129" width="15.7109375" customWidth="1"/>
    <col min="14130" max="14132" width="0" hidden="1" customWidth="1"/>
    <col min="14133" max="14133" width="18" customWidth="1"/>
    <col min="14134" max="14134" width="11.42578125" customWidth="1"/>
    <col min="14135" max="14139" width="9.140625" customWidth="1"/>
    <col min="14337" max="14337" width="9.5703125" customWidth="1"/>
    <col min="14338" max="14338" width="0" hidden="1" customWidth="1"/>
    <col min="14339" max="14339" width="19" customWidth="1"/>
    <col min="14341" max="14341" width="11.7109375" bestFit="1" customWidth="1"/>
    <col min="14342" max="14342" width="51.5703125" customWidth="1"/>
    <col min="14343" max="14343" width="32.140625" customWidth="1"/>
    <col min="14344" max="14344" width="14.140625" customWidth="1"/>
    <col min="14345" max="14346" width="0" hidden="1" customWidth="1"/>
    <col min="14347" max="14352" width="15.7109375" customWidth="1"/>
    <col min="14353" max="14353" width="17.28515625" customWidth="1"/>
    <col min="14354" max="14355" width="0" hidden="1" customWidth="1"/>
    <col min="14356" max="14357" width="15.7109375" customWidth="1"/>
    <col min="14358" max="14359" width="0" hidden="1" customWidth="1"/>
    <col min="14360" max="14361" width="15.7109375" customWidth="1"/>
    <col min="14362" max="14363" width="0" hidden="1" customWidth="1"/>
    <col min="14364" max="14365" width="15.7109375" customWidth="1"/>
    <col min="14366" max="14379" width="0" hidden="1" customWidth="1"/>
    <col min="14380" max="14381" width="15.7109375" customWidth="1"/>
    <col min="14382" max="14382" width="36" customWidth="1"/>
    <col min="14383" max="14385" width="15.7109375" customWidth="1"/>
    <col min="14386" max="14388" width="0" hidden="1" customWidth="1"/>
    <col min="14389" max="14389" width="18" customWidth="1"/>
    <col min="14390" max="14390" width="11.42578125" customWidth="1"/>
    <col min="14391" max="14395" width="9.140625" customWidth="1"/>
    <col min="14593" max="14593" width="9.5703125" customWidth="1"/>
    <col min="14594" max="14594" width="0" hidden="1" customWidth="1"/>
    <col min="14595" max="14595" width="19" customWidth="1"/>
    <col min="14597" max="14597" width="11.7109375" bestFit="1" customWidth="1"/>
    <col min="14598" max="14598" width="51.5703125" customWidth="1"/>
    <col min="14599" max="14599" width="32.140625" customWidth="1"/>
    <col min="14600" max="14600" width="14.140625" customWidth="1"/>
    <col min="14601" max="14602" width="0" hidden="1" customWidth="1"/>
    <col min="14603" max="14608" width="15.7109375" customWidth="1"/>
    <col min="14609" max="14609" width="17.28515625" customWidth="1"/>
    <col min="14610" max="14611" width="0" hidden="1" customWidth="1"/>
    <col min="14612" max="14613" width="15.7109375" customWidth="1"/>
    <col min="14614" max="14615" width="0" hidden="1" customWidth="1"/>
    <col min="14616" max="14617" width="15.7109375" customWidth="1"/>
    <col min="14618" max="14619" width="0" hidden="1" customWidth="1"/>
    <col min="14620" max="14621" width="15.7109375" customWidth="1"/>
    <col min="14622" max="14635" width="0" hidden="1" customWidth="1"/>
    <col min="14636" max="14637" width="15.7109375" customWidth="1"/>
    <col min="14638" max="14638" width="36" customWidth="1"/>
    <col min="14639" max="14641" width="15.7109375" customWidth="1"/>
    <col min="14642" max="14644" width="0" hidden="1" customWidth="1"/>
    <col min="14645" max="14645" width="18" customWidth="1"/>
    <col min="14646" max="14646" width="11.42578125" customWidth="1"/>
    <col min="14647" max="14651" width="9.140625" customWidth="1"/>
    <col min="14849" max="14849" width="9.5703125" customWidth="1"/>
    <col min="14850" max="14850" width="0" hidden="1" customWidth="1"/>
    <col min="14851" max="14851" width="19" customWidth="1"/>
    <col min="14853" max="14853" width="11.7109375" bestFit="1" customWidth="1"/>
    <col min="14854" max="14854" width="51.5703125" customWidth="1"/>
    <col min="14855" max="14855" width="32.140625" customWidth="1"/>
    <col min="14856" max="14856" width="14.140625" customWidth="1"/>
    <col min="14857" max="14858" width="0" hidden="1" customWidth="1"/>
    <col min="14859" max="14864" width="15.7109375" customWidth="1"/>
    <col min="14865" max="14865" width="17.28515625" customWidth="1"/>
    <col min="14866" max="14867" width="0" hidden="1" customWidth="1"/>
    <col min="14868" max="14869" width="15.7109375" customWidth="1"/>
    <col min="14870" max="14871" width="0" hidden="1" customWidth="1"/>
    <col min="14872" max="14873" width="15.7109375" customWidth="1"/>
    <col min="14874" max="14875" width="0" hidden="1" customWidth="1"/>
    <col min="14876" max="14877" width="15.7109375" customWidth="1"/>
    <col min="14878" max="14891" width="0" hidden="1" customWidth="1"/>
    <col min="14892" max="14893" width="15.7109375" customWidth="1"/>
    <col min="14894" max="14894" width="36" customWidth="1"/>
    <col min="14895" max="14897" width="15.7109375" customWidth="1"/>
    <col min="14898" max="14900" width="0" hidden="1" customWidth="1"/>
    <col min="14901" max="14901" width="18" customWidth="1"/>
    <col min="14902" max="14902" width="11.42578125" customWidth="1"/>
    <col min="14903" max="14907" width="9.140625" customWidth="1"/>
    <col min="15105" max="15105" width="9.5703125" customWidth="1"/>
    <col min="15106" max="15106" width="0" hidden="1" customWidth="1"/>
    <col min="15107" max="15107" width="19" customWidth="1"/>
    <col min="15109" max="15109" width="11.7109375" bestFit="1" customWidth="1"/>
    <col min="15110" max="15110" width="51.5703125" customWidth="1"/>
    <col min="15111" max="15111" width="32.140625" customWidth="1"/>
    <col min="15112" max="15112" width="14.140625" customWidth="1"/>
    <col min="15113" max="15114" width="0" hidden="1" customWidth="1"/>
    <col min="15115" max="15120" width="15.7109375" customWidth="1"/>
    <col min="15121" max="15121" width="17.28515625" customWidth="1"/>
    <col min="15122" max="15123" width="0" hidden="1" customWidth="1"/>
    <col min="15124" max="15125" width="15.7109375" customWidth="1"/>
    <col min="15126" max="15127" width="0" hidden="1" customWidth="1"/>
    <col min="15128" max="15129" width="15.7109375" customWidth="1"/>
    <col min="15130" max="15131" width="0" hidden="1" customWidth="1"/>
    <col min="15132" max="15133" width="15.7109375" customWidth="1"/>
    <col min="15134" max="15147" width="0" hidden="1" customWidth="1"/>
    <col min="15148" max="15149" width="15.7109375" customWidth="1"/>
    <col min="15150" max="15150" width="36" customWidth="1"/>
    <col min="15151" max="15153" width="15.7109375" customWidth="1"/>
    <col min="15154" max="15156" width="0" hidden="1" customWidth="1"/>
    <col min="15157" max="15157" width="18" customWidth="1"/>
    <col min="15158" max="15158" width="11.42578125" customWidth="1"/>
    <col min="15159" max="15163" width="9.140625" customWidth="1"/>
    <col min="15361" max="15361" width="9.5703125" customWidth="1"/>
    <col min="15362" max="15362" width="0" hidden="1" customWidth="1"/>
    <col min="15363" max="15363" width="19" customWidth="1"/>
    <col min="15365" max="15365" width="11.7109375" bestFit="1" customWidth="1"/>
    <col min="15366" max="15366" width="51.5703125" customWidth="1"/>
    <col min="15367" max="15367" width="32.140625" customWidth="1"/>
    <col min="15368" max="15368" width="14.140625" customWidth="1"/>
    <col min="15369" max="15370" width="0" hidden="1" customWidth="1"/>
    <col min="15371" max="15376" width="15.7109375" customWidth="1"/>
    <col min="15377" max="15377" width="17.28515625" customWidth="1"/>
    <col min="15378" max="15379" width="0" hidden="1" customWidth="1"/>
    <col min="15380" max="15381" width="15.7109375" customWidth="1"/>
    <col min="15382" max="15383" width="0" hidden="1" customWidth="1"/>
    <col min="15384" max="15385" width="15.7109375" customWidth="1"/>
    <col min="15386" max="15387" width="0" hidden="1" customWidth="1"/>
    <col min="15388" max="15389" width="15.7109375" customWidth="1"/>
    <col min="15390" max="15403" width="0" hidden="1" customWidth="1"/>
    <col min="15404" max="15405" width="15.7109375" customWidth="1"/>
    <col min="15406" max="15406" width="36" customWidth="1"/>
    <col min="15407" max="15409" width="15.7109375" customWidth="1"/>
    <col min="15410" max="15412" width="0" hidden="1" customWidth="1"/>
    <col min="15413" max="15413" width="18" customWidth="1"/>
    <col min="15414" max="15414" width="11.42578125" customWidth="1"/>
    <col min="15415" max="15419" width="9.140625" customWidth="1"/>
    <col min="15617" max="15617" width="9.5703125" customWidth="1"/>
    <col min="15618" max="15618" width="0" hidden="1" customWidth="1"/>
    <col min="15619" max="15619" width="19" customWidth="1"/>
    <col min="15621" max="15621" width="11.7109375" bestFit="1" customWidth="1"/>
    <col min="15622" max="15622" width="51.5703125" customWidth="1"/>
    <col min="15623" max="15623" width="32.140625" customWidth="1"/>
    <col min="15624" max="15624" width="14.140625" customWidth="1"/>
    <col min="15625" max="15626" width="0" hidden="1" customWidth="1"/>
    <col min="15627" max="15632" width="15.7109375" customWidth="1"/>
    <col min="15633" max="15633" width="17.28515625" customWidth="1"/>
    <col min="15634" max="15635" width="0" hidden="1" customWidth="1"/>
    <col min="15636" max="15637" width="15.7109375" customWidth="1"/>
    <col min="15638" max="15639" width="0" hidden="1" customWidth="1"/>
    <col min="15640" max="15641" width="15.7109375" customWidth="1"/>
    <col min="15642" max="15643" width="0" hidden="1" customWidth="1"/>
    <col min="15644" max="15645" width="15.7109375" customWidth="1"/>
    <col min="15646" max="15659" width="0" hidden="1" customWidth="1"/>
    <col min="15660" max="15661" width="15.7109375" customWidth="1"/>
    <col min="15662" max="15662" width="36" customWidth="1"/>
    <col min="15663" max="15665" width="15.7109375" customWidth="1"/>
    <col min="15666" max="15668" width="0" hidden="1" customWidth="1"/>
    <col min="15669" max="15669" width="18" customWidth="1"/>
    <col min="15670" max="15670" width="11.42578125" customWidth="1"/>
    <col min="15671" max="15675" width="9.140625" customWidth="1"/>
    <col min="15873" max="15873" width="9.5703125" customWidth="1"/>
    <col min="15874" max="15874" width="0" hidden="1" customWidth="1"/>
    <col min="15875" max="15875" width="19" customWidth="1"/>
    <col min="15877" max="15877" width="11.7109375" bestFit="1" customWidth="1"/>
    <col min="15878" max="15878" width="51.5703125" customWidth="1"/>
    <col min="15879" max="15879" width="32.140625" customWidth="1"/>
    <col min="15880" max="15880" width="14.140625" customWidth="1"/>
    <col min="15881" max="15882" width="0" hidden="1" customWidth="1"/>
    <col min="15883" max="15888" width="15.7109375" customWidth="1"/>
    <col min="15889" max="15889" width="17.28515625" customWidth="1"/>
    <col min="15890" max="15891" width="0" hidden="1" customWidth="1"/>
    <col min="15892" max="15893" width="15.7109375" customWidth="1"/>
    <col min="15894" max="15895" width="0" hidden="1" customWidth="1"/>
    <col min="15896" max="15897" width="15.7109375" customWidth="1"/>
    <col min="15898" max="15899" width="0" hidden="1" customWidth="1"/>
    <col min="15900" max="15901" width="15.7109375" customWidth="1"/>
    <col min="15902" max="15915" width="0" hidden="1" customWidth="1"/>
    <col min="15916" max="15917" width="15.7109375" customWidth="1"/>
    <col min="15918" max="15918" width="36" customWidth="1"/>
    <col min="15919" max="15921" width="15.7109375" customWidth="1"/>
    <col min="15922" max="15924" width="0" hidden="1" customWidth="1"/>
    <col min="15925" max="15925" width="18" customWidth="1"/>
    <col min="15926" max="15926" width="11.42578125" customWidth="1"/>
    <col min="15927" max="15931" width="9.140625" customWidth="1"/>
    <col min="16129" max="16129" width="9.5703125" customWidth="1"/>
    <col min="16130" max="16130" width="0" hidden="1" customWidth="1"/>
    <col min="16131" max="16131" width="19" customWidth="1"/>
    <col min="16133" max="16133" width="11.7109375" bestFit="1" customWidth="1"/>
    <col min="16134" max="16134" width="51.5703125" customWidth="1"/>
    <col min="16135" max="16135" width="32.140625" customWidth="1"/>
    <col min="16136" max="16136" width="14.140625" customWidth="1"/>
    <col min="16137" max="16138" width="0" hidden="1" customWidth="1"/>
    <col min="16139" max="16144" width="15.7109375" customWidth="1"/>
    <col min="16145" max="16145" width="17.28515625" customWidth="1"/>
    <col min="16146" max="16147" width="0" hidden="1" customWidth="1"/>
    <col min="16148" max="16149" width="15.7109375" customWidth="1"/>
    <col min="16150" max="16151" width="0" hidden="1" customWidth="1"/>
    <col min="16152" max="16153" width="15.7109375" customWidth="1"/>
    <col min="16154" max="16155" width="0" hidden="1" customWidth="1"/>
    <col min="16156" max="16157" width="15.7109375" customWidth="1"/>
    <col min="16158" max="16171" width="0" hidden="1" customWidth="1"/>
    <col min="16172" max="16173" width="15.7109375" customWidth="1"/>
    <col min="16174" max="16174" width="36" customWidth="1"/>
    <col min="16175" max="16177" width="15.7109375" customWidth="1"/>
    <col min="16178" max="16180" width="0" hidden="1" customWidth="1"/>
    <col min="16181" max="16181" width="18" customWidth="1"/>
    <col min="16182" max="16182" width="11.42578125" customWidth="1"/>
    <col min="16183" max="16187" width="9.140625" customWidth="1"/>
  </cols>
  <sheetData>
    <row r="1" spans="1:54" s="2" customFormat="1" ht="11.25" hidden="1" customHeight="1">
      <c r="A1" s="1">
        <v>26322153</v>
      </c>
      <c r="B1" s="1"/>
      <c r="E1" s="3">
        <v>1</v>
      </c>
      <c r="F1" s="3">
        <v>1</v>
      </c>
      <c r="G1" s="3">
        <v>1</v>
      </c>
      <c r="H1" s="3">
        <v>1</v>
      </c>
      <c r="I1" s="3">
        <v>0</v>
      </c>
      <c r="J1" s="3">
        <v>0</v>
      </c>
      <c r="K1" s="3">
        <v>1</v>
      </c>
      <c r="L1" s="3">
        <v>1</v>
      </c>
      <c r="M1" s="3">
        <v>1</v>
      </c>
      <c r="N1" s="3">
        <v>1</v>
      </c>
      <c r="O1" s="3">
        <v>1</v>
      </c>
      <c r="P1" s="3">
        <v>1</v>
      </c>
      <c r="Q1" s="3">
        <v>1</v>
      </c>
      <c r="R1" s="3">
        <v>0</v>
      </c>
      <c r="S1" s="3">
        <v>0</v>
      </c>
      <c r="T1" s="3">
        <v>1</v>
      </c>
      <c r="U1" s="3">
        <v>1</v>
      </c>
      <c r="V1" s="3">
        <v>0</v>
      </c>
      <c r="W1" s="3">
        <v>0</v>
      </c>
      <c r="X1" s="3">
        <v>1</v>
      </c>
      <c r="Y1" s="3">
        <v>1</v>
      </c>
      <c r="Z1" s="3">
        <v>0</v>
      </c>
      <c r="AA1" s="3">
        <v>0</v>
      </c>
      <c r="AB1" s="3">
        <v>1</v>
      </c>
      <c r="AC1" s="3">
        <v>1</v>
      </c>
      <c r="AD1" s="3">
        <v>0</v>
      </c>
      <c r="AE1" s="3">
        <v>0</v>
      </c>
      <c r="AF1" s="3">
        <v>1</v>
      </c>
      <c r="AG1" s="3">
        <v>1</v>
      </c>
      <c r="AH1" s="3">
        <v>0</v>
      </c>
      <c r="AI1" s="3">
        <v>0</v>
      </c>
      <c r="AJ1" s="3">
        <v>1</v>
      </c>
      <c r="AK1" s="3">
        <v>1</v>
      </c>
      <c r="AL1" s="3">
        <v>0</v>
      </c>
      <c r="AM1" s="3">
        <v>0</v>
      </c>
      <c r="AN1" s="3">
        <v>1</v>
      </c>
      <c r="AO1" s="3">
        <v>1</v>
      </c>
      <c r="AP1" s="3">
        <v>0</v>
      </c>
      <c r="AQ1" s="3">
        <v>0</v>
      </c>
      <c r="AR1" s="3">
        <v>1</v>
      </c>
      <c r="AS1" s="3">
        <v>1</v>
      </c>
      <c r="AT1" s="3">
        <v>1</v>
      </c>
      <c r="AU1" s="3">
        <v>1</v>
      </c>
      <c r="AV1" s="3">
        <v>1</v>
      </c>
      <c r="AW1" s="3">
        <v>1</v>
      </c>
      <c r="AX1" s="3">
        <v>1</v>
      </c>
      <c r="AY1" s="3">
        <v>1</v>
      </c>
      <c r="AZ1" s="3">
        <v>1</v>
      </c>
      <c r="BA1" s="3">
        <v>1</v>
      </c>
    </row>
    <row r="2" spans="1:54" s="2" customFormat="1" ht="11.25" hidden="1" customHeight="1">
      <c r="A2" s="1"/>
      <c r="B2" s="1"/>
      <c r="E2" s="3">
        <v>1</v>
      </c>
      <c r="F2" s="3">
        <v>1</v>
      </c>
      <c r="G2" s="3">
        <v>1</v>
      </c>
      <c r="H2" s="3">
        <v>1</v>
      </c>
      <c r="I2" s="3">
        <v>1</v>
      </c>
      <c r="J2" s="3">
        <v>1</v>
      </c>
      <c r="K2" s="3">
        <v>1</v>
      </c>
      <c r="L2" s="3">
        <v>1</v>
      </c>
      <c r="M2" s="3">
        <v>1</v>
      </c>
      <c r="N2" s="3">
        <v>1</v>
      </c>
      <c r="O2" s="3">
        <v>1</v>
      </c>
      <c r="P2" s="3">
        <v>1</v>
      </c>
      <c r="Q2" s="3">
        <v>1</v>
      </c>
      <c r="R2" s="3">
        <v>1</v>
      </c>
      <c r="S2" s="3">
        <v>1</v>
      </c>
      <c r="T2" s="3">
        <v>1</v>
      </c>
      <c r="U2" s="3">
        <v>1</v>
      </c>
      <c r="V2" s="3">
        <v>1</v>
      </c>
      <c r="W2" s="3">
        <v>1</v>
      </c>
      <c r="X2" s="3">
        <v>1</v>
      </c>
      <c r="Y2" s="3">
        <v>1</v>
      </c>
      <c r="Z2" s="3">
        <v>1</v>
      </c>
      <c r="AA2" s="3">
        <v>1</v>
      </c>
      <c r="AB2" s="3">
        <v>1</v>
      </c>
      <c r="AC2" s="3">
        <v>1</v>
      </c>
      <c r="AD2" s="3">
        <v>0</v>
      </c>
      <c r="AE2" s="3">
        <v>0</v>
      </c>
      <c r="AF2" s="3">
        <v>0</v>
      </c>
      <c r="AG2" s="3">
        <v>0</v>
      </c>
      <c r="AH2" s="3">
        <v>0</v>
      </c>
      <c r="AI2" s="3">
        <v>0</v>
      </c>
      <c r="AJ2" s="3">
        <v>0</v>
      </c>
      <c r="AK2" s="3">
        <v>0</v>
      </c>
      <c r="AL2" s="3">
        <v>0</v>
      </c>
      <c r="AM2" s="3">
        <v>0</v>
      </c>
      <c r="AN2" s="3">
        <v>0</v>
      </c>
      <c r="AO2" s="3">
        <v>0</v>
      </c>
      <c r="AP2" s="3">
        <v>1</v>
      </c>
      <c r="AQ2" s="3">
        <v>1</v>
      </c>
      <c r="AR2" s="3">
        <v>1</v>
      </c>
      <c r="AS2" s="3">
        <v>1</v>
      </c>
      <c r="AT2" s="3">
        <v>1</v>
      </c>
      <c r="AU2" s="3">
        <v>1</v>
      </c>
      <c r="AV2" s="3">
        <v>1</v>
      </c>
      <c r="AW2" s="3">
        <v>1</v>
      </c>
      <c r="AX2" s="3">
        <v>0</v>
      </c>
      <c r="AY2" s="3">
        <v>0</v>
      </c>
      <c r="AZ2" s="3">
        <v>0</v>
      </c>
      <c r="BA2" s="3">
        <v>1</v>
      </c>
    </row>
    <row r="3" spans="1:54" s="2" customFormat="1" ht="11.25" hidden="1" customHeight="1">
      <c r="A3" s="1"/>
      <c r="B3" s="1"/>
      <c r="E3" s="3">
        <v>1</v>
      </c>
      <c r="F3" s="3">
        <v>1</v>
      </c>
      <c r="G3" s="3">
        <v>1</v>
      </c>
      <c r="H3" s="3">
        <v>1</v>
      </c>
      <c r="I3" s="3">
        <v>0</v>
      </c>
      <c r="J3" s="3">
        <v>0</v>
      </c>
      <c r="K3" s="3">
        <v>1</v>
      </c>
      <c r="L3" s="3">
        <v>1</v>
      </c>
      <c r="M3" s="3">
        <v>1</v>
      </c>
      <c r="N3" s="3">
        <v>1</v>
      </c>
      <c r="O3" s="3">
        <v>1</v>
      </c>
      <c r="P3" s="3">
        <v>1</v>
      </c>
      <c r="Q3" s="3">
        <v>1</v>
      </c>
      <c r="R3" s="3">
        <v>0</v>
      </c>
      <c r="S3" s="3">
        <v>0</v>
      </c>
      <c r="T3" s="3">
        <v>1</v>
      </c>
      <c r="U3" s="3">
        <v>1</v>
      </c>
      <c r="V3" s="3">
        <v>0</v>
      </c>
      <c r="W3" s="3">
        <v>0</v>
      </c>
      <c r="X3" s="3">
        <v>1</v>
      </c>
      <c r="Y3" s="3">
        <v>1</v>
      </c>
      <c r="Z3" s="3">
        <v>0</v>
      </c>
      <c r="AA3" s="3">
        <v>0</v>
      </c>
      <c r="AB3" s="3">
        <v>1</v>
      </c>
      <c r="AC3" s="3">
        <v>1</v>
      </c>
      <c r="AD3" s="3">
        <v>0</v>
      </c>
      <c r="AE3" s="3">
        <v>0</v>
      </c>
      <c r="AF3" s="3">
        <v>0</v>
      </c>
      <c r="AG3" s="3">
        <v>0</v>
      </c>
      <c r="AH3" s="3">
        <v>0</v>
      </c>
      <c r="AI3" s="3">
        <v>0</v>
      </c>
      <c r="AJ3" s="3">
        <v>0</v>
      </c>
      <c r="AK3" s="3">
        <v>0</v>
      </c>
      <c r="AL3" s="3">
        <v>0</v>
      </c>
      <c r="AM3" s="3">
        <v>0</v>
      </c>
      <c r="AN3" s="3">
        <v>0</v>
      </c>
      <c r="AO3" s="3">
        <v>0</v>
      </c>
      <c r="AP3" s="3">
        <v>0</v>
      </c>
      <c r="AQ3" s="3">
        <v>0</v>
      </c>
      <c r="AR3" s="3">
        <v>1</v>
      </c>
      <c r="AS3" s="3">
        <v>1</v>
      </c>
      <c r="AT3" s="3">
        <v>1</v>
      </c>
      <c r="AU3" s="3">
        <v>1</v>
      </c>
      <c r="AV3" s="3">
        <v>1</v>
      </c>
      <c r="AW3" s="3">
        <v>1</v>
      </c>
      <c r="AX3" s="3">
        <v>0</v>
      </c>
      <c r="AY3" s="3">
        <v>0</v>
      </c>
      <c r="AZ3" s="3">
        <v>0</v>
      </c>
      <c r="BA3" s="3">
        <v>1</v>
      </c>
    </row>
    <row r="4" spans="1:54" s="5" customFormat="1" ht="34.5" customHeight="1">
      <c r="A4" s="4"/>
      <c r="B4" s="4"/>
      <c r="AZ4" s="6" t="s">
        <v>0</v>
      </c>
      <c r="BA4" s="6"/>
      <c r="BB4" s="6"/>
    </row>
    <row r="5" spans="1:54" s="5" customFormat="1" hidden="1">
      <c r="A5" s="4"/>
      <c r="B5" s="4"/>
      <c r="E5" s="7"/>
      <c r="F5" s="7"/>
      <c r="T5" s="7"/>
      <c r="U5" s="7"/>
      <c r="AZ5" s="8" t="s">
        <v>1</v>
      </c>
      <c r="BA5" s="8"/>
      <c r="BB5" s="8"/>
    </row>
    <row r="6" spans="1:54" s="5" customFormat="1" ht="36" hidden="1" customHeight="1">
      <c r="A6" s="4"/>
      <c r="B6" s="4"/>
      <c r="E6" s="8"/>
      <c r="F6" s="8"/>
      <c r="T6" s="8"/>
      <c r="U6" s="8"/>
      <c r="AZ6" s="9" t="s">
        <v>2</v>
      </c>
      <c r="BA6" s="9"/>
      <c r="BB6" s="9"/>
    </row>
    <row r="7" spans="1:54" s="5" customFormat="1" ht="17.25" hidden="1" customHeight="1">
      <c r="A7" s="4"/>
      <c r="B7" s="4"/>
      <c r="E7" s="10"/>
      <c r="F7" s="11"/>
      <c r="T7" s="10"/>
      <c r="U7" s="11"/>
      <c r="AZ7" s="9" t="s">
        <v>3</v>
      </c>
      <c r="BA7" s="9"/>
      <c r="BB7" s="9"/>
    </row>
    <row r="8" spans="1:54" s="5" customFormat="1" ht="13.5" hidden="1" customHeight="1">
      <c r="A8" s="4"/>
      <c r="B8" s="4"/>
      <c r="E8" s="12"/>
      <c r="F8" s="13"/>
      <c r="T8" s="12"/>
      <c r="U8" s="13"/>
      <c r="AZ8" s="14"/>
      <c r="BA8" s="15" t="s">
        <v>4</v>
      </c>
      <c r="BB8" s="15"/>
    </row>
    <row r="9" spans="1:54" s="5" customFormat="1" ht="11.25" hidden="1" customHeight="1">
      <c r="A9" s="4"/>
      <c r="B9" s="4"/>
      <c r="E9" s="16"/>
      <c r="F9" s="17"/>
      <c r="T9" s="16"/>
      <c r="U9" s="17"/>
      <c r="AZ9" s="18"/>
      <c r="BA9" s="19" t="s">
        <v>5</v>
      </c>
      <c r="BB9" s="18"/>
    </row>
    <row r="10" spans="1:54" ht="15.75" thickBot="1">
      <c r="BB10" s="20"/>
    </row>
    <row r="11" spans="1:54" ht="15" customHeight="1">
      <c r="D11" s="21" t="s">
        <v>6</v>
      </c>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3"/>
    </row>
    <row r="12" spans="1:54" ht="15" customHeight="1" thickBot="1">
      <c r="D12" s="24" t="s">
        <v>7</v>
      </c>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6"/>
    </row>
    <row r="13" spans="1:54" s="5" customFormat="1" ht="16.5" customHeight="1">
      <c r="A13" s="4"/>
      <c r="B13" s="4"/>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row>
    <row r="15" spans="1:54" ht="15.75" thickBot="1">
      <c r="D15" s="28"/>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30"/>
    </row>
    <row r="16" spans="1:54" ht="24" customHeight="1">
      <c r="D16" s="31"/>
      <c r="E16" s="32" t="s">
        <v>8</v>
      </c>
      <c r="F16" s="33" t="s">
        <v>9</v>
      </c>
      <c r="G16" s="34" t="s">
        <v>10</v>
      </c>
      <c r="H16" s="35" t="s">
        <v>11</v>
      </c>
      <c r="I16" s="35" t="s">
        <v>12</v>
      </c>
      <c r="J16" s="35"/>
      <c r="K16" s="35"/>
      <c r="L16" s="35"/>
      <c r="M16" s="35" t="s">
        <v>13</v>
      </c>
      <c r="N16" s="35" t="s">
        <v>14</v>
      </c>
      <c r="O16" s="35" t="s">
        <v>15</v>
      </c>
      <c r="P16" s="35" t="s">
        <v>16</v>
      </c>
      <c r="Q16" s="35" t="s">
        <v>17</v>
      </c>
      <c r="R16" s="35" t="s">
        <v>18</v>
      </c>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6" t="s">
        <v>19</v>
      </c>
      <c r="AU16" s="35" t="s">
        <v>20</v>
      </c>
      <c r="AV16" s="35"/>
      <c r="AW16" s="35"/>
      <c r="AX16" s="35"/>
      <c r="AY16" s="35"/>
      <c r="AZ16" s="35"/>
      <c r="BA16" s="37"/>
      <c r="BB16" s="38"/>
    </row>
    <row r="17" spans="1:59" ht="24" customHeight="1">
      <c r="D17" s="31"/>
      <c r="E17" s="39"/>
      <c r="F17" s="40"/>
      <c r="G17" s="41"/>
      <c r="H17" s="42"/>
      <c r="I17" s="42"/>
      <c r="J17" s="42"/>
      <c r="K17" s="42"/>
      <c r="L17" s="42"/>
      <c r="M17" s="42"/>
      <c r="N17" s="42"/>
      <c r="O17" s="42"/>
      <c r="P17" s="42"/>
      <c r="Q17" s="42"/>
      <c r="R17" s="43" t="s">
        <v>21</v>
      </c>
      <c r="S17" s="43"/>
      <c r="T17" s="43"/>
      <c r="U17" s="43"/>
      <c r="V17" s="43" t="s">
        <v>22</v>
      </c>
      <c r="W17" s="43"/>
      <c r="X17" s="43"/>
      <c r="Y17" s="43"/>
      <c r="Z17" s="43" t="s">
        <v>23</v>
      </c>
      <c r="AA17" s="43"/>
      <c r="AB17" s="43"/>
      <c r="AC17" s="43"/>
      <c r="AD17" s="43" t="s">
        <v>24</v>
      </c>
      <c r="AE17" s="43"/>
      <c r="AF17" s="43"/>
      <c r="AG17" s="43"/>
      <c r="AH17" s="43" t="s">
        <v>25</v>
      </c>
      <c r="AI17" s="43"/>
      <c r="AJ17" s="43"/>
      <c r="AK17" s="43"/>
      <c r="AL17" s="43" t="s">
        <v>26</v>
      </c>
      <c r="AM17" s="43"/>
      <c r="AN17" s="43"/>
      <c r="AO17" s="43"/>
      <c r="AP17" s="42" t="s">
        <v>27</v>
      </c>
      <c r="AQ17" s="42"/>
      <c r="AR17" s="42"/>
      <c r="AS17" s="42"/>
      <c r="AT17" s="44"/>
      <c r="AU17" s="45" t="s">
        <v>21</v>
      </c>
      <c r="AV17" s="45" t="s">
        <v>22</v>
      </c>
      <c r="AW17" s="45" t="s">
        <v>23</v>
      </c>
      <c r="AX17" s="45" t="s">
        <v>24</v>
      </c>
      <c r="AY17" s="45" t="s">
        <v>25</v>
      </c>
      <c r="AZ17" s="45" t="s">
        <v>26</v>
      </c>
      <c r="BA17" s="46" t="s">
        <v>27</v>
      </c>
      <c r="BB17" s="38"/>
    </row>
    <row r="18" spans="1:59" ht="15" customHeight="1" thickBot="1">
      <c r="D18" s="31"/>
      <c r="E18" s="47"/>
      <c r="F18" s="48"/>
      <c r="G18" s="49"/>
      <c r="H18" s="50" t="s">
        <v>28</v>
      </c>
      <c r="I18" s="50" t="s">
        <v>29</v>
      </c>
      <c r="J18" s="50" t="s">
        <v>30</v>
      </c>
      <c r="K18" s="50" t="s">
        <v>31</v>
      </c>
      <c r="L18" s="50" t="s">
        <v>32</v>
      </c>
      <c r="M18" s="51"/>
      <c r="N18" s="51"/>
      <c r="O18" s="50" t="s">
        <v>33</v>
      </c>
      <c r="P18" s="50" t="s">
        <v>33</v>
      </c>
      <c r="Q18" s="50" t="s">
        <v>33</v>
      </c>
      <c r="R18" s="50" t="s">
        <v>29</v>
      </c>
      <c r="S18" s="50" t="s">
        <v>30</v>
      </c>
      <c r="T18" s="50" t="s">
        <v>31</v>
      </c>
      <c r="U18" s="50" t="s">
        <v>32</v>
      </c>
      <c r="V18" s="50" t="s">
        <v>29</v>
      </c>
      <c r="W18" s="50" t="s">
        <v>30</v>
      </c>
      <c r="X18" s="50" t="s">
        <v>31</v>
      </c>
      <c r="Y18" s="50" t="s">
        <v>32</v>
      </c>
      <c r="Z18" s="50" t="s">
        <v>29</v>
      </c>
      <c r="AA18" s="50" t="s">
        <v>30</v>
      </c>
      <c r="AB18" s="50" t="s">
        <v>31</v>
      </c>
      <c r="AC18" s="50" t="s">
        <v>32</v>
      </c>
      <c r="AD18" s="50" t="s">
        <v>29</v>
      </c>
      <c r="AE18" s="50" t="s">
        <v>30</v>
      </c>
      <c r="AF18" s="50" t="s">
        <v>31</v>
      </c>
      <c r="AG18" s="50" t="s">
        <v>32</v>
      </c>
      <c r="AH18" s="50" t="s">
        <v>29</v>
      </c>
      <c r="AI18" s="50" t="s">
        <v>30</v>
      </c>
      <c r="AJ18" s="50" t="s">
        <v>31</v>
      </c>
      <c r="AK18" s="50" t="s">
        <v>32</v>
      </c>
      <c r="AL18" s="50" t="s">
        <v>29</v>
      </c>
      <c r="AM18" s="50" t="s">
        <v>30</v>
      </c>
      <c r="AN18" s="50" t="s">
        <v>31</v>
      </c>
      <c r="AO18" s="50" t="s">
        <v>32</v>
      </c>
      <c r="AP18" s="50" t="s">
        <v>29</v>
      </c>
      <c r="AQ18" s="50" t="s">
        <v>30</v>
      </c>
      <c r="AR18" s="50" t="s">
        <v>31</v>
      </c>
      <c r="AS18" s="50" t="s">
        <v>32</v>
      </c>
      <c r="AT18" s="52"/>
      <c r="AU18" s="50" t="s">
        <v>33</v>
      </c>
      <c r="AV18" s="50" t="s">
        <v>33</v>
      </c>
      <c r="AW18" s="50" t="s">
        <v>33</v>
      </c>
      <c r="AX18" s="50" t="s">
        <v>33</v>
      </c>
      <c r="AY18" s="50" t="s">
        <v>33</v>
      </c>
      <c r="AZ18" s="50" t="s">
        <v>33</v>
      </c>
      <c r="BA18" s="53" t="s">
        <v>33</v>
      </c>
      <c r="BB18" s="38"/>
    </row>
    <row r="19" spans="1:59" ht="15.75" thickBot="1">
      <c r="D19" s="31"/>
      <c r="E19" s="54">
        <v>1</v>
      </c>
      <c r="F19" s="54">
        <v>2</v>
      </c>
      <c r="G19" s="54" t="s">
        <v>34</v>
      </c>
      <c r="H19" s="54" t="s">
        <v>35</v>
      </c>
      <c r="I19" s="54" t="s">
        <v>36</v>
      </c>
      <c r="J19" s="54" t="s">
        <v>37</v>
      </c>
      <c r="K19" s="54" t="s">
        <v>38</v>
      </c>
      <c r="L19" s="54" t="s">
        <v>39</v>
      </c>
      <c r="M19" s="54" t="s">
        <v>40</v>
      </c>
      <c r="N19" s="54" t="s">
        <v>41</v>
      </c>
      <c r="O19" s="54" t="s">
        <v>42</v>
      </c>
      <c r="P19" s="54" t="s">
        <v>43</v>
      </c>
      <c r="Q19" s="54" t="s">
        <v>44</v>
      </c>
      <c r="R19" s="54" t="s">
        <v>45</v>
      </c>
      <c r="S19" s="54" t="s">
        <v>46</v>
      </c>
      <c r="T19" s="54" t="s">
        <v>47</v>
      </c>
      <c r="U19" s="54" t="s">
        <v>48</v>
      </c>
      <c r="V19" s="54" t="s">
        <v>49</v>
      </c>
      <c r="W19" s="54" t="s">
        <v>50</v>
      </c>
      <c r="X19" s="54" t="s">
        <v>51</v>
      </c>
      <c r="Y19" s="54" t="s">
        <v>52</v>
      </c>
      <c r="Z19" s="54" t="s">
        <v>53</v>
      </c>
      <c r="AA19" s="54" t="s">
        <v>54</v>
      </c>
      <c r="AB19" s="54" t="s">
        <v>55</v>
      </c>
      <c r="AC19" s="54" t="s">
        <v>56</v>
      </c>
      <c r="AD19" s="54" t="s">
        <v>57</v>
      </c>
      <c r="AE19" s="54" t="s">
        <v>58</v>
      </c>
      <c r="AF19" s="54" t="s">
        <v>59</v>
      </c>
      <c r="AG19" s="54" t="s">
        <v>60</v>
      </c>
      <c r="AH19" s="54" t="s">
        <v>61</v>
      </c>
      <c r="AI19" s="54" t="s">
        <v>62</v>
      </c>
      <c r="AJ19" s="54" t="s">
        <v>63</v>
      </c>
      <c r="AK19" s="54" t="s">
        <v>64</v>
      </c>
      <c r="AL19" s="54" t="s">
        <v>65</v>
      </c>
      <c r="AM19" s="54" t="s">
        <v>66</v>
      </c>
      <c r="AN19" s="54" t="s">
        <v>67</v>
      </c>
      <c r="AO19" s="54" t="s">
        <v>68</v>
      </c>
      <c r="AP19" s="54" t="s">
        <v>69</v>
      </c>
      <c r="AQ19" s="54" t="s">
        <v>70</v>
      </c>
      <c r="AR19" s="54" t="s">
        <v>71</v>
      </c>
      <c r="AS19" s="54" t="s">
        <v>72</v>
      </c>
      <c r="AT19" s="54"/>
      <c r="AU19" s="54" t="s">
        <v>73</v>
      </c>
      <c r="AV19" s="54" t="s">
        <v>74</v>
      </c>
      <c r="AW19" s="54" t="s">
        <v>75</v>
      </c>
      <c r="AX19" s="54" t="s">
        <v>76</v>
      </c>
      <c r="AY19" s="54" t="s">
        <v>77</v>
      </c>
      <c r="AZ19" s="54" t="s">
        <v>78</v>
      </c>
      <c r="BA19" s="54" t="s">
        <v>79</v>
      </c>
      <c r="BB19" s="38"/>
    </row>
    <row r="20" spans="1:59" s="56" customFormat="1" ht="11.25">
      <c r="A20" s="55"/>
      <c r="B20" s="55"/>
      <c r="D20" s="57"/>
      <c r="E20" s="58"/>
      <c r="F20" s="59" t="s">
        <v>80</v>
      </c>
      <c r="G20" s="59"/>
      <c r="H20" s="59"/>
      <c r="I20" s="60">
        <v>0</v>
      </c>
      <c r="J20" s="60">
        <v>0</v>
      </c>
      <c r="K20" s="60">
        <v>87.836000000000013</v>
      </c>
      <c r="L20" s="60">
        <v>29.339999999999996</v>
      </c>
      <c r="M20" s="61"/>
      <c r="N20" s="61"/>
      <c r="O20" s="60">
        <v>977.50940640243573</v>
      </c>
      <c r="P20" s="60">
        <v>0</v>
      </c>
      <c r="Q20" s="60">
        <v>119.92174800000001</v>
      </c>
      <c r="R20" s="60">
        <v>0</v>
      </c>
      <c r="S20" s="60">
        <v>0</v>
      </c>
      <c r="T20" s="60">
        <v>24.450000000000003</v>
      </c>
      <c r="U20" s="60">
        <v>14.42</v>
      </c>
      <c r="V20" s="60">
        <v>0</v>
      </c>
      <c r="W20" s="60">
        <v>0</v>
      </c>
      <c r="X20" s="60">
        <v>42.905000000000008</v>
      </c>
      <c r="Y20" s="60">
        <v>13.94</v>
      </c>
      <c r="Z20" s="60">
        <v>0</v>
      </c>
      <c r="AA20" s="60">
        <v>0</v>
      </c>
      <c r="AB20" s="60">
        <v>11.565999999999997</v>
      </c>
      <c r="AC20" s="60">
        <v>2.81</v>
      </c>
      <c r="AD20" s="60">
        <v>0</v>
      </c>
      <c r="AE20" s="60">
        <v>0</v>
      </c>
      <c r="AF20" s="60">
        <v>0</v>
      </c>
      <c r="AG20" s="60">
        <v>0</v>
      </c>
      <c r="AH20" s="60">
        <v>0</v>
      </c>
      <c r="AI20" s="60">
        <v>0</v>
      </c>
      <c r="AJ20" s="60">
        <v>0</v>
      </c>
      <c r="AK20" s="60">
        <v>0</v>
      </c>
      <c r="AL20" s="60">
        <v>0</v>
      </c>
      <c r="AM20" s="60">
        <v>0</v>
      </c>
      <c r="AN20" s="60">
        <v>0</v>
      </c>
      <c r="AO20" s="60">
        <v>0</v>
      </c>
      <c r="AP20" s="60">
        <v>0</v>
      </c>
      <c r="AQ20" s="60">
        <v>0</v>
      </c>
      <c r="AR20" s="60">
        <v>78.921000000000006</v>
      </c>
      <c r="AS20" s="60">
        <v>31.169999999999998</v>
      </c>
      <c r="AT20" s="61"/>
      <c r="AU20" s="60">
        <v>287.73869990000003</v>
      </c>
      <c r="AV20" s="60">
        <v>482.16476153580004</v>
      </c>
      <c r="AW20" s="60">
        <v>119.92174799999998</v>
      </c>
      <c r="AX20" s="60">
        <v>0</v>
      </c>
      <c r="AY20" s="60">
        <v>0</v>
      </c>
      <c r="AZ20" s="60">
        <v>0</v>
      </c>
      <c r="BA20" s="62">
        <v>889.82520943580005</v>
      </c>
      <c r="BB20" s="63"/>
      <c r="BF20" s="64"/>
      <c r="BG20" s="64"/>
    </row>
    <row r="21" spans="1:59" s="56" customFormat="1" ht="11.25">
      <c r="A21" s="55"/>
      <c r="B21" s="55"/>
      <c r="C21" s="65"/>
      <c r="D21" s="57"/>
      <c r="E21" s="66" t="s">
        <v>81</v>
      </c>
      <c r="F21" s="67" t="s">
        <v>82</v>
      </c>
      <c r="G21" s="67"/>
      <c r="H21" s="67"/>
      <c r="I21" s="68">
        <v>0</v>
      </c>
      <c r="J21" s="68">
        <v>0</v>
      </c>
      <c r="K21" s="68">
        <v>13.12</v>
      </c>
      <c r="L21" s="68">
        <v>2.27</v>
      </c>
      <c r="M21" s="69"/>
      <c r="N21" s="69"/>
      <c r="O21" s="68">
        <v>102.22654007039999</v>
      </c>
      <c r="P21" s="68">
        <v>0</v>
      </c>
      <c r="Q21" s="68">
        <v>45.036540070400001</v>
      </c>
      <c r="R21" s="68">
        <v>0</v>
      </c>
      <c r="S21" s="68">
        <v>0</v>
      </c>
      <c r="T21" s="68">
        <v>3.7600000000000002</v>
      </c>
      <c r="U21" s="68">
        <v>1.77</v>
      </c>
      <c r="V21" s="68">
        <v>0</v>
      </c>
      <c r="W21" s="68">
        <v>0</v>
      </c>
      <c r="X21" s="68">
        <v>6.0900000000000007</v>
      </c>
      <c r="Y21" s="68">
        <v>0.25</v>
      </c>
      <c r="Z21" s="68">
        <v>0</v>
      </c>
      <c r="AA21" s="68">
        <v>0</v>
      </c>
      <c r="AB21" s="68">
        <v>0.78999999999999992</v>
      </c>
      <c r="AC21" s="68">
        <v>0.25</v>
      </c>
      <c r="AD21" s="68">
        <v>0</v>
      </c>
      <c r="AE21" s="68">
        <v>0</v>
      </c>
      <c r="AF21" s="68">
        <v>0</v>
      </c>
      <c r="AG21" s="68">
        <v>0</v>
      </c>
      <c r="AH21" s="68">
        <v>0</v>
      </c>
      <c r="AI21" s="68">
        <v>0</v>
      </c>
      <c r="AJ21" s="68">
        <v>0</v>
      </c>
      <c r="AK21" s="68">
        <v>0</v>
      </c>
      <c r="AL21" s="68">
        <v>0</v>
      </c>
      <c r="AM21" s="68">
        <v>0</v>
      </c>
      <c r="AN21" s="68">
        <v>0</v>
      </c>
      <c r="AO21" s="68">
        <v>0</v>
      </c>
      <c r="AP21" s="68">
        <v>0</v>
      </c>
      <c r="AQ21" s="68">
        <v>0</v>
      </c>
      <c r="AR21" s="68">
        <v>10.639999999999999</v>
      </c>
      <c r="AS21" s="68">
        <v>2.27</v>
      </c>
      <c r="AT21" s="69"/>
      <c r="AU21" s="68">
        <v>27.229999999999997</v>
      </c>
      <c r="AV21" s="68">
        <v>30.560000000000002</v>
      </c>
      <c r="AW21" s="68">
        <v>45.036540070399994</v>
      </c>
      <c r="AX21" s="68">
        <v>0</v>
      </c>
      <c r="AY21" s="68">
        <v>0</v>
      </c>
      <c r="AZ21" s="68">
        <v>0</v>
      </c>
      <c r="BA21" s="70">
        <v>102.82654007039999</v>
      </c>
      <c r="BB21" s="71"/>
      <c r="BF21" s="64"/>
      <c r="BG21" s="64"/>
    </row>
    <row r="22" spans="1:59" s="56" customFormat="1" ht="11.25">
      <c r="A22" s="55"/>
      <c r="B22" s="55"/>
      <c r="C22" s="65" t="s">
        <v>83</v>
      </c>
      <c r="D22" s="57"/>
      <c r="E22" s="72" t="s">
        <v>84</v>
      </c>
      <c r="F22" s="73" t="s">
        <v>85</v>
      </c>
      <c r="G22" s="73"/>
      <c r="H22" s="73"/>
      <c r="I22" s="68">
        <v>0</v>
      </c>
      <c r="J22" s="68">
        <v>0</v>
      </c>
      <c r="K22" s="68">
        <v>13.12</v>
      </c>
      <c r="L22" s="68">
        <v>2.27</v>
      </c>
      <c r="M22" s="69"/>
      <c r="N22" s="69"/>
      <c r="O22" s="68">
        <v>95.211841170399993</v>
      </c>
      <c r="P22" s="68">
        <v>0</v>
      </c>
      <c r="Q22" s="68">
        <v>42.481841170400003</v>
      </c>
      <c r="R22" s="68">
        <v>0</v>
      </c>
      <c r="S22" s="68">
        <v>0</v>
      </c>
      <c r="T22" s="68">
        <v>3.7600000000000002</v>
      </c>
      <c r="U22" s="68">
        <v>1.77</v>
      </c>
      <c r="V22" s="68">
        <v>0</v>
      </c>
      <c r="W22" s="68">
        <v>0</v>
      </c>
      <c r="X22" s="68">
        <v>6.0900000000000007</v>
      </c>
      <c r="Y22" s="68">
        <v>0.25</v>
      </c>
      <c r="Z22" s="68">
        <v>0</v>
      </c>
      <c r="AA22" s="68">
        <v>0</v>
      </c>
      <c r="AB22" s="68">
        <v>0.78999999999999992</v>
      </c>
      <c r="AC22" s="68">
        <v>0.25</v>
      </c>
      <c r="AD22" s="68">
        <v>0</v>
      </c>
      <c r="AE22" s="68">
        <v>0</v>
      </c>
      <c r="AF22" s="68">
        <v>0</v>
      </c>
      <c r="AG22" s="68">
        <v>0</v>
      </c>
      <c r="AH22" s="68">
        <v>0</v>
      </c>
      <c r="AI22" s="68">
        <v>0</v>
      </c>
      <c r="AJ22" s="68">
        <v>0</v>
      </c>
      <c r="AK22" s="68">
        <v>0</v>
      </c>
      <c r="AL22" s="68">
        <v>0</v>
      </c>
      <c r="AM22" s="68">
        <v>0</v>
      </c>
      <c r="AN22" s="68">
        <v>0</v>
      </c>
      <c r="AO22" s="68">
        <v>0</v>
      </c>
      <c r="AP22" s="68">
        <v>0</v>
      </c>
      <c r="AQ22" s="68">
        <v>0</v>
      </c>
      <c r="AR22" s="68">
        <v>10.639999999999999</v>
      </c>
      <c r="AS22" s="68">
        <v>2.27</v>
      </c>
      <c r="AT22" s="69"/>
      <c r="AU22" s="68">
        <v>25.049999999999997</v>
      </c>
      <c r="AV22" s="68">
        <v>28.28</v>
      </c>
      <c r="AW22" s="68">
        <v>42.481841170399996</v>
      </c>
      <c r="AX22" s="68">
        <v>0</v>
      </c>
      <c r="AY22" s="68">
        <v>0</v>
      </c>
      <c r="AZ22" s="68">
        <v>0</v>
      </c>
      <c r="BA22" s="70">
        <v>95.811841170399987</v>
      </c>
      <c r="BB22" s="71"/>
      <c r="BF22" s="64"/>
      <c r="BG22" s="64"/>
    </row>
    <row r="23" spans="1:59" s="56" customFormat="1" ht="11.25">
      <c r="A23" s="4"/>
      <c r="B23" s="4"/>
      <c r="C23" s="65" t="s">
        <v>83</v>
      </c>
      <c r="D23" s="57"/>
      <c r="E23" s="74" t="s">
        <v>86</v>
      </c>
      <c r="F23" s="75" t="s">
        <v>87</v>
      </c>
      <c r="G23" s="75"/>
      <c r="H23" s="75"/>
      <c r="I23" s="76">
        <v>0</v>
      </c>
      <c r="J23" s="76">
        <v>0</v>
      </c>
      <c r="K23" s="76">
        <v>13.12</v>
      </c>
      <c r="L23" s="76">
        <v>0</v>
      </c>
      <c r="M23" s="77"/>
      <c r="N23" s="77"/>
      <c r="O23" s="76">
        <v>38.871998549999994</v>
      </c>
      <c r="P23" s="76">
        <v>0</v>
      </c>
      <c r="Q23" s="76">
        <v>7.7119985499999952</v>
      </c>
      <c r="R23" s="76">
        <v>0</v>
      </c>
      <c r="S23" s="76">
        <v>0</v>
      </c>
      <c r="T23" s="76">
        <v>3.7600000000000002</v>
      </c>
      <c r="U23" s="76">
        <v>0</v>
      </c>
      <c r="V23" s="76">
        <v>0</v>
      </c>
      <c r="W23" s="76">
        <v>0</v>
      </c>
      <c r="X23" s="76">
        <v>6.0900000000000007</v>
      </c>
      <c r="Y23" s="76">
        <v>0</v>
      </c>
      <c r="Z23" s="76">
        <v>0</v>
      </c>
      <c r="AA23" s="76">
        <v>0</v>
      </c>
      <c r="AB23" s="76">
        <v>0.78999999999999992</v>
      </c>
      <c r="AC23" s="76">
        <v>0</v>
      </c>
      <c r="AD23" s="76">
        <v>0</v>
      </c>
      <c r="AE23" s="76">
        <v>0</v>
      </c>
      <c r="AF23" s="76">
        <v>0</v>
      </c>
      <c r="AG23" s="76">
        <v>0</v>
      </c>
      <c r="AH23" s="76">
        <v>0</v>
      </c>
      <c r="AI23" s="76">
        <v>0</v>
      </c>
      <c r="AJ23" s="76">
        <v>0</v>
      </c>
      <c r="AK23" s="76">
        <v>0</v>
      </c>
      <c r="AL23" s="76">
        <v>0</v>
      </c>
      <c r="AM23" s="76">
        <v>0</v>
      </c>
      <c r="AN23" s="76">
        <v>0</v>
      </c>
      <c r="AO23" s="76">
        <v>0</v>
      </c>
      <c r="AP23" s="76">
        <v>0</v>
      </c>
      <c r="AQ23" s="76">
        <v>0</v>
      </c>
      <c r="AR23" s="76">
        <v>10.639999999999999</v>
      </c>
      <c r="AS23" s="76">
        <v>0</v>
      </c>
      <c r="AT23" s="77"/>
      <c r="AU23" s="76">
        <v>14.009999999999998</v>
      </c>
      <c r="AV23" s="76">
        <v>16.48</v>
      </c>
      <c r="AW23" s="76">
        <v>7.7119985499999952</v>
      </c>
      <c r="AX23" s="76">
        <v>0</v>
      </c>
      <c r="AY23" s="76">
        <v>0</v>
      </c>
      <c r="AZ23" s="76">
        <v>0</v>
      </c>
      <c r="BA23" s="78">
        <v>38.201998549999992</v>
      </c>
      <c r="BB23" s="71"/>
      <c r="BF23" s="64"/>
      <c r="BG23" s="64"/>
    </row>
    <row r="24" spans="1:59" s="56" customFormat="1" ht="11.25">
      <c r="A24" s="4"/>
      <c r="B24" s="4"/>
      <c r="C24" s="65" t="s">
        <v>83</v>
      </c>
      <c r="D24" s="57"/>
      <c r="E24" s="74" t="s">
        <v>88</v>
      </c>
      <c r="F24" s="79" t="s">
        <v>89</v>
      </c>
      <c r="G24" s="79"/>
      <c r="H24" s="79"/>
      <c r="I24" s="76">
        <v>0</v>
      </c>
      <c r="J24" s="76">
        <v>0</v>
      </c>
      <c r="K24" s="76">
        <v>9.34</v>
      </c>
      <c r="L24" s="76">
        <v>0</v>
      </c>
      <c r="M24" s="77"/>
      <c r="N24" s="77"/>
      <c r="O24" s="76">
        <v>15.59</v>
      </c>
      <c r="P24" s="76">
        <v>0</v>
      </c>
      <c r="Q24" s="76">
        <v>0</v>
      </c>
      <c r="R24" s="76">
        <v>0</v>
      </c>
      <c r="S24" s="76">
        <v>0</v>
      </c>
      <c r="T24" s="76">
        <v>2.2200000000000002</v>
      </c>
      <c r="U24" s="76">
        <v>0</v>
      </c>
      <c r="V24" s="76">
        <v>0</v>
      </c>
      <c r="W24" s="76">
        <v>0</v>
      </c>
      <c r="X24" s="76">
        <v>4.6400000000000006</v>
      </c>
      <c r="Y24" s="76">
        <v>0</v>
      </c>
      <c r="Z24" s="76">
        <v>0</v>
      </c>
      <c r="AA24" s="76">
        <v>0</v>
      </c>
      <c r="AB24" s="76">
        <v>0</v>
      </c>
      <c r="AC24" s="76">
        <v>0</v>
      </c>
      <c r="AD24" s="76">
        <v>0</v>
      </c>
      <c r="AE24" s="76">
        <v>0</v>
      </c>
      <c r="AF24" s="76">
        <v>0</v>
      </c>
      <c r="AG24" s="76">
        <v>0</v>
      </c>
      <c r="AH24" s="76">
        <v>0</v>
      </c>
      <c r="AI24" s="76">
        <v>0</v>
      </c>
      <c r="AJ24" s="76">
        <v>0</v>
      </c>
      <c r="AK24" s="76">
        <v>0</v>
      </c>
      <c r="AL24" s="76">
        <v>0</v>
      </c>
      <c r="AM24" s="76">
        <v>0</v>
      </c>
      <c r="AN24" s="76">
        <v>0</v>
      </c>
      <c r="AO24" s="76">
        <v>0</v>
      </c>
      <c r="AP24" s="76">
        <v>0</v>
      </c>
      <c r="AQ24" s="76">
        <v>0</v>
      </c>
      <c r="AR24" s="76">
        <v>6.8599999999999994</v>
      </c>
      <c r="AS24" s="76">
        <v>0</v>
      </c>
      <c r="AT24" s="77"/>
      <c r="AU24" s="76">
        <v>7.3299999999999992</v>
      </c>
      <c r="AV24" s="76">
        <v>8.26</v>
      </c>
      <c r="AW24" s="76">
        <v>0</v>
      </c>
      <c r="AX24" s="76">
        <v>0</v>
      </c>
      <c r="AY24" s="76">
        <v>0</v>
      </c>
      <c r="AZ24" s="76">
        <v>0</v>
      </c>
      <c r="BA24" s="78">
        <v>15.589999999999998</v>
      </c>
      <c r="BB24" s="71"/>
      <c r="BF24" s="64"/>
      <c r="BG24" s="64"/>
    </row>
    <row r="25" spans="1:59" s="56" customFormat="1" ht="12" thickBot="1">
      <c r="A25" s="4"/>
      <c r="B25" s="4"/>
      <c r="C25" s="65" t="s">
        <v>83</v>
      </c>
      <c r="D25" s="57"/>
      <c r="E25" s="74" t="s">
        <v>90</v>
      </c>
      <c r="F25" s="80" t="s">
        <v>91</v>
      </c>
      <c r="G25" s="80"/>
      <c r="H25" s="80"/>
      <c r="I25" s="76">
        <v>0</v>
      </c>
      <c r="J25" s="76">
        <v>0</v>
      </c>
      <c r="K25" s="76">
        <v>0</v>
      </c>
      <c r="L25" s="76">
        <v>0</v>
      </c>
      <c r="M25" s="77"/>
      <c r="N25" s="77"/>
      <c r="O25" s="76">
        <v>0</v>
      </c>
      <c r="P25" s="76">
        <v>0</v>
      </c>
      <c r="Q25" s="76">
        <v>0</v>
      </c>
      <c r="R25" s="76">
        <v>0</v>
      </c>
      <c r="S25" s="76">
        <v>0</v>
      </c>
      <c r="T25" s="76">
        <v>0</v>
      </c>
      <c r="U25" s="76">
        <v>0</v>
      </c>
      <c r="V25" s="76">
        <v>0</v>
      </c>
      <c r="W25" s="76">
        <v>0</v>
      </c>
      <c r="X25" s="76">
        <v>0</v>
      </c>
      <c r="Y25" s="76">
        <v>0</v>
      </c>
      <c r="Z25" s="76">
        <v>0</v>
      </c>
      <c r="AA25" s="76">
        <v>0</v>
      </c>
      <c r="AB25" s="76">
        <v>0</v>
      </c>
      <c r="AC25" s="76">
        <v>0</v>
      </c>
      <c r="AD25" s="76">
        <v>0</v>
      </c>
      <c r="AE25" s="76">
        <v>0</v>
      </c>
      <c r="AF25" s="76">
        <v>0</v>
      </c>
      <c r="AG25" s="76">
        <v>0</v>
      </c>
      <c r="AH25" s="76">
        <v>0</v>
      </c>
      <c r="AI25" s="76">
        <v>0</v>
      </c>
      <c r="AJ25" s="76">
        <v>0</v>
      </c>
      <c r="AK25" s="76">
        <v>0</v>
      </c>
      <c r="AL25" s="76">
        <v>0</v>
      </c>
      <c r="AM25" s="76">
        <v>0</v>
      </c>
      <c r="AN25" s="76">
        <v>0</v>
      </c>
      <c r="AO25" s="76">
        <v>0</v>
      </c>
      <c r="AP25" s="76">
        <v>0</v>
      </c>
      <c r="AQ25" s="76">
        <v>0</v>
      </c>
      <c r="AR25" s="76">
        <v>0</v>
      </c>
      <c r="AS25" s="76">
        <v>0</v>
      </c>
      <c r="AT25" s="77"/>
      <c r="AU25" s="76">
        <v>0</v>
      </c>
      <c r="AV25" s="76">
        <v>0</v>
      </c>
      <c r="AW25" s="76">
        <v>0</v>
      </c>
      <c r="AX25" s="76">
        <v>0</v>
      </c>
      <c r="AY25" s="76">
        <v>0</v>
      </c>
      <c r="AZ25" s="76">
        <v>0</v>
      </c>
      <c r="BA25" s="78">
        <v>0</v>
      </c>
      <c r="BB25" s="71"/>
      <c r="BF25" s="64"/>
      <c r="BG25" s="64"/>
    </row>
    <row r="26" spans="1:59" s="56" customFormat="1" ht="12" hidden="1" thickBot="1">
      <c r="A26" s="4"/>
      <c r="B26" s="4"/>
      <c r="D26" s="57"/>
      <c r="E26" s="81" t="s">
        <v>92</v>
      </c>
      <c r="F26" s="82"/>
      <c r="G26" s="83"/>
      <c r="H26" s="83"/>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5"/>
      <c r="BB26" s="71"/>
      <c r="BF26" s="64"/>
      <c r="BG26" s="64"/>
    </row>
    <row r="27" spans="1:59" s="56" customFormat="1" ht="12" thickBot="1">
      <c r="A27" s="4"/>
      <c r="B27" s="4"/>
      <c r="D27" s="57"/>
      <c r="E27" s="86"/>
      <c r="F27" s="87" t="s">
        <v>93</v>
      </c>
      <c r="G27" s="88" t="s">
        <v>94</v>
      </c>
      <c r="H27" s="89"/>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1"/>
      <c r="BA27" s="92"/>
      <c r="BB27" s="71"/>
      <c r="BF27" s="64"/>
      <c r="BG27" s="64"/>
    </row>
    <row r="28" spans="1:59" s="56" customFormat="1" ht="12" thickBot="1">
      <c r="A28" s="4"/>
      <c r="B28" s="4"/>
      <c r="C28" s="65" t="s">
        <v>83</v>
      </c>
      <c r="D28" s="57"/>
      <c r="E28" s="74" t="s">
        <v>95</v>
      </c>
      <c r="F28" s="80" t="s">
        <v>96</v>
      </c>
      <c r="G28" s="80"/>
      <c r="H28" s="80"/>
      <c r="I28" s="76">
        <v>0</v>
      </c>
      <c r="J28" s="76">
        <v>0</v>
      </c>
      <c r="K28" s="76">
        <v>0</v>
      </c>
      <c r="L28" s="76">
        <v>0</v>
      </c>
      <c r="M28" s="77"/>
      <c r="N28" s="77"/>
      <c r="O28" s="76">
        <v>0</v>
      </c>
      <c r="P28" s="76">
        <v>0</v>
      </c>
      <c r="Q28" s="76">
        <v>0</v>
      </c>
      <c r="R28" s="76">
        <v>0</v>
      </c>
      <c r="S28" s="76">
        <v>0</v>
      </c>
      <c r="T28" s="76">
        <v>0</v>
      </c>
      <c r="U28" s="76">
        <v>0</v>
      </c>
      <c r="V28" s="76">
        <v>0</v>
      </c>
      <c r="W28" s="76">
        <v>0</v>
      </c>
      <c r="X28" s="76">
        <v>0</v>
      </c>
      <c r="Y28" s="76">
        <v>0</v>
      </c>
      <c r="Z28" s="76">
        <v>0</v>
      </c>
      <c r="AA28" s="76">
        <v>0</v>
      </c>
      <c r="AB28" s="76">
        <v>0</v>
      </c>
      <c r="AC28" s="76">
        <v>0</v>
      </c>
      <c r="AD28" s="76">
        <v>0</v>
      </c>
      <c r="AE28" s="76">
        <v>0</v>
      </c>
      <c r="AF28" s="76">
        <v>0</v>
      </c>
      <c r="AG28" s="76">
        <v>0</v>
      </c>
      <c r="AH28" s="76">
        <v>0</v>
      </c>
      <c r="AI28" s="76">
        <v>0</v>
      </c>
      <c r="AJ28" s="76">
        <v>0</v>
      </c>
      <c r="AK28" s="76">
        <v>0</v>
      </c>
      <c r="AL28" s="76">
        <v>0</v>
      </c>
      <c r="AM28" s="76">
        <v>0</v>
      </c>
      <c r="AN28" s="76">
        <v>0</v>
      </c>
      <c r="AO28" s="76">
        <v>0</v>
      </c>
      <c r="AP28" s="76">
        <v>0</v>
      </c>
      <c r="AQ28" s="76">
        <v>0</v>
      </c>
      <c r="AR28" s="76">
        <v>0</v>
      </c>
      <c r="AS28" s="76">
        <v>0</v>
      </c>
      <c r="AT28" s="69"/>
      <c r="AU28" s="76">
        <v>0</v>
      </c>
      <c r="AV28" s="76">
        <v>0</v>
      </c>
      <c r="AW28" s="76">
        <v>0</v>
      </c>
      <c r="AX28" s="76">
        <v>0</v>
      </c>
      <c r="AY28" s="76">
        <v>0</v>
      </c>
      <c r="AZ28" s="76">
        <v>0</v>
      </c>
      <c r="BA28" s="78">
        <v>0</v>
      </c>
      <c r="BB28" s="71"/>
      <c r="BF28" s="64"/>
      <c r="BG28" s="64"/>
    </row>
    <row r="29" spans="1:59" s="56" customFormat="1" ht="12" hidden="1" thickBot="1">
      <c r="A29" s="4"/>
      <c r="B29" s="4"/>
      <c r="D29" s="57"/>
      <c r="E29" s="81" t="s">
        <v>97</v>
      </c>
      <c r="F29" s="82"/>
      <c r="G29" s="83"/>
      <c r="H29" s="83"/>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5"/>
      <c r="BB29" s="71"/>
      <c r="BF29" s="64"/>
      <c r="BG29" s="64"/>
    </row>
    <row r="30" spans="1:59" s="56" customFormat="1" ht="12" thickBot="1">
      <c r="A30" s="4"/>
      <c r="B30" s="4"/>
      <c r="D30" s="57"/>
      <c r="E30" s="86"/>
      <c r="F30" s="93" t="s">
        <v>93</v>
      </c>
      <c r="G30" s="88" t="s">
        <v>94</v>
      </c>
      <c r="H30" s="89"/>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4"/>
      <c r="BA30" s="95"/>
      <c r="BB30" s="71"/>
      <c r="BF30" s="64"/>
      <c r="BG30" s="64"/>
    </row>
    <row r="31" spans="1:59" s="56" customFormat="1" ht="12" thickBot="1">
      <c r="A31" s="4"/>
      <c r="B31" s="4"/>
      <c r="C31" s="65" t="s">
        <v>83</v>
      </c>
      <c r="D31" s="57"/>
      <c r="E31" s="74" t="s">
        <v>98</v>
      </c>
      <c r="F31" s="80" t="s">
        <v>99</v>
      </c>
      <c r="G31" s="80"/>
      <c r="H31" s="80"/>
      <c r="I31" s="76">
        <v>0</v>
      </c>
      <c r="J31" s="76">
        <v>0</v>
      </c>
      <c r="K31" s="76">
        <v>0</v>
      </c>
      <c r="L31" s="76">
        <v>0</v>
      </c>
      <c r="M31" s="77"/>
      <c r="N31" s="77"/>
      <c r="O31" s="76">
        <v>0</v>
      </c>
      <c r="P31" s="76">
        <v>0</v>
      </c>
      <c r="Q31" s="76">
        <v>0</v>
      </c>
      <c r="R31" s="76">
        <v>0</v>
      </c>
      <c r="S31" s="76">
        <v>0</v>
      </c>
      <c r="T31" s="76">
        <v>0</v>
      </c>
      <c r="U31" s="76">
        <v>0</v>
      </c>
      <c r="V31" s="76">
        <v>0</v>
      </c>
      <c r="W31" s="76">
        <v>0</v>
      </c>
      <c r="X31" s="76">
        <v>0</v>
      </c>
      <c r="Y31" s="76">
        <v>0</v>
      </c>
      <c r="Z31" s="76">
        <v>0</v>
      </c>
      <c r="AA31" s="76">
        <v>0</v>
      </c>
      <c r="AB31" s="76">
        <v>0</v>
      </c>
      <c r="AC31" s="76">
        <v>0</v>
      </c>
      <c r="AD31" s="76">
        <v>0</v>
      </c>
      <c r="AE31" s="76">
        <v>0</v>
      </c>
      <c r="AF31" s="76">
        <v>0</v>
      </c>
      <c r="AG31" s="76">
        <v>0</v>
      </c>
      <c r="AH31" s="76">
        <v>0</v>
      </c>
      <c r="AI31" s="76">
        <v>0</v>
      </c>
      <c r="AJ31" s="76">
        <v>0</v>
      </c>
      <c r="AK31" s="76">
        <v>0</v>
      </c>
      <c r="AL31" s="76">
        <v>0</v>
      </c>
      <c r="AM31" s="76">
        <v>0</v>
      </c>
      <c r="AN31" s="76">
        <v>0</v>
      </c>
      <c r="AO31" s="76">
        <v>0</v>
      </c>
      <c r="AP31" s="76">
        <v>0</v>
      </c>
      <c r="AQ31" s="76">
        <v>0</v>
      </c>
      <c r="AR31" s="76">
        <v>0</v>
      </c>
      <c r="AS31" s="76">
        <v>0</v>
      </c>
      <c r="AT31" s="69"/>
      <c r="AU31" s="76">
        <v>0</v>
      </c>
      <c r="AV31" s="76">
        <v>0</v>
      </c>
      <c r="AW31" s="76">
        <v>0</v>
      </c>
      <c r="AX31" s="76">
        <v>0</v>
      </c>
      <c r="AY31" s="76">
        <v>0</v>
      </c>
      <c r="AZ31" s="76">
        <v>0</v>
      </c>
      <c r="BA31" s="78">
        <v>0</v>
      </c>
      <c r="BB31" s="71"/>
      <c r="BF31" s="64"/>
      <c r="BG31" s="64"/>
    </row>
    <row r="32" spans="1:59" s="56" customFormat="1" ht="12" hidden="1" thickBot="1">
      <c r="A32" s="4"/>
      <c r="B32" s="4"/>
      <c r="D32" s="57"/>
      <c r="E32" s="81" t="s">
        <v>100</v>
      </c>
      <c r="F32" s="82"/>
      <c r="G32" s="83"/>
      <c r="H32" s="83"/>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5"/>
      <c r="BB32" s="71"/>
      <c r="BF32" s="64"/>
      <c r="BG32" s="64"/>
    </row>
    <row r="33" spans="1:59" s="56" customFormat="1" ht="12" thickBot="1">
      <c r="A33" s="4"/>
      <c r="B33" s="4"/>
      <c r="D33" s="57"/>
      <c r="E33" s="86"/>
      <c r="F33" s="93" t="s">
        <v>93</v>
      </c>
      <c r="G33" s="88" t="s">
        <v>94</v>
      </c>
      <c r="H33" s="89"/>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4"/>
      <c r="BA33" s="95"/>
      <c r="BB33" s="71"/>
      <c r="BF33" s="64"/>
      <c r="BG33" s="64"/>
    </row>
    <row r="34" spans="1:59" s="56" customFormat="1" ht="11.25">
      <c r="A34" s="4"/>
      <c r="B34" s="4"/>
      <c r="C34" s="65" t="s">
        <v>83</v>
      </c>
      <c r="D34" s="57"/>
      <c r="E34" s="74" t="s">
        <v>101</v>
      </c>
      <c r="F34" s="80" t="s">
        <v>102</v>
      </c>
      <c r="G34" s="80"/>
      <c r="H34" s="80"/>
      <c r="I34" s="76">
        <v>0</v>
      </c>
      <c r="J34" s="76">
        <v>0</v>
      </c>
      <c r="K34" s="76">
        <v>9.34</v>
      </c>
      <c r="L34" s="76">
        <v>0</v>
      </c>
      <c r="M34" s="77"/>
      <c r="N34" s="77"/>
      <c r="O34" s="76">
        <v>15.59</v>
      </c>
      <c r="P34" s="76">
        <v>0</v>
      </c>
      <c r="Q34" s="76">
        <v>0</v>
      </c>
      <c r="R34" s="76">
        <v>0</v>
      </c>
      <c r="S34" s="76">
        <v>0</v>
      </c>
      <c r="T34" s="76">
        <v>2.2200000000000002</v>
      </c>
      <c r="U34" s="76">
        <v>0</v>
      </c>
      <c r="V34" s="76">
        <v>0</v>
      </c>
      <c r="W34" s="76">
        <v>0</v>
      </c>
      <c r="X34" s="76">
        <v>4.6400000000000006</v>
      </c>
      <c r="Y34" s="76">
        <v>0</v>
      </c>
      <c r="Z34" s="76">
        <v>0</v>
      </c>
      <c r="AA34" s="76">
        <v>0</v>
      </c>
      <c r="AB34" s="76">
        <v>0</v>
      </c>
      <c r="AC34" s="76">
        <v>0</v>
      </c>
      <c r="AD34" s="76">
        <v>0</v>
      </c>
      <c r="AE34" s="76">
        <v>0</v>
      </c>
      <c r="AF34" s="76">
        <v>0</v>
      </c>
      <c r="AG34" s="76">
        <v>0</v>
      </c>
      <c r="AH34" s="76">
        <v>0</v>
      </c>
      <c r="AI34" s="76">
        <v>0</v>
      </c>
      <c r="AJ34" s="76">
        <v>0</v>
      </c>
      <c r="AK34" s="76">
        <v>0</v>
      </c>
      <c r="AL34" s="76">
        <v>0</v>
      </c>
      <c r="AM34" s="76">
        <v>0</v>
      </c>
      <c r="AN34" s="76">
        <v>0</v>
      </c>
      <c r="AO34" s="76">
        <v>0</v>
      </c>
      <c r="AP34" s="76">
        <v>0</v>
      </c>
      <c r="AQ34" s="76">
        <v>0</v>
      </c>
      <c r="AR34" s="76">
        <v>6.8599999999999994</v>
      </c>
      <c r="AS34" s="76">
        <v>0</v>
      </c>
      <c r="AT34" s="69"/>
      <c r="AU34" s="76">
        <v>7.3299999999999992</v>
      </c>
      <c r="AV34" s="76">
        <v>8.26</v>
      </c>
      <c r="AW34" s="76">
        <v>0</v>
      </c>
      <c r="AX34" s="76">
        <v>0</v>
      </c>
      <c r="AY34" s="76">
        <v>0</v>
      </c>
      <c r="AZ34" s="76">
        <v>0</v>
      </c>
      <c r="BA34" s="78">
        <v>15.589999999999998</v>
      </c>
      <c r="BB34" s="71"/>
      <c r="BF34" s="64"/>
      <c r="BG34" s="64"/>
    </row>
    <row r="35" spans="1:59" s="56" customFormat="1" ht="11.25" hidden="1">
      <c r="A35" s="4"/>
      <c r="B35" s="4"/>
      <c r="D35" s="57"/>
      <c r="E35" s="81" t="s">
        <v>103</v>
      </c>
      <c r="F35" s="82"/>
      <c r="G35" s="83"/>
      <c r="H35" s="83"/>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5"/>
      <c r="BB35" s="71"/>
      <c r="BF35" s="64"/>
      <c r="BG35" s="64"/>
    </row>
    <row r="36" spans="1:59">
      <c r="B36" s="4">
        <v>3</v>
      </c>
      <c r="C36" s="96" t="s">
        <v>104</v>
      </c>
      <c r="D36" s="31"/>
      <c r="E36" s="97" t="s">
        <v>105</v>
      </c>
      <c r="F36" s="98" t="s">
        <v>106</v>
      </c>
      <c r="G36" s="99"/>
      <c r="H36" s="100" t="s">
        <v>107</v>
      </c>
      <c r="I36" s="101"/>
      <c r="J36" s="101"/>
      <c r="K36" s="102">
        <v>3.72</v>
      </c>
      <c r="L36" s="102">
        <v>0</v>
      </c>
      <c r="M36" s="100">
        <v>2013</v>
      </c>
      <c r="N36" s="100">
        <v>2013</v>
      </c>
      <c r="O36" s="102">
        <v>6.14</v>
      </c>
      <c r="P36" s="102">
        <v>0</v>
      </c>
      <c r="Q36" s="102">
        <v>0</v>
      </c>
      <c r="R36" s="101"/>
      <c r="S36" s="101"/>
      <c r="T36" s="102">
        <v>0</v>
      </c>
      <c r="U36" s="102">
        <v>0</v>
      </c>
      <c r="V36" s="101"/>
      <c r="W36" s="101"/>
      <c r="X36" s="102">
        <v>3.72</v>
      </c>
      <c r="Y36" s="102">
        <v>0</v>
      </c>
      <c r="Z36" s="101"/>
      <c r="AA36" s="101"/>
      <c r="AB36" s="102">
        <v>0</v>
      </c>
      <c r="AC36" s="102">
        <v>0</v>
      </c>
      <c r="AD36" s="101"/>
      <c r="AE36" s="101"/>
      <c r="AF36" s="101"/>
      <c r="AG36" s="101"/>
      <c r="AH36" s="101"/>
      <c r="AI36" s="101"/>
      <c r="AJ36" s="101"/>
      <c r="AK36" s="101"/>
      <c r="AL36" s="101"/>
      <c r="AM36" s="101"/>
      <c r="AN36" s="101"/>
      <c r="AO36" s="101"/>
      <c r="AP36" s="103">
        <v>0</v>
      </c>
      <c r="AQ36" s="103">
        <v>0</v>
      </c>
      <c r="AR36" s="103">
        <v>3.72</v>
      </c>
      <c r="AS36" s="104">
        <v>0</v>
      </c>
      <c r="AT36" s="105" t="s">
        <v>108</v>
      </c>
      <c r="AU36" s="106">
        <v>0</v>
      </c>
      <c r="AV36" s="106">
        <v>6.14</v>
      </c>
      <c r="AW36" s="106">
        <v>0</v>
      </c>
      <c r="AX36" s="106">
        <v>0</v>
      </c>
      <c r="AY36" s="106">
        <v>0</v>
      </c>
      <c r="AZ36" s="106">
        <v>0</v>
      </c>
      <c r="BA36" s="78">
        <v>6.14</v>
      </c>
      <c r="BB36" s="107"/>
    </row>
    <row r="37" spans="1:59" s="109" customFormat="1">
      <c r="A37" s="108"/>
      <c r="B37" s="4">
        <v>1</v>
      </c>
      <c r="D37" s="31"/>
      <c r="E37" s="110"/>
      <c r="F37" s="111"/>
      <c r="G37" s="112"/>
      <c r="H37" s="113"/>
      <c r="I37" s="114"/>
      <c r="J37" s="114"/>
      <c r="K37" s="115"/>
      <c r="L37" s="115"/>
      <c r="M37" s="113"/>
      <c r="N37" s="113"/>
      <c r="O37" s="115"/>
      <c r="P37" s="115"/>
      <c r="Q37" s="115"/>
      <c r="R37" s="114"/>
      <c r="S37" s="114"/>
      <c r="T37" s="115"/>
      <c r="U37" s="115"/>
      <c r="V37" s="114"/>
      <c r="W37" s="114"/>
      <c r="X37" s="115"/>
      <c r="Y37" s="115"/>
      <c r="Z37" s="114"/>
      <c r="AA37" s="114"/>
      <c r="AB37" s="115"/>
      <c r="AC37" s="115"/>
      <c r="AD37" s="114"/>
      <c r="AE37" s="114"/>
      <c r="AF37" s="114"/>
      <c r="AG37" s="114"/>
      <c r="AH37" s="114"/>
      <c r="AI37" s="114"/>
      <c r="AJ37" s="114"/>
      <c r="AK37" s="114"/>
      <c r="AL37" s="114"/>
      <c r="AM37" s="114"/>
      <c r="AN37" s="114"/>
      <c r="AO37" s="114"/>
      <c r="AP37" s="116"/>
      <c r="AQ37" s="116"/>
      <c r="AR37" s="116"/>
      <c r="AS37" s="104"/>
      <c r="AT37" s="117" t="s">
        <v>109</v>
      </c>
      <c r="AU37" s="118">
        <v>0</v>
      </c>
      <c r="AV37" s="118">
        <v>6.14</v>
      </c>
      <c r="AW37" s="118">
        <v>0</v>
      </c>
      <c r="AX37" s="119"/>
      <c r="AY37" s="119"/>
      <c r="AZ37" s="119"/>
      <c r="BA37" s="78">
        <v>6.14</v>
      </c>
      <c r="BB37" s="107"/>
    </row>
    <row r="38" spans="1:59" s="109" customFormat="1">
      <c r="A38" s="108"/>
      <c r="B38" s="4">
        <v>1</v>
      </c>
      <c r="D38" s="31"/>
      <c r="E38" s="120"/>
      <c r="F38" s="121"/>
      <c r="G38" s="122"/>
      <c r="H38" s="123"/>
      <c r="I38" s="124"/>
      <c r="J38" s="124"/>
      <c r="K38" s="125"/>
      <c r="L38" s="125"/>
      <c r="M38" s="123"/>
      <c r="N38" s="123"/>
      <c r="O38" s="125"/>
      <c r="P38" s="125"/>
      <c r="Q38" s="125"/>
      <c r="R38" s="124"/>
      <c r="S38" s="124"/>
      <c r="T38" s="125"/>
      <c r="U38" s="125"/>
      <c r="V38" s="124"/>
      <c r="W38" s="124"/>
      <c r="X38" s="125"/>
      <c r="Y38" s="125"/>
      <c r="Z38" s="124"/>
      <c r="AA38" s="124"/>
      <c r="AB38" s="125"/>
      <c r="AC38" s="125"/>
      <c r="AD38" s="124"/>
      <c r="AE38" s="124"/>
      <c r="AF38" s="124"/>
      <c r="AG38" s="124"/>
      <c r="AH38" s="124"/>
      <c r="AI38" s="124"/>
      <c r="AJ38" s="124"/>
      <c r="AK38" s="124"/>
      <c r="AL38" s="124"/>
      <c r="AM38" s="124"/>
      <c r="AN38" s="124"/>
      <c r="AO38" s="124"/>
      <c r="AP38" s="126"/>
      <c r="AQ38" s="126"/>
      <c r="AR38" s="126"/>
      <c r="AS38" s="104"/>
      <c r="AT38" s="127" t="s">
        <v>110</v>
      </c>
      <c r="AU38" s="127"/>
      <c r="AV38" s="127"/>
      <c r="AW38" s="127"/>
      <c r="AX38" s="127"/>
      <c r="AY38" s="127"/>
      <c r="AZ38" s="127"/>
      <c r="BA38" s="128"/>
      <c r="BB38" s="107"/>
    </row>
    <row r="39" spans="1:59">
      <c r="B39" s="4">
        <v>3</v>
      </c>
      <c r="C39" s="96" t="s">
        <v>104</v>
      </c>
      <c r="D39" s="31"/>
      <c r="E39" s="97" t="s">
        <v>111</v>
      </c>
      <c r="F39" s="98" t="s">
        <v>112</v>
      </c>
      <c r="G39" s="99"/>
      <c r="H39" s="100" t="s">
        <v>107</v>
      </c>
      <c r="I39" s="101"/>
      <c r="J39" s="101"/>
      <c r="K39" s="102">
        <v>0.92</v>
      </c>
      <c r="L39" s="102">
        <v>0</v>
      </c>
      <c r="M39" s="100">
        <v>2013</v>
      </c>
      <c r="N39" s="100">
        <v>2013</v>
      </c>
      <c r="O39" s="102">
        <v>2.12</v>
      </c>
      <c r="P39" s="102">
        <v>0</v>
      </c>
      <c r="Q39" s="102">
        <v>0</v>
      </c>
      <c r="R39" s="101"/>
      <c r="S39" s="101"/>
      <c r="T39" s="102">
        <v>0</v>
      </c>
      <c r="U39" s="102">
        <v>0</v>
      </c>
      <c r="V39" s="101"/>
      <c r="W39" s="101"/>
      <c r="X39" s="102">
        <v>0.92</v>
      </c>
      <c r="Y39" s="102">
        <v>0</v>
      </c>
      <c r="Z39" s="101"/>
      <c r="AA39" s="101"/>
      <c r="AB39" s="102">
        <v>0</v>
      </c>
      <c r="AC39" s="102">
        <v>0</v>
      </c>
      <c r="AD39" s="101"/>
      <c r="AE39" s="101"/>
      <c r="AF39" s="101"/>
      <c r="AG39" s="101"/>
      <c r="AH39" s="101"/>
      <c r="AI39" s="101"/>
      <c r="AJ39" s="101"/>
      <c r="AK39" s="101"/>
      <c r="AL39" s="101"/>
      <c r="AM39" s="101"/>
      <c r="AN39" s="101"/>
      <c r="AO39" s="101"/>
      <c r="AP39" s="103">
        <v>0</v>
      </c>
      <c r="AQ39" s="103">
        <v>0</v>
      </c>
      <c r="AR39" s="103">
        <v>0.92</v>
      </c>
      <c r="AS39" s="104">
        <v>0</v>
      </c>
      <c r="AT39" s="105" t="s">
        <v>108</v>
      </c>
      <c r="AU39" s="106">
        <v>0</v>
      </c>
      <c r="AV39" s="106">
        <v>2.12</v>
      </c>
      <c r="AW39" s="106">
        <v>0</v>
      </c>
      <c r="AX39" s="106">
        <v>0</v>
      </c>
      <c r="AY39" s="106">
        <v>0</v>
      </c>
      <c r="AZ39" s="106">
        <v>0</v>
      </c>
      <c r="BA39" s="78">
        <v>2.12</v>
      </c>
      <c r="BB39" s="107"/>
    </row>
    <row r="40" spans="1:59" s="109" customFormat="1">
      <c r="A40" s="108"/>
      <c r="B40" s="4">
        <v>1</v>
      </c>
      <c r="D40" s="31"/>
      <c r="E40" s="110"/>
      <c r="F40" s="111"/>
      <c r="G40" s="112"/>
      <c r="H40" s="113"/>
      <c r="I40" s="114"/>
      <c r="J40" s="114"/>
      <c r="K40" s="115"/>
      <c r="L40" s="115"/>
      <c r="M40" s="113"/>
      <c r="N40" s="113"/>
      <c r="O40" s="115"/>
      <c r="P40" s="115"/>
      <c r="Q40" s="115"/>
      <c r="R40" s="114"/>
      <c r="S40" s="114"/>
      <c r="T40" s="115"/>
      <c r="U40" s="115"/>
      <c r="V40" s="114"/>
      <c r="W40" s="114"/>
      <c r="X40" s="115"/>
      <c r="Y40" s="115"/>
      <c r="Z40" s="114"/>
      <c r="AA40" s="114"/>
      <c r="AB40" s="115"/>
      <c r="AC40" s="115"/>
      <c r="AD40" s="114"/>
      <c r="AE40" s="114"/>
      <c r="AF40" s="114"/>
      <c r="AG40" s="114"/>
      <c r="AH40" s="114"/>
      <c r="AI40" s="114"/>
      <c r="AJ40" s="114"/>
      <c r="AK40" s="114"/>
      <c r="AL40" s="114"/>
      <c r="AM40" s="114"/>
      <c r="AN40" s="114"/>
      <c r="AO40" s="114"/>
      <c r="AP40" s="116"/>
      <c r="AQ40" s="116"/>
      <c r="AR40" s="116"/>
      <c r="AS40" s="104"/>
      <c r="AT40" s="117" t="s">
        <v>109</v>
      </c>
      <c r="AU40" s="118">
        <v>0</v>
      </c>
      <c r="AV40" s="118">
        <v>2.12</v>
      </c>
      <c r="AW40" s="118">
        <v>0</v>
      </c>
      <c r="AX40" s="119"/>
      <c r="AY40" s="119"/>
      <c r="AZ40" s="119"/>
      <c r="BA40" s="78">
        <v>2.12</v>
      </c>
      <c r="BB40" s="107"/>
    </row>
    <row r="41" spans="1:59" s="109" customFormat="1">
      <c r="A41" s="108"/>
      <c r="B41" s="4">
        <v>1</v>
      </c>
      <c r="D41" s="31"/>
      <c r="E41" s="120"/>
      <c r="F41" s="121"/>
      <c r="G41" s="122"/>
      <c r="H41" s="123"/>
      <c r="I41" s="124"/>
      <c r="J41" s="124"/>
      <c r="K41" s="125"/>
      <c r="L41" s="125"/>
      <c r="M41" s="123"/>
      <c r="N41" s="123"/>
      <c r="O41" s="125"/>
      <c r="P41" s="125"/>
      <c r="Q41" s="125"/>
      <c r="R41" s="124"/>
      <c r="S41" s="124"/>
      <c r="T41" s="125"/>
      <c r="U41" s="125"/>
      <c r="V41" s="124"/>
      <c r="W41" s="124"/>
      <c r="X41" s="125"/>
      <c r="Y41" s="125"/>
      <c r="Z41" s="124"/>
      <c r="AA41" s="124"/>
      <c r="AB41" s="125"/>
      <c r="AC41" s="125"/>
      <c r="AD41" s="124"/>
      <c r="AE41" s="124"/>
      <c r="AF41" s="124"/>
      <c r="AG41" s="124"/>
      <c r="AH41" s="124"/>
      <c r="AI41" s="124"/>
      <c r="AJ41" s="124"/>
      <c r="AK41" s="124"/>
      <c r="AL41" s="124"/>
      <c r="AM41" s="124"/>
      <c r="AN41" s="124"/>
      <c r="AO41" s="124"/>
      <c r="AP41" s="126"/>
      <c r="AQ41" s="126"/>
      <c r="AR41" s="126"/>
      <c r="AS41" s="104"/>
      <c r="AT41" s="127" t="s">
        <v>110</v>
      </c>
      <c r="AU41" s="127"/>
      <c r="AV41" s="127"/>
      <c r="AW41" s="127"/>
      <c r="AX41" s="127"/>
      <c r="AY41" s="127"/>
      <c r="AZ41" s="127"/>
      <c r="BA41" s="128"/>
      <c r="BB41" s="107"/>
    </row>
    <row r="42" spans="1:59">
      <c r="B42" s="4">
        <v>3</v>
      </c>
      <c r="C42" s="96" t="s">
        <v>104</v>
      </c>
      <c r="D42" s="31"/>
      <c r="E42" s="97" t="s">
        <v>113</v>
      </c>
      <c r="F42" s="98" t="s">
        <v>114</v>
      </c>
      <c r="G42" s="99"/>
      <c r="H42" s="100" t="s">
        <v>107</v>
      </c>
      <c r="I42" s="101"/>
      <c r="J42" s="101"/>
      <c r="K42" s="102">
        <v>0.6</v>
      </c>
      <c r="L42" s="102">
        <v>0</v>
      </c>
      <c r="M42" s="100">
        <v>2012</v>
      </c>
      <c r="N42" s="100">
        <v>2012</v>
      </c>
      <c r="O42" s="102">
        <v>0.99</v>
      </c>
      <c r="P42" s="102">
        <v>0</v>
      </c>
      <c r="Q42" s="102">
        <v>0</v>
      </c>
      <c r="R42" s="101"/>
      <c r="S42" s="101"/>
      <c r="T42" s="102">
        <v>0.6</v>
      </c>
      <c r="U42" s="102">
        <v>0</v>
      </c>
      <c r="V42" s="101"/>
      <c r="W42" s="101"/>
      <c r="X42" s="102">
        <v>0</v>
      </c>
      <c r="Y42" s="102">
        <v>0</v>
      </c>
      <c r="Z42" s="101"/>
      <c r="AA42" s="101"/>
      <c r="AB42" s="102">
        <v>0</v>
      </c>
      <c r="AC42" s="102">
        <v>0</v>
      </c>
      <c r="AD42" s="101"/>
      <c r="AE42" s="101"/>
      <c r="AF42" s="101"/>
      <c r="AG42" s="101"/>
      <c r="AH42" s="101"/>
      <c r="AI42" s="101"/>
      <c r="AJ42" s="101"/>
      <c r="AK42" s="101"/>
      <c r="AL42" s="101"/>
      <c r="AM42" s="101"/>
      <c r="AN42" s="101"/>
      <c r="AO42" s="101"/>
      <c r="AP42" s="103">
        <v>0</v>
      </c>
      <c r="AQ42" s="103">
        <v>0</v>
      </c>
      <c r="AR42" s="103">
        <v>0.6</v>
      </c>
      <c r="AS42" s="104">
        <v>0</v>
      </c>
      <c r="AT42" s="105" t="s">
        <v>108</v>
      </c>
      <c r="AU42" s="106">
        <v>0.99</v>
      </c>
      <c r="AV42" s="106">
        <v>0</v>
      </c>
      <c r="AW42" s="106">
        <v>0</v>
      </c>
      <c r="AX42" s="106">
        <v>0</v>
      </c>
      <c r="AY42" s="106">
        <v>0</v>
      </c>
      <c r="AZ42" s="106">
        <v>0</v>
      </c>
      <c r="BA42" s="78">
        <v>0.99</v>
      </c>
      <c r="BB42" s="107"/>
    </row>
    <row r="43" spans="1:59" s="109" customFormat="1">
      <c r="A43" s="108"/>
      <c r="B43" s="4">
        <v>1</v>
      </c>
      <c r="D43" s="31"/>
      <c r="E43" s="110"/>
      <c r="F43" s="111"/>
      <c r="G43" s="112"/>
      <c r="H43" s="113"/>
      <c r="I43" s="114"/>
      <c r="J43" s="114"/>
      <c r="K43" s="115"/>
      <c r="L43" s="115"/>
      <c r="M43" s="113"/>
      <c r="N43" s="113"/>
      <c r="O43" s="115"/>
      <c r="P43" s="115"/>
      <c r="Q43" s="115"/>
      <c r="R43" s="114"/>
      <c r="S43" s="114"/>
      <c r="T43" s="115"/>
      <c r="U43" s="115"/>
      <c r="V43" s="114"/>
      <c r="W43" s="114"/>
      <c r="X43" s="115"/>
      <c r="Y43" s="115"/>
      <c r="Z43" s="114"/>
      <c r="AA43" s="114"/>
      <c r="AB43" s="115"/>
      <c r="AC43" s="115"/>
      <c r="AD43" s="114"/>
      <c r="AE43" s="114"/>
      <c r="AF43" s="114"/>
      <c r="AG43" s="114"/>
      <c r="AH43" s="114"/>
      <c r="AI43" s="114"/>
      <c r="AJ43" s="114"/>
      <c r="AK43" s="114"/>
      <c r="AL43" s="114"/>
      <c r="AM43" s="114"/>
      <c r="AN43" s="114"/>
      <c r="AO43" s="114"/>
      <c r="AP43" s="116"/>
      <c r="AQ43" s="116"/>
      <c r="AR43" s="116"/>
      <c r="AS43" s="104"/>
      <c r="AT43" s="117" t="s">
        <v>109</v>
      </c>
      <c r="AU43" s="118">
        <v>0.99</v>
      </c>
      <c r="AV43" s="118">
        <v>0</v>
      </c>
      <c r="AW43" s="118">
        <v>0</v>
      </c>
      <c r="AX43" s="119"/>
      <c r="AY43" s="119"/>
      <c r="AZ43" s="119"/>
      <c r="BA43" s="78">
        <v>0.99</v>
      </c>
      <c r="BB43" s="107"/>
    </row>
    <row r="44" spans="1:59" s="109" customFormat="1">
      <c r="A44" s="108"/>
      <c r="B44" s="4">
        <v>1</v>
      </c>
      <c r="D44" s="31"/>
      <c r="E44" s="120"/>
      <c r="F44" s="121"/>
      <c r="G44" s="122"/>
      <c r="H44" s="123"/>
      <c r="I44" s="124"/>
      <c r="J44" s="124"/>
      <c r="K44" s="125"/>
      <c r="L44" s="125"/>
      <c r="M44" s="123"/>
      <c r="N44" s="123"/>
      <c r="O44" s="125"/>
      <c r="P44" s="125"/>
      <c r="Q44" s="125"/>
      <c r="R44" s="124"/>
      <c r="S44" s="124"/>
      <c r="T44" s="125"/>
      <c r="U44" s="125"/>
      <c r="V44" s="124"/>
      <c r="W44" s="124"/>
      <c r="X44" s="125"/>
      <c r="Y44" s="125"/>
      <c r="Z44" s="124"/>
      <c r="AA44" s="124"/>
      <c r="AB44" s="125"/>
      <c r="AC44" s="125"/>
      <c r="AD44" s="124"/>
      <c r="AE44" s="124"/>
      <c r="AF44" s="124"/>
      <c r="AG44" s="124"/>
      <c r="AH44" s="124"/>
      <c r="AI44" s="124"/>
      <c r="AJ44" s="124"/>
      <c r="AK44" s="124"/>
      <c r="AL44" s="124"/>
      <c r="AM44" s="124"/>
      <c r="AN44" s="124"/>
      <c r="AO44" s="124"/>
      <c r="AP44" s="126"/>
      <c r="AQ44" s="126"/>
      <c r="AR44" s="126"/>
      <c r="AS44" s="104"/>
      <c r="AT44" s="127" t="s">
        <v>110</v>
      </c>
      <c r="AU44" s="127"/>
      <c r="AV44" s="127"/>
      <c r="AW44" s="127"/>
      <c r="AX44" s="127"/>
      <c r="AY44" s="127"/>
      <c r="AZ44" s="127"/>
      <c r="BA44" s="128"/>
      <c r="BB44" s="107"/>
    </row>
    <row r="45" spans="1:59">
      <c r="B45" s="4">
        <v>3</v>
      </c>
      <c r="C45" s="96" t="s">
        <v>104</v>
      </c>
      <c r="D45" s="31"/>
      <c r="E45" s="97" t="s">
        <v>115</v>
      </c>
      <c r="F45" s="98" t="s">
        <v>116</v>
      </c>
      <c r="G45" s="99"/>
      <c r="H45" s="100" t="s">
        <v>107</v>
      </c>
      <c r="I45" s="101"/>
      <c r="J45" s="101"/>
      <c r="K45" s="102">
        <v>1.27</v>
      </c>
      <c r="L45" s="102">
        <v>0</v>
      </c>
      <c r="M45" s="100">
        <v>2012</v>
      </c>
      <c r="N45" s="100">
        <v>2012</v>
      </c>
      <c r="O45" s="102">
        <v>2.1800000000000002</v>
      </c>
      <c r="P45" s="102">
        <v>0</v>
      </c>
      <c r="Q45" s="102">
        <v>0</v>
      </c>
      <c r="R45" s="101"/>
      <c r="S45" s="101"/>
      <c r="T45" s="102">
        <v>1.27</v>
      </c>
      <c r="U45" s="102">
        <v>0</v>
      </c>
      <c r="V45" s="101"/>
      <c r="W45" s="101"/>
      <c r="X45" s="102">
        <v>0</v>
      </c>
      <c r="Y45" s="102">
        <v>0</v>
      </c>
      <c r="Z45" s="101"/>
      <c r="AA45" s="101"/>
      <c r="AB45" s="102">
        <v>0</v>
      </c>
      <c r="AC45" s="102">
        <v>0</v>
      </c>
      <c r="AD45" s="101"/>
      <c r="AE45" s="101"/>
      <c r="AF45" s="101"/>
      <c r="AG45" s="101"/>
      <c r="AH45" s="101"/>
      <c r="AI45" s="101"/>
      <c r="AJ45" s="101"/>
      <c r="AK45" s="101"/>
      <c r="AL45" s="101"/>
      <c r="AM45" s="101"/>
      <c r="AN45" s="101"/>
      <c r="AO45" s="101"/>
      <c r="AP45" s="103">
        <v>0</v>
      </c>
      <c r="AQ45" s="103">
        <v>0</v>
      </c>
      <c r="AR45" s="103">
        <v>1.27</v>
      </c>
      <c r="AS45" s="104">
        <v>0</v>
      </c>
      <c r="AT45" s="105" t="s">
        <v>108</v>
      </c>
      <c r="AU45" s="106">
        <v>2.1800000000000002</v>
      </c>
      <c r="AV45" s="106">
        <v>0</v>
      </c>
      <c r="AW45" s="106">
        <v>0</v>
      </c>
      <c r="AX45" s="106">
        <v>0</v>
      </c>
      <c r="AY45" s="106">
        <v>0</v>
      </c>
      <c r="AZ45" s="106">
        <v>0</v>
      </c>
      <c r="BA45" s="78">
        <v>2.1800000000000002</v>
      </c>
      <c r="BB45" s="107"/>
    </row>
    <row r="46" spans="1:59" s="109" customFormat="1">
      <c r="A46" s="108"/>
      <c r="B46" s="4">
        <v>1</v>
      </c>
      <c r="D46" s="31"/>
      <c r="E46" s="110"/>
      <c r="F46" s="111"/>
      <c r="G46" s="112"/>
      <c r="H46" s="113"/>
      <c r="I46" s="114"/>
      <c r="J46" s="114"/>
      <c r="K46" s="115"/>
      <c r="L46" s="115"/>
      <c r="M46" s="113"/>
      <c r="N46" s="113"/>
      <c r="O46" s="115"/>
      <c r="P46" s="115"/>
      <c r="Q46" s="115"/>
      <c r="R46" s="114"/>
      <c r="S46" s="114"/>
      <c r="T46" s="115"/>
      <c r="U46" s="115"/>
      <c r="V46" s="114"/>
      <c r="W46" s="114"/>
      <c r="X46" s="115"/>
      <c r="Y46" s="115"/>
      <c r="Z46" s="114"/>
      <c r="AA46" s="114"/>
      <c r="AB46" s="115"/>
      <c r="AC46" s="115"/>
      <c r="AD46" s="114"/>
      <c r="AE46" s="114"/>
      <c r="AF46" s="114"/>
      <c r="AG46" s="114"/>
      <c r="AH46" s="114"/>
      <c r="AI46" s="114"/>
      <c r="AJ46" s="114"/>
      <c r="AK46" s="114"/>
      <c r="AL46" s="114"/>
      <c r="AM46" s="114"/>
      <c r="AN46" s="114"/>
      <c r="AO46" s="114"/>
      <c r="AP46" s="116"/>
      <c r="AQ46" s="116"/>
      <c r="AR46" s="116"/>
      <c r="AS46" s="104"/>
      <c r="AT46" s="117" t="s">
        <v>109</v>
      </c>
      <c r="AU46" s="118">
        <v>2.1800000000000002</v>
      </c>
      <c r="AV46" s="118">
        <v>0</v>
      </c>
      <c r="AW46" s="118">
        <v>0</v>
      </c>
      <c r="AX46" s="119"/>
      <c r="AY46" s="119"/>
      <c r="AZ46" s="119"/>
      <c r="BA46" s="78">
        <v>2.1800000000000002</v>
      </c>
      <c r="BB46" s="107"/>
    </row>
    <row r="47" spans="1:59" s="109" customFormat="1">
      <c r="A47" s="108"/>
      <c r="B47" s="4">
        <v>1</v>
      </c>
      <c r="D47" s="31"/>
      <c r="E47" s="120"/>
      <c r="F47" s="121"/>
      <c r="G47" s="122"/>
      <c r="H47" s="123"/>
      <c r="I47" s="124"/>
      <c r="J47" s="124"/>
      <c r="K47" s="125"/>
      <c r="L47" s="125"/>
      <c r="M47" s="123"/>
      <c r="N47" s="123"/>
      <c r="O47" s="125"/>
      <c r="P47" s="125"/>
      <c r="Q47" s="125"/>
      <c r="R47" s="124"/>
      <c r="S47" s="124"/>
      <c r="T47" s="125"/>
      <c r="U47" s="125"/>
      <c r="V47" s="124"/>
      <c r="W47" s="124"/>
      <c r="X47" s="125"/>
      <c r="Y47" s="125"/>
      <c r="Z47" s="124"/>
      <c r="AA47" s="124"/>
      <c r="AB47" s="125"/>
      <c r="AC47" s="125"/>
      <c r="AD47" s="124"/>
      <c r="AE47" s="124"/>
      <c r="AF47" s="124"/>
      <c r="AG47" s="124"/>
      <c r="AH47" s="124"/>
      <c r="AI47" s="124"/>
      <c r="AJ47" s="124"/>
      <c r="AK47" s="124"/>
      <c r="AL47" s="124"/>
      <c r="AM47" s="124"/>
      <c r="AN47" s="124"/>
      <c r="AO47" s="124"/>
      <c r="AP47" s="126"/>
      <c r="AQ47" s="126"/>
      <c r="AR47" s="126"/>
      <c r="AS47" s="104"/>
      <c r="AT47" s="127" t="s">
        <v>110</v>
      </c>
      <c r="AU47" s="127"/>
      <c r="AV47" s="127"/>
      <c r="AW47" s="127"/>
      <c r="AX47" s="127"/>
      <c r="AY47" s="127"/>
      <c r="AZ47" s="127"/>
      <c r="BA47" s="128"/>
      <c r="BB47" s="107"/>
    </row>
    <row r="48" spans="1:59">
      <c r="B48" s="4">
        <v>3</v>
      </c>
      <c r="C48" s="96" t="s">
        <v>104</v>
      </c>
      <c r="D48" s="31"/>
      <c r="E48" s="97" t="s">
        <v>117</v>
      </c>
      <c r="F48" s="98" t="s">
        <v>118</v>
      </c>
      <c r="G48" s="99"/>
      <c r="H48" s="100" t="s">
        <v>107</v>
      </c>
      <c r="I48" s="101"/>
      <c r="J48" s="101"/>
      <c r="K48" s="102">
        <v>0.35</v>
      </c>
      <c r="L48" s="102">
        <v>0</v>
      </c>
      <c r="M48" s="100">
        <v>2012</v>
      </c>
      <c r="N48" s="100">
        <v>2012</v>
      </c>
      <c r="O48" s="102">
        <v>0.89</v>
      </c>
      <c r="P48" s="102">
        <v>0</v>
      </c>
      <c r="Q48" s="102">
        <v>0</v>
      </c>
      <c r="R48" s="101"/>
      <c r="S48" s="101"/>
      <c r="T48" s="102">
        <v>0.35</v>
      </c>
      <c r="U48" s="102">
        <v>0</v>
      </c>
      <c r="V48" s="101"/>
      <c r="W48" s="101"/>
      <c r="X48" s="102">
        <v>0</v>
      </c>
      <c r="Y48" s="102">
        <v>0</v>
      </c>
      <c r="Z48" s="101"/>
      <c r="AA48" s="101"/>
      <c r="AB48" s="102">
        <v>0</v>
      </c>
      <c r="AC48" s="102">
        <v>0</v>
      </c>
      <c r="AD48" s="101"/>
      <c r="AE48" s="101"/>
      <c r="AF48" s="101"/>
      <c r="AG48" s="101"/>
      <c r="AH48" s="101"/>
      <c r="AI48" s="101"/>
      <c r="AJ48" s="101"/>
      <c r="AK48" s="101"/>
      <c r="AL48" s="101"/>
      <c r="AM48" s="101"/>
      <c r="AN48" s="101"/>
      <c r="AO48" s="101"/>
      <c r="AP48" s="103">
        <v>0</v>
      </c>
      <c r="AQ48" s="103">
        <v>0</v>
      </c>
      <c r="AR48" s="103">
        <v>0.35</v>
      </c>
      <c r="AS48" s="104">
        <v>0</v>
      </c>
      <c r="AT48" s="105" t="s">
        <v>108</v>
      </c>
      <c r="AU48" s="106">
        <v>0.89</v>
      </c>
      <c r="AV48" s="106">
        <v>0</v>
      </c>
      <c r="AW48" s="106">
        <v>0</v>
      </c>
      <c r="AX48" s="106">
        <v>0</v>
      </c>
      <c r="AY48" s="106">
        <v>0</v>
      </c>
      <c r="AZ48" s="106">
        <v>0</v>
      </c>
      <c r="BA48" s="78">
        <v>0.89</v>
      </c>
      <c r="BB48" s="107"/>
    </row>
    <row r="49" spans="1:59" s="109" customFormat="1">
      <c r="A49" s="108"/>
      <c r="B49" s="4">
        <v>1</v>
      </c>
      <c r="D49" s="31"/>
      <c r="E49" s="110"/>
      <c r="F49" s="111"/>
      <c r="G49" s="112"/>
      <c r="H49" s="113"/>
      <c r="I49" s="114"/>
      <c r="J49" s="114"/>
      <c r="K49" s="115"/>
      <c r="L49" s="115"/>
      <c r="M49" s="113"/>
      <c r="N49" s="113"/>
      <c r="O49" s="115"/>
      <c r="P49" s="115"/>
      <c r="Q49" s="115"/>
      <c r="R49" s="114"/>
      <c r="S49" s="114"/>
      <c r="T49" s="115"/>
      <c r="U49" s="115"/>
      <c r="V49" s="114"/>
      <c r="W49" s="114"/>
      <c r="X49" s="115"/>
      <c r="Y49" s="115"/>
      <c r="Z49" s="114"/>
      <c r="AA49" s="114"/>
      <c r="AB49" s="115"/>
      <c r="AC49" s="115"/>
      <c r="AD49" s="114"/>
      <c r="AE49" s="114"/>
      <c r="AF49" s="114"/>
      <c r="AG49" s="114"/>
      <c r="AH49" s="114"/>
      <c r="AI49" s="114"/>
      <c r="AJ49" s="114"/>
      <c r="AK49" s="114"/>
      <c r="AL49" s="114"/>
      <c r="AM49" s="114"/>
      <c r="AN49" s="114"/>
      <c r="AO49" s="114"/>
      <c r="AP49" s="116"/>
      <c r="AQ49" s="116"/>
      <c r="AR49" s="116"/>
      <c r="AS49" s="104"/>
      <c r="AT49" s="117" t="s">
        <v>109</v>
      </c>
      <c r="AU49" s="118">
        <v>0.89</v>
      </c>
      <c r="AV49" s="118">
        <v>0</v>
      </c>
      <c r="AW49" s="118">
        <v>0</v>
      </c>
      <c r="AX49" s="119"/>
      <c r="AY49" s="119"/>
      <c r="AZ49" s="119"/>
      <c r="BA49" s="78">
        <v>0.89</v>
      </c>
      <c r="BB49" s="107"/>
    </row>
    <row r="50" spans="1:59" s="109" customFormat="1">
      <c r="A50" s="108"/>
      <c r="B50" s="4">
        <v>1</v>
      </c>
      <c r="D50" s="31"/>
      <c r="E50" s="120"/>
      <c r="F50" s="121"/>
      <c r="G50" s="122"/>
      <c r="H50" s="123"/>
      <c r="I50" s="124"/>
      <c r="J50" s="124"/>
      <c r="K50" s="125"/>
      <c r="L50" s="125"/>
      <c r="M50" s="123"/>
      <c r="N50" s="123"/>
      <c r="O50" s="125"/>
      <c r="P50" s="125"/>
      <c r="Q50" s="125"/>
      <c r="R50" s="124"/>
      <c r="S50" s="124"/>
      <c r="T50" s="125"/>
      <c r="U50" s="125"/>
      <c r="V50" s="124"/>
      <c r="W50" s="124"/>
      <c r="X50" s="125"/>
      <c r="Y50" s="125"/>
      <c r="Z50" s="124"/>
      <c r="AA50" s="124"/>
      <c r="AB50" s="125"/>
      <c r="AC50" s="125"/>
      <c r="AD50" s="124"/>
      <c r="AE50" s="124"/>
      <c r="AF50" s="124"/>
      <c r="AG50" s="124"/>
      <c r="AH50" s="124"/>
      <c r="AI50" s="124"/>
      <c r="AJ50" s="124"/>
      <c r="AK50" s="124"/>
      <c r="AL50" s="124"/>
      <c r="AM50" s="124"/>
      <c r="AN50" s="124"/>
      <c r="AO50" s="124"/>
      <c r="AP50" s="126"/>
      <c r="AQ50" s="126"/>
      <c r="AR50" s="126"/>
      <c r="AS50" s="104"/>
      <c r="AT50" s="127" t="s">
        <v>110</v>
      </c>
      <c r="AU50" s="127"/>
      <c r="AV50" s="127"/>
      <c r="AW50" s="127"/>
      <c r="AX50" s="127"/>
      <c r="AY50" s="127"/>
      <c r="AZ50" s="127"/>
      <c r="BA50" s="128"/>
      <c r="BB50" s="107"/>
    </row>
    <row r="51" spans="1:59">
      <c r="B51" s="4">
        <v>3</v>
      </c>
      <c r="C51" s="96" t="s">
        <v>104</v>
      </c>
      <c r="D51" s="31"/>
      <c r="E51" s="97" t="s">
        <v>119</v>
      </c>
      <c r="F51" s="98" t="s">
        <v>120</v>
      </c>
      <c r="G51" s="99"/>
      <c r="H51" s="100" t="s">
        <v>107</v>
      </c>
      <c r="I51" s="101"/>
      <c r="J51" s="101"/>
      <c r="K51" s="102">
        <v>2.48</v>
      </c>
      <c r="L51" s="102">
        <v>0</v>
      </c>
      <c r="M51" s="100">
        <v>2012</v>
      </c>
      <c r="N51" s="100">
        <v>2012</v>
      </c>
      <c r="O51" s="102">
        <v>3.27</v>
      </c>
      <c r="P51" s="102">
        <v>0</v>
      </c>
      <c r="Q51" s="102">
        <v>0</v>
      </c>
      <c r="R51" s="101"/>
      <c r="S51" s="101"/>
      <c r="T51" s="102">
        <v>0</v>
      </c>
      <c r="U51" s="102">
        <v>0</v>
      </c>
      <c r="V51" s="101"/>
      <c r="W51" s="101"/>
      <c r="X51" s="102">
        <v>0</v>
      </c>
      <c r="Y51" s="102">
        <v>0</v>
      </c>
      <c r="Z51" s="101"/>
      <c r="AA51" s="101"/>
      <c r="AB51" s="102">
        <v>0</v>
      </c>
      <c r="AC51" s="102">
        <v>0</v>
      </c>
      <c r="AD51" s="101"/>
      <c r="AE51" s="101"/>
      <c r="AF51" s="101"/>
      <c r="AG51" s="101"/>
      <c r="AH51" s="101"/>
      <c r="AI51" s="101"/>
      <c r="AJ51" s="101"/>
      <c r="AK51" s="101"/>
      <c r="AL51" s="101"/>
      <c r="AM51" s="101"/>
      <c r="AN51" s="101"/>
      <c r="AO51" s="101"/>
      <c r="AP51" s="103">
        <v>0</v>
      </c>
      <c r="AQ51" s="103">
        <v>0</v>
      </c>
      <c r="AR51" s="103">
        <v>0</v>
      </c>
      <c r="AS51" s="104">
        <v>0</v>
      </c>
      <c r="AT51" s="105" t="s">
        <v>108</v>
      </c>
      <c r="AU51" s="106">
        <v>3.27</v>
      </c>
      <c r="AV51" s="106">
        <v>0</v>
      </c>
      <c r="AW51" s="106">
        <v>0</v>
      </c>
      <c r="AX51" s="106">
        <v>0</v>
      </c>
      <c r="AY51" s="106">
        <v>0</v>
      </c>
      <c r="AZ51" s="106">
        <v>0</v>
      </c>
      <c r="BA51" s="78">
        <v>3.27</v>
      </c>
      <c r="BB51" s="107"/>
    </row>
    <row r="52" spans="1:59" s="109" customFormat="1">
      <c r="A52" s="108"/>
      <c r="B52" s="4">
        <v>1</v>
      </c>
      <c r="D52" s="31"/>
      <c r="E52" s="110"/>
      <c r="F52" s="111"/>
      <c r="G52" s="112"/>
      <c r="H52" s="113"/>
      <c r="I52" s="114"/>
      <c r="J52" s="114"/>
      <c r="K52" s="115"/>
      <c r="L52" s="115"/>
      <c r="M52" s="113"/>
      <c r="N52" s="113"/>
      <c r="O52" s="115"/>
      <c r="P52" s="115"/>
      <c r="Q52" s="115"/>
      <c r="R52" s="114"/>
      <c r="S52" s="114"/>
      <c r="T52" s="115"/>
      <c r="U52" s="115"/>
      <c r="V52" s="114"/>
      <c r="W52" s="114"/>
      <c r="X52" s="115"/>
      <c r="Y52" s="115"/>
      <c r="Z52" s="114"/>
      <c r="AA52" s="114"/>
      <c r="AB52" s="115"/>
      <c r="AC52" s="115"/>
      <c r="AD52" s="114"/>
      <c r="AE52" s="114"/>
      <c r="AF52" s="114"/>
      <c r="AG52" s="114"/>
      <c r="AH52" s="114"/>
      <c r="AI52" s="114"/>
      <c r="AJ52" s="114"/>
      <c r="AK52" s="114"/>
      <c r="AL52" s="114"/>
      <c r="AM52" s="114"/>
      <c r="AN52" s="114"/>
      <c r="AO52" s="114"/>
      <c r="AP52" s="116"/>
      <c r="AQ52" s="116"/>
      <c r="AR52" s="116"/>
      <c r="AS52" s="104"/>
      <c r="AT52" s="117" t="s">
        <v>109</v>
      </c>
      <c r="AU52" s="118">
        <v>3.27</v>
      </c>
      <c r="AV52" s="118">
        <v>0</v>
      </c>
      <c r="AW52" s="118">
        <v>0</v>
      </c>
      <c r="AX52" s="119"/>
      <c r="AY52" s="119"/>
      <c r="AZ52" s="119"/>
      <c r="BA52" s="78">
        <v>3.27</v>
      </c>
      <c r="BB52" s="107"/>
    </row>
    <row r="53" spans="1:59" s="109" customFormat="1" ht="15.75" thickBot="1">
      <c r="A53" s="108"/>
      <c r="B53" s="4">
        <v>1</v>
      </c>
      <c r="D53" s="31"/>
      <c r="E53" s="120"/>
      <c r="F53" s="121"/>
      <c r="G53" s="122"/>
      <c r="H53" s="123"/>
      <c r="I53" s="124"/>
      <c r="J53" s="124"/>
      <c r="K53" s="125"/>
      <c r="L53" s="125"/>
      <c r="M53" s="123"/>
      <c r="N53" s="123"/>
      <c r="O53" s="125"/>
      <c r="P53" s="125"/>
      <c r="Q53" s="125"/>
      <c r="R53" s="124"/>
      <c r="S53" s="124"/>
      <c r="T53" s="125"/>
      <c r="U53" s="125"/>
      <c r="V53" s="124"/>
      <c r="W53" s="124"/>
      <c r="X53" s="125"/>
      <c r="Y53" s="125"/>
      <c r="Z53" s="124"/>
      <c r="AA53" s="124"/>
      <c r="AB53" s="125"/>
      <c r="AC53" s="125"/>
      <c r="AD53" s="124"/>
      <c r="AE53" s="124"/>
      <c r="AF53" s="124"/>
      <c r="AG53" s="124"/>
      <c r="AH53" s="124"/>
      <c r="AI53" s="124"/>
      <c r="AJ53" s="124"/>
      <c r="AK53" s="124"/>
      <c r="AL53" s="124"/>
      <c r="AM53" s="124"/>
      <c r="AN53" s="124"/>
      <c r="AO53" s="124"/>
      <c r="AP53" s="126"/>
      <c r="AQ53" s="126"/>
      <c r="AR53" s="126"/>
      <c r="AS53" s="104"/>
      <c r="AT53" s="127" t="s">
        <v>110</v>
      </c>
      <c r="AU53" s="127"/>
      <c r="AV53" s="127"/>
      <c r="AW53" s="127"/>
      <c r="AX53" s="127"/>
      <c r="AY53" s="127"/>
      <c r="AZ53" s="127"/>
      <c r="BA53" s="128"/>
      <c r="BB53" s="107"/>
    </row>
    <row r="54" spans="1:59" s="56" customFormat="1" ht="12" thickBot="1">
      <c r="A54" s="4"/>
      <c r="B54" s="4"/>
      <c r="D54" s="57"/>
      <c r="E54" s="86"/>
      <c r="F54" s="93" t="s">
        <v>93</v>
      </c>
      <c r="G54" s="88" t="s">
        <v>94</v>
      </c>
      <c r="H54" s="89"/>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4"/>
      <c r="BA54" s="95"/>
      <c r="BB54" s="71"/>
      <c r="BF54" s="64"/>
      <c r="BG54" s="64"/>
    </row>
    <row r="55" spans="1:59" s="56" customFormat="1" ht="11.25">
      <c r="A55" s="4"/>
      <c r="B55" s="4"/>
      <c r="C55" s="65" t="s">
        <v>83</v>
      </c>
      <c r="D55" s="57"/>
      <c r="E55" s="74" t="s">
        <v>121</v>
      </c>
      <c r="F55" s="79" t="s">
        <v>122</v>
      </c>
      <c r="G55" s="79"/>
      <c r="H55" s="79"/>
      <c r="I55" s="76">
        <v>0</v>
      </c>
      <c r="J55" s="76">
        <v>0</v>
      </c>
      <c r="K55" s="76">
        <v>3.78</v>
      </c>
      <c r="L55" s="76">
        <v>0</v>
      </c>
      <c r="M55" s="77"/>
      <c r="N55" s="77"/>
      <c r="O55" s="76">
        <v>23.281998549999994</v>
      </c>
      <c r="P55" s="76">
        <v>0</v>
      </c>
      <c r="Q55" s="76">
        <v>7.7119985499999952</v>
      </c>
      <c r="R55" s="76">
        <v>0</v>
      </c>
      <c r="S55" s="76">
        <v>0</v>
      </c>
      <c r="T55" s="76">
        <v>1.54</v>
      </c>
      <c r="U55" s="76">
        <v>0</v>
      </c>
      <c r="V55" s="76">
        <v>0</v>
      </c>
      <c r="W55" s="76">
        <v>0</v>
      </c>
      <c r="X55" s="76">
        <v>1.45</v>
      </c>
      <c r="Y55" s="76">
        <v>0</v>
      </c>
      <c r="Z55" s="76">
        <v>0</v>
      </c>
      <c r="AA55" s="76">
        <v>0</v>
      </c>
      <c r="AB55" s="76">
        <v>0.78999999999999992</v>
      </c>
      <c r="AC55" s="76">
        <v>0</v>
      </c>
      <c r="AD55" s="76">
        <v>0</v>
      </c>
      <c r="AE55" s="76">
        <v>0</v>
      </c>
      <c r="AF55" s="76">
        <v>0</v>
      </c>
      <c r="AG55" s="76">
        <v>0</v>
      </c>
      <c r="AH55" s="76">
        <v>0</v>
      </c>
      <c r="AI55" s="76">
        <v>0</v>
      </c>
      <c r="AJ55" s="76">
        <v>0</v>
      </c>
      <c r="AK55" s="76">
        <v>0</v>
      </c>
      <c r="AL55" s="76">
        <v>0</v>
      </c>
      <c r="AM55" s="76">
        <v>0</v>
      </c>
      <c r="AN55" s="76">
        <v>0</v>
      </c>
      <c r="AO55" s="76">
        <v>0</v>
      </c>
      <c r="AP55" s="76">
        <v>0</v>
      </c>
      <c r="AQ55" s="76">
        <v>0</v>
      </c>
      <c r="AR55" s="76">
        <v>3.78</v>
      </c>
      <c r="AS55" s="76">
        <v>0</v>
      </c>
      <c r="AT55" s="69"/>
      <c r="AU55" s="76">
        <v>6.68</v>
      </c>
      <c r="AV55" s="76">
        <v>8.2200000000000006</v>
      </c>
      <c r="AW55" s="76">
        <v>7.7119985499999952</v>
      </c>
      <c r="AX55" s="76">
        <v>0</v>
      </c>
      <c r="AY55" s="76">
        <v>0</v>
      </c>
      <c r="AZ55" s="76">
        <v>0</v>
      </c>
      <c r="BA55" s="78">
        <v>22.611998549999996</v>
      </c>
      <c r="BB55" s="71"/>
      <c r="BF55" s="64"/>
      <c r="BG55" s="64"/>
    </row>
    <row r="56" spans="1:59" s="56" customFormat="1" ht="12" thickBot="1">
      <c r="A56" s="4"/>
      <c r="B56" s="4"/>
      <c r="C56" s="65" t="s">
        <v>83</v>
      </c>
      <c r="D56" s="57"/>
      <c r="E56" s="74" t="s">
        <v>123</v>
      </c>
      <c r="F56" s="80" t="s">
        <v>124</v>
      </c>
      <c r="G56" s="80"/>
      <c r="H56" s="80"/>
      <c r="I56" s="76">
        <v>0</v>
      </c>
      <c r="J56" s="76">
        <v>0</v>
      </c>
      <c r="K56" s="76">
        <v>0</v>
      </c>
      <c r="L56" s="76">
        <v>0</v>
      </c>
      <c r="M56" s="77"/>
      <c r="N56" s="77"/>
      <c r="O56" s="76">
        <v>0</v>
      </c>
      <c r="P56" s="76">
        <v>0</v>
      </c>
      <c r="Q56" s="76">
        <v>0</v>
      </c>
      <c r="R56" s="76">
        <v>0</v>
      </c>
      <c r="S56" s="76">
        <v>0</v>
      </c>
      <c r="T56" s="76">
        <v>0</v>
      </c>
      <c r="U56" s="76">
        <v>0</v>
      </c>
      <c r="V56" s="76">
        <v>0</v>
      </c>
      <c r="W56" s="76">
        <v>0</v>
      </c>
      <c r="X56" s="76">
        <v>0</v>
      </c>
      <c r="Y56" s="76">
        <v>0</v>
      </c>
      <c r="Z56" s="76">
        <v>0</v>
      </c>
      <c r="AA56" s="76">
        <v>0</v>
      </c>
      <c r="AB56" s="76">
        <v>0</v>
      </c>
      <c r="AC56" s="76">
        <v>0</v>
      </c>
      <c r="AD56" s="76">
        <v>0</v>
      </c>
      <c r="AE56" s="76">
        <v>0</v>
      </c>
      <c r="AF56" s="76">
        <v>0</v>
      </c>
      <c r="AG56" s="76">
        <v>0</v>
      </c>
      <c r="AH56" s="76">
        <v>0</v>
      </c>
      <c r="AI56" s="76">
        <v>0</v>
      </c>
      <c r="AJ56" s="76">
        <v>0</v>
      </c>
      <c r="AK56" s="76">
        <v>0</v>
      </c>
      <c r="AL56" s="76">
        <v>0</v>
      </c>
      <c r="AM56" s="76">
        <v>0</v>
      </c>
      <c r="AN56" s="76">
        <v>0</v>
      </c>
      <c r="AO56" s="76">
        <v>0</v>
      </c>
      <c r="AP56" s="76">
        <v>0</v>
      </c>
      <c r="AQ56" s="76">
        <v>0</v>
      </c>
      <c r="AR56" s="76">
        <v>0</v>
      </c>
      <c r="AS56" s="76">
        <v>0</v>
      </c>
      <c r="AT56" s="69"/>
      <c r="AU56" s="76">
        <v>0</v>
      </c>
      <c r="AV56" s="76">
        <v>0</v>
      </c>
      <c r="AW56" s="76">
        <v>0</v>
      </c>
      <c r="AX56" s="76">
        <v>0</v>
      </c>
      <c r="AY56" s="76">
        <v>0</v>
      </c>
      <c r="AZ56" s="76">
        <v>0</v>
      </c>
      <c r="BA56" s="78">
        <v>0</v>
      </c>
      <c r="BB56" s="71"/>
      <c r="BF56" s="64"/>
      <c r="BG56" s="64"/>
    </row>
    <row r="57" spans="1:59" s="56" customFormat="1" ht="12" hidden="1" thickBot="1">
      <c r="A57" s="4"/>
      <c r="B57" s="4"/>
      <c r="C57" s="65"/>
      <c r="D57" s="57"/>
      <c r="E57" s="81" t="s">
        <v>125</v>
      </c>
      <c r="F57" s="82"/>
      <c r="G57" s="83"/>
      <c r="H57" s="83"/>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5"/>
      <c r="BB57" s="71"/>
      <c r="BF57" s="64"/>
      <c r="BG57" s="64"/>
    </row>
    <row r="58" spans="1:59" s="56" customFormat="1" ht="12" thickBot="1">
      <c r="A58" s="4"/>
      <c r="B58" s="4"/>
      <c r="D58" s="57"/>
      <c r="E58" s="86"/>
      <c r="F58" s="93" t="s">
        <v>93</v>
      </c>
      <c r="G58" s="88" t="s">
        <v>94</v>
      </c>
      <c r="H58" s="89"/>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4"/>
      <c r="BA58" s="95"/>
      <c r="BB58" s="71"/>
      <c r="BF58" s="64"/>
      <c r="BG58" s="64"/>
    </row>
    <row r="59" spans="1:59" s="56" customFormat="1" ht="12" thickBot="1">
      <c r="A59" s="4"/>
      <c r="B59" s="4"/>
      <c r="C59" s="65" t="s">
        <v>83</v>
      </c>
      <c r="D59" s="57"/>
      <c r="E59" s="74" t="s">
        <v>126</v>
      </c>
      <c r="F59" s="80" t="s">
        <v>127</v>
      </c>
      <c r="G59" s="80"/>
      <c r="H59" s="80"/>
      <c r="I59" s="76">
        <v>0</v>
      </c>
      <c r="J59" s="76">
        <v>0</v>
      </c>
      <c r="K59" s="76">
        <v>0</v>
      </c>
      <c r="L59" s="76">
        <v>0</v>
      </c>
      <c r="M59" s="77"/>
      <c r="N59" s="77"/>
      <c r="O59" s="76">
        <v>0</v>
      </c>
      <c r="P59" s="76">
        <v>0</v>
      </c>
      <c r="Q59" s="76">
        <v>0</v>
      </c>
      <c r="R59" s="76">
        <v>0</v>
      </c>
      <c r="S59" s="76">
        <v>0</v>
      </c>
      <c r="T59" s="76">
        <v>0</v>
      </c>
      <c r="U59" s="76">
        <v>0</v>
      </c>
      <c r="V59" s="76">
        <v>0</v>
      </c>
      <c r="W59" s="76">
        <v>0</v>
      </c>
      <c r="X59" s="76">
        <v>0</v>
      </c>
      <c r="Y59" s="76">
        <v>0</v>
      </c>
      <c r="Z59" s="76">
        <v>0</v>
      </c>
      <c r="AA59" s="76">
        <v>0</v>
      </c>
      <c r="AB59" s="76">
        <v>0</v>
      </c>
      <c r="AC59" s="76">
        <v>0</v>
      </c>
      <c r="AD59" s="76">
        <v>0</v>
      </c>
      <c r="AE59" s="76">
        <v>0</v>
      </c>
      <c r="AF59" s="76">
        <v>0</v>
      </c>
      <c r="AG59" s="76">
        <v>0</v>
      </c>
      <c r="AH59" s="76">
        <v>0</v>
      </c>
      <c r="AI59" s="76">
        <v>0</v>
      </c>
      <c r="AJ59" s="76">
        <v>0</v>
      </c>
      <c r="AK59" s="76">
        <v>0</v>
      </c>
      <c r="AL59" s="76">
        <v>0</v>
      </c>
      <c r="AM59" s="76">
        <v>0</v>
      </c>
      <c r="AN59" s="76">
        <v>0</v>
      </c>
      <c r="AO59" s="76">
        <v>0</v>
      </c>
      <c r="AP59" s="76">
        <v>0</v>
      </c>
      <c r="AQ59" s="76">
        <v>0</v>
      </c>
      <c r="AR59" s="76">
        <v>0</v>
      </c>
      <c r="AS59" s="76">
        <v>0</v>
      </c>
      <c r="AT59" s="69"/>
      <c r="AU59" s="76">
        <v>0</v>
      </c>
      <c r="AV59" s="76">
        <v>0</v>
      </c>
      <c r="AW59" s="76">
        <v>0</v>
      </c>
      <c r="AX59" s="76">
        <v>0</v>
      </c>
      <c r="AY59" s="76">
        <v>0</v>
      </c>
      <c r="AZ59" s="76">
        <v>0</v>
      </c>
      <c r="BA59" s="78">
        <v>0</v>
      </c>
      <c r="BB59" s="71"/>
      <c r="BF59" s="64"/>
      <c r="BG59" s="64"/>
    </row>
    <row r="60" spans="1:59" s="56" customFormat="1" ht="12" hidden="1" thickBot="1">
      <c r="A60" s="4"/>
      <c r="B60" s="4"/>
      <c r="C60" s="65"/>
      <c r="D60" s="57"/>
      <c r="E60" s="81" t="s">
        <v>128</v>
      </c>
      <c r="F60" s="82"/>
      <c r="G60" s="83"/>
      <c r="H60" s="83"/>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5"/>
      <c r="BB60" s="71"/>
      <c r="BF60" s="64"/>
      <c r="BG60" s="64"/>
    </row>
    <row r="61" spans="1:59" s="56" customFormat="1" ht="12" thickBot="1">
      <c r="A61" s="4"/>
      <c r="B61" s="4"/>
      <c r="D61" s="57"/>
      <c r="E61" s="86"/>
      <c r="F61" s="93" t="s">
        <v>93</v>
      </c>
      <c r="G61" s="88" t="s">
        <v>94</v>
      </c>
      <c r="H61" s="89"/>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4"/>
      <c r="BA61" s="95"/>
      <c r="BB61" s="71"/>
      <c r="BF61" s="64"/>
      <c r="BG61" s="64"/>
    </row>
    <row r="62" spans="1:59" s="56" customFormat="1" ht="11.25">
      <c r="A62" s="4"/>
      <c r="B62" s="4"/>
      <c r="C62" s="65" t="s">
        <v>83</v>
      </c>
      <c r="D62" s="57"/>
      <c r="E62" s="74" t="s">
        <v>129</v>
      </c>
      <c r="F62" s="80" t="s">
        <v>130</v>
      </c>
      <c r="G62" s="80"/>
      <c r="H62" s="80"/>
      <c r="I62" s="76">
        <v>0</v>
      </c>
      <c r="J62" s="76">
        <v>0</v>
      </c>
      <c r="K62" s="76">
        <v>3.6399999999999997</v>
      </c>
      <c r="L62" s="76">
        <v>0</v>
      </c>
      <c r="M62" s="77"/>
      <c r="N62" s="77"/>
      <c r="O62" s="76">
        <v>22.631998549999995</v>
      </c>
      <c r="P62" s="76">
        <v>0</v>
      </c>
      <c r="Q62" s="76">
        <v>7.7119985499999952</v>
      </c>
      <c r="R62" s="76">
        <v>0</v>
      </c>
      <c r="S62" s="76">
        <v>0</v>
      </c>
      <c r="T62" s="76">
        <v>1.4</v>
      </c>
      <c r="U62" s="76">
        <v>0</v>
      </c>
      <c r="V62" s="76">
        <v>0</v>
      </c>
      <c r="W62" s="76">
        <v>0</v>
      </c>
      <c r="X62" s="76">
        <v>1.45</v>
      </c>
      <c r="Y62" s="76">
        <v>0</v>
      </c>
      <c r="Z62" s="76">
        <v>0</v>
      </c>
      <c r="AA62" s="76">
        <v>0</v>
      </c>
      <c r="AB62" s="76">
        <v>0.78999999999999992</v>
      </c>
      <c r="AC62" s="76">
        <v>0</v>
      </c>
      <c r="AD62" s="76">
        <v>0</v>
      </c>
      <c r="AE62" s="76">
        <v>0</v>
      </c>
      <c r="AF62" s="76">
        <v>0</v>
      </c>
      <c r="AG62" s="76">
        <v>0</v>
      </c>
      <c r="AH62" s="76">
        <v>0</v>
      </c>
      <c r="AI62" s="76">
        <v>0</v>
      </c>
      <c r="AJ62" s="76">
        <v>0</v>
      </c>
      <c r="AK62" s="76">
        <v>0</v>
      </c>
      <c r="AL62" s="76">
        <v>0</v>
      </c>
      <c r="AM62" s="76">
        <v>0</v>
      </c>
      <c r="AN62" s="76">
        <v>0</v>
      </c>
      <c r="AO62" s="76">
        <v>0</v>
      </c>
      <c r="AP62" s="76">
        <v>0</v>
      </c>
      <c r="AQ62" s="76">
        <v>0</v>
      </c>
      <c r="AR62" s="76">
        <v>3.6399999999999997</v>
      </c>
      <c r="AS62" s="76">
        <v>0</v>
      </c>
      <c r="AT62" s="69"/>
      <c r="AU62" s="76">
        <v>6.0299999999999994</v>
      </c>
      <c r="AV62" s="76">
        <v>8.2200000000000006</v>
      </c>
      <c r="AW62" s="76">
        <v>7.7119985499999952</v>
      </c>
      <c r="AX62" s="76">
        <v>0</v>
      </c>
      <c r="AY62" s="76">
        <v>0</v>
      </c>
      <c r="AZ62" s="76">
        <v>0</v>
      </c>
      <c r="BA62" s="78">
        <v>21.961998549999997</v>
      </c>
      <c r="BB62" s="71"/>
      <c r="BF62" s="64"/>
      <c r="BG62" s="64"/>
    </row>
    <row r="63" spans="1:59" s="56" customFormat="1" ht="11.25" hidden="1">
      <c r="A63" s="4"/>
      <c r="B63" s="4"/>
      <c r="C63" s="65"/>
      <c r="D63" s="57"/>
      <c r="E63" s="81" t="s">
        <v>131</v>
      </c>
      <c r="F63" s="82"/>
      <c r="G63" s="83"/>
      <c r="H63" s="83"/>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5"/>
      <c r="BB63" s="71"/>
      <c r="BF63" s="64"/>
      <c r="BG63" s="64"/>
    </row>
    <row r="64" spans="1:59">
      <c r="B64" s="4">
        <v>3</v>
      </c>
      <c r="C64" s="96" t="s">
        <v>104</v>
      </c>
      <c r="D64" s="31"/>
      <c r="E64" s="97" t="s">
        <v>132</v>
      </c>
      <c r="F64" s="98" t="s">
        <v>133</v>
      </c>
      <c r="G64" s="99"/>
      <c r="H64" s="100" t="s">
        <v>107</v>
      </c>
      <c r="I64" s="101"/>
      <c r="J64" s="101"/>
      <c r="K64" s="102">
        <v>1.3</v>
      </c>
      <c r="L64" s="102">
        <v>0</v>
      </c>
      <c r="M64" s="100">
        <v>2012</v>
      </c>
      <c r="N64" s="100">
        <v>2013</v>
      </c>
      <c r="O64" s="102">
        <v>7.54</v>
      </c>
      <c r="P64" s="102">
        <v>0</v>
      </c>
      <c r="Q64" s="102">
        <v>0</v>
      </c>
      <c r="R64" s="101"/>
      <c r="S64" s="101"/>
      <c r="T64" s="102">
        <v>0</v>
      </c>
      <c r="U64" s="102">
        <v>0</v>
      </c>
      <c r="V64" s="101"/>
      <c r="W64" s="101"/>
      <c r="X64" s="102">
        <v>1.3</v>
      </c>
      <c r="Y64" s="102">
        <v>0</v>
      </c>
      <c r="Z64" s="101"/>
      <c r="AA64" s="101"/>
      <c r="AB64" s="102">
        <v>0</v>
      </c>
      <c r="AC64" s="102">
        <v>0</v>
      </c>
      <c r="AD64" s="101"/>
      <c r="AE64" s="101"/>
      <c r="AF64" s="101"/>
      <c r="AG64" s="101"/>
      <c r="AH64" s="101"/>
      <c r="AI64" s="101"/>
      <c r="AJ64" s="101"/>
      <c r="AK64" s="101"/>
      <c r="AL64" s="101"/>
      <c r="AM64" s="101"/>
      <c r="AN64" s="101"/>
      <c r="AO64" s="101"/>
      <c r="AP64" s="103">
        <v>0</v>
      </c>
      <c r="AQ64" s="103">
        <v>0</v>
      </c>
      <c r="AR64" s="103">
        <v>1.3</v>
      </c>
      <c r="AS64" s="104">
        <v>0</v>
      </c>
      <c r="AT64" s="105" t="s">
        <v>108</v>
      </c>
      <c r="AU64" s="106">
        <v>1.18</v>
      </c>
      <c r="AV64" s="106">
        <v>6.36</v>
      </c>
      <c r="AW64" s="106">
        <v>0</v>
      </c>
      <c r="AX64" s="106">
        <v>0</v>
      </c>
      <c r="AY64" s="106">
        <v>0</v>
      </c>
      <c r="AZ64" s="106">
        <v>0</v>
      </c>
      <c r="BA64" s="78">
        <v>7.54</v>
      </c>
      <c r="BB64" s="107"/>
    </row>
    <row r="65" spans="1:59" s="109" customFormat="1">
      <c r="A65" s="108"/>
      <c r="B65" s="4">
        <v>1</v>
      </c>
      <c r="D65" s="31"/>
      <c r="E65" s="110"/>
      <c r="F65" s="111"/>
      <c r="G65" s="112"/>
      <c r="H65" s="113"/>
      <c r="I65" s="114"/>
      <c r="J65" s="114"/>
      <c r="K65" s="115"/>
      <c r="L65" s="115"/>
      <c r="M65" s="113"/>
      <c r="N65" s="113"/>
      <c r="O65" s="115"/>
      <c r="P65" s="115"/>
      <c r="Q65" s="115"/>
      <c r="R65" s="114"/>
      <c r="S65" s="114"/>
      <c r="T65" s="115"/>
      <c r="U65" s="115"/>
      <c r="V65" s="114"/>
      <c r="W65" s="114"/>
      <c r="X65" s="115"/>
      <c r="Y65" s="115"/>
      <c r="Z65" s="114"/>
      <c r="AA65" s="114"/>
      <c r="AB65" s="115"/>
      <c r="AC65" s="115"/>
      <c r="AD65" s="114"/>
      <c r="AE65" s="114"/>
      <c r="AF65" s="114"/>
      <c r="AG65" s="114"/>
      <c r="AH65" s="114"/>
      <c r="AI65" s="114"/>
      <c r="AJ65" s="114"/>
      <c r="AK65" s="114"/>
      <c r="AL65" s="114"/>
      <c r="AM65" s="114"/>
      <c r="AN65" s="114"/>
      <c r="AO65" s="114"/>
      <c r="AP65" s="116"/>
      <c r="AQ65" s="116"/>
      <c r="AR65" s="116"/>
      <c r="AS65" s="104"/>
      <c r="AT65" s="117" t="s">
        <v>109</v>
      </c>
      <c r="AU65" s="118">
        <v>1.18</v>
      </c>
      <c r="AV65" s="118">
        <v>6.36</v>
      </c>
      <c r="AW65" s="118">
        <v>0</v>
      </c>
      <c r="AX65" s="119"/>
      <c r="AY65" s="119"/>
      <c r="AZ65" s="119"/>
      <c r="BA65" s="78">
        <v>7.54</v>
      </c>
      <c r="BB65" s="107"/>
    </row>
    <row r="66" spans="1:59" s="109" customFormat="1">
      <c r="A66" s="108"/>
      <c r="B66" s="4">
        <v>1</v>
      </c>
      <c r="D66" s="31"/>
      <c r="E66" s="120"/>
      <c r="F66" s="121"/>
      <c r="G66" s="122"/>
      <c r="H66" s="123"/>
      <c r="I66" s="124"/>
      <c r="J66" s="124"/>
      <c r="K66" s="125"/>
      <c r="L66" s="125"/>
      <c r="M66" s="123"/>
      <c r="N66" s="123"/>
      <c r="O66" s="125"/>
      <c r="P66" s="125"/>
      <c r="Q66" s="125"/>
      <c r="R66" s="124"/>
      <c r="S66" s="124"/>
      <c r="T66" s="125"/>
      <c r="U66" s="125"/>
      <c r="V66" s="124"/>
      <c r="W66" s="124"/>
      <c r="X66" s="125"/>
      <c r="Y66" s="125"/>
      <c r="Z66" s="124"/>
      <c r="AA66" s="124"/>
      <c r="AB66" s="125"/>
      <c r="AC66" s="125"/>
      <c r="AD66" s="124"/>
      <c r="AE66" s="124"/>
      <c r="AF66" s="124"/>
      <c r="AG66" s="124"/>
      <c r="AH66" s="124"/>
      <c r="AI66" s="124"/>
      <c r="AJ66" s="124"/>
      <c r="AK66" s="124"/>
      <c r="AL66" s="124"/>
      <c r="AM66" s="124"/>
      <c r="AN66" s="124"/>
      <c r="AO66" s="124"/>
      <c r="AP66" s="126"/>
      <c r="AQ66" s="126"/>
      <c r="AR66" s="126"/>
      <c r="AS66" s="104"/>
      <c r="AT66" s="127" t="s">
        <v>110</v>
      </c>
      <c r="AU66" s="127"/>
      <c r="AV66" s="127"/>
      <c r="AW66" s="127"/>
      <c r="AX66" s="127"/>
      <c r="AY66" s="127"/>
      <c r="AZ66" s="127"/>
      <c r="BA66" s="128"/>
      <c r="BB66" s="107"/>
    </row>
    <row r="67" spans="1:59">
      <c r="B67" s="4">
        <v>3</v>
      </c>
      <c r="C67" s="96" t="s">
        <v>104</v>
      </c>
      <c r="D67" s="31"/>
      <c r="E67" s="97" t="s">
        <v>134</v>
      </c>
      <c r="F67" s="98" t="s">
        <v>135</v>
      </c>
      <c r="G67" s="99"/>
      <c r="H67" s="100" t="s">
        <v>107</v>
      </c>
      <c r="I67" s="101"/>
      <c r="J67" s="101"/>
      <c r="K67" s="102">
        <v>0.71</v>
      </c>
      <c r="L67" s="102">
        <v>0</v>
      </c>
      <c r="M67" s="100">
        <v>2013</v>
      </c>
      <c r="N67" s="100">
        <v>2014</v>
      </c>
      <c r="O67" s="102">
        <v>7.5300197999999945</v>
      </c>
      <c r="P67" s="102">
        <v>0</v>
      </c>
      <c r="Q67" s="102">
        <v>6.4400197999999946</v>
      </c>
      <c r="R67" s="101"/>
      <c r="S67" s="101"/>
      <c r="T67" s="102">
        <v>0</v>
      </c>
      <c r="U67" s="102">
        <v>0</v>
      </c>
      <c r="V67" s="101"/>
      <c r="W67" s="101"/>
      <c r="X67" s="102">
        <v>0</v>
      </c>
      <c r="Y67" s="102">
        <v>0</v>
      </c>
      <c r="Z67" s="101"/>
      <c r="AA67" s="101"/>
      <c r="AB67" s="102">
        <v>0.71</v>
      </c>
      <c r="AC67" s="102">
        <v>0</v>
      </c>
      <c r="AD67" s="101"/>
      <c r="AE67" s="101"/>
      <c r="AF67" s="101"/>
      <c r="AG67" s="101"/>
      <c r="AH67" s="101"/>
      <c r="AI67" s="101"/>
      <c r="AJ67" s="101"/>
      <c r="AK67" s="101"/>
      <c r="AL67" s="101"/>
      <c r="AM67" s="101"/>
      <c r="AN67" s="101"/>
      <c r="AO67" s="101"/>
      <c r="AP67" s="103">
        <v>0</v>
      </c>
      <c r="AQ67" s="103">
        <v>0</v>
      </c>
      <c r="AR67" s="103">
        <v>0.71</v>
      </c>
      <c r="AS67" s="104">
        <v>0</v>
      </c>
      <c r="AT67" s="105" t="s">
        <v>108</v>
      </c>
      <c r="AU67" s="106">
        <v>0</v>
      </c>
      <c r="AV67" s="106">
        <v>1.0900000000000001</v>
      </c>
      <c r="AW67" s="106">
        <v>6.4400197999999946</v>
      </c>
      <c r="AX67" s="106">
        <v>0</v>
      </c>
      <c r="AY67" s="106">
        <v>0</v>
      </c>
      <c r="AZ67" s="106">
        <v>0</v>
      </c>
      <c r="BA67" s="78">
        <v>7.5300197999999945</v>
      </c>
      <c r="BB67" s="107"/>
    </row>
    <row r="68" spans="1:59" s="109" customFormat="1">
      <c r="A68" s="108"/>
      <c r="B68" s="4">
        <v>1</v>
      </c>
      <c r="D68" s="31"/>
      <c r="E68" s="110"/>
      <c r="F68" s="111"/>
      <c r="G68" s="112"/>
      <c r="H68" s="113"/>
      <c r="I68" s="114"/>
      <c r="J68" s="114"/>
      <c r="K68" s="115"/>
      <c r="L68" s="115"/>
      <c r="M68" s="113"/>
      <c r="N68" s="113"/>
      <c r="O68" s="115"/>
      <c r="P68" s="115"/>
      <c r="Q68" s="115"/>
      <c r="R68" s="114"/>
      <c r="S68" s="114"/>
      <c r="T68" s="115"/>
      <c r="U68" s="115"/>
      <c r="V68" s="114"/>
      <c r="W68" s="114"/>
      <c r="X68" s="115"/>
      <c r="Y68" s="115"/>
      <c r="Z68" s="114"/>
      <c r="AA68" s="114"/>
      <c r="AB68" s="115"/>
      <c r="AC68" s="115"/>
      <c r="AD68" s="114"/>
      <c r="AE68" s="114"/>
      <c r="AF68" s="114"/>
      <c r="AG68" s="114"/>
      <c r="AH68" s="114"/>
      <c r="AI68" s="114"/>
      <c r="AJ68" s="114"/>
      <c r="AK68" s="114"/>
      <c r="AL68" s="114"/>
      <c r="AM68" s="114"/>
      <c r="AN68" s="114"/>
      <c r="AO68" s="114"/>
      <c r="AP68" s="116"/>
      <c r="AQ68" s="116"/>
      <c r="AR68" s="116"/>
      <c r="AS68" s="104"/>
      <c r="AT68" s="117" t="s">
        <v>109</v>
      </c>
      <c r="AU68" s="118">
        <v>0</v>
      </c>
      <c r="AV68" s="118">
        <v>1.0900000000000001</v>
      </c>
      <c r="AW68" s="118">
        <v>6.4400197999999946</v>
      </c>
      <c r="AX68" s="119"/>
      <c r="AY68" s="119"/>
      <c r="AZ68" s="119"/>
      <c r="BA68" s="78">
        <v>7.5300197999999945</v>
      </c>
      <c r="BB68" s="107"/>
    </row>
    <row r="69" spans="1:59" s="109" customFormat="1">
      <c r="A69" s="108"/>
      <c r="B69" s="4">
        <v>1</v>
      </c>
      <c r="D69" s="31"/>
      <c r="E69" s="120"/>
      <c r="F69" s="121"/>
      <c r="G69" s="122"/>
      <c r="H69" s="123"/>
      <c r="I69" s="124"/>
      <c r="J69" s="124"/>
      <c r="K69" s="125"/>
      <c r="L69" s="125"/>
      <c r="M69" s="123"/>
      <c r="N69" s="123"/>
      <c r="O69" s="125"/>
      <c r="P69" s="125"/>
      <c r="Q69" s="125"/>
      <c r="R69" s="124"/>
      <c r="S69" s="124"/>
      <c r="T69" s="125"/>
      <c r="U69" s="125"/>
      <c r="V69" s="124"/>
      <c r="W69" s="124"/>
      <c r="X69" s="125"/>
      <c r="Y69" s="125"/>
      <c r="Z69" s="124"/>
      <c r="AA69" s="124"/>
      <c r="AB69" s="125"/>
      <c r="AC69" s="125"/>
      <c r="AD69" s="124"/>
      <c r="AE69" s="124"/>
      <c r="AF69" s="124"/>
      <c r="AG69" s="124"/>
      <c r="AH69" s="124"/>
      <c r="AI69" s="124"/>
      <c r="AJ69" s="124"/>
      <c r="AK69" s="124"/>
      <c r="AL69" s="124"/>
      <c r="AM69" s="124"/>
      <c r="AN69" s="124"/>
      <c r="AO69" s="124"/>
      <c r="AP69" s="126"/>
      <c r="AQ69" s="126"/>
      <c r="AR69" s="126"/>
      <c r="AS69" s="104"/>
      <c r="AT69" s="127" t="s">
        <v>110</v>
      </c>
      <c r="AU69" s="127"/>
      <c r="AV69" s="127"/>
      <c r="AW69" s="127"/>
      <c r="AX69" s="127"/>
      <c r="AY69" s="127"/>
      <c r="AZ69" s="127"/>
      <c r="BA69" s="128"/>
      <c r="BB69" s="107"/>
    </row>
    <row r="70" spans="1:59">
      <c r="B70" s="4">
        <v>3</v>
      </c>
      <c r="C70" s="96" t="s">
        <v>104</v>
      </c>
      <c r="D70" s="31"/>
      <c r="E70" s="97" t="s">
        <v>136</v>
      </c>
      <c r="F70" s="98" t="s">
        <v>137</v>
      </c>
      <c r="G70" s="99"/>
      <c r="H70" s="100" t="s">
        <v>107</v>
      </c>
      <c r="I70" s="101"/>
      <c r="J70" s="101"/>
      <c r="K70" s="102">
        <v>0.15</v>
      </c>
      <c r="L70" s="102">
        <v>0</v>
      </c>
      <c r="M70" s="100">
        <v>2013</v>
      </c>
      <c r="N70" s="100">
        <v>2013</v>
      </c>
      <c r="O70" s="102">
        <v>0.77</v>
      </c>
      <c r="P70" s="102">
        <v>0</v>
      </c>
      <c r="Q70" s="102">
        <v>0</v>
      </c>
      <c r="R70" s="101"/>
      <c r="S70" s="101"/>
      <c r="T70" s="102">
        <v>0</v>
      </c>
      <c r="U70" s="102">
        <v>0</v>
      </c>
      <c r="V70" s="101"/>
      <c r="W70" s="101"/>
      <c r="X70" s="102">
        <v>0.15</v>
      </c>
      <c r="Y70" s="102">
        <v>0</v>
      </c>
      <c r="Z70" s="101"/>
      <c r="AA70" s="101"/>
      <c r="AB70" s="102">
        <v>0</v>
      </c>
      <c r="AC70" s="102">
        <v>0</v>
      </c>
      <c r="AD70" s="101"/>
      <c r="AE70" s="101"/>
      <c r="AF70" s="101"/>
      <c r="AG70" s="101"/>
      <c r="AH70" s="101"/>
      <c r="AI70" s="101"/>
      <c r="AJ70" s="101"/>
      <c r="AK70" s="101"/>
      <c r="AL70" s="101"/>
      <c r="AM70" s="101"/>
      <c r="AN70" s="101"/>
      <c r="AO70" s="101"/>
      <c r="AP70" s="103">
        <v>0</v>
      </c>
      <c r="AQ70" s="103">
        <v>0</v>
      </c>
      <c r="AR70" s="103">
        <v>0.15</v>
      </c>
      <c r="AS70" s="104">
        <v>0</v>
      </c>
      <c r="AT70" s="105" t="s">
        <v>108</v>
      </c>
      <c r="AU70" s="106">
        <v>0</v>
      </c>
      <c r="AV70" s="106">
        <v>0.77</v>
      </c>
      <c r="AW70" s="106">
        <v>0</v>
      </c>
      <c r="AX70" s="106">
        <v>0</v>
      </c>
      <c r="AY70" s="106">
        <v>0</v>
      </c>
      <c r="AZ70" s="106">
        <v>0</v>
      </c>
      <c r="BA70" s="78">
        <v>0.77</v>
      </c>
      <c r="BB70" s="107"/>
    </row>
    <row r="71" spans="1:59" s="109" customFormat="1" ht="22.5">
      <c r="A71" s="108"/>
      <c r="B71" s="4">
        <v>1</v>
      </c>
      <c r="D71" s="31"/>
      <c r="E71" s="110"/>
      <c r="F71" s="111"/>
      <c r="G71" s="112"/>
      <c r="H71" s="113"/>
      <c r="I71" s="114"/>
      <c r="J71" s="114"/>
      <c r="K71" s="115"/>
      <c r="L71" s="115"/>
      <c r="M71" s="113"/>
      <c r="N71" s="113"/>
      <c r="O71" s="115"/>
      <c r="P71" s="115"/>
      <c r="Q71" s="115"/>
      <c r="R71" s="114"/>
      <c r="S71" s="114"/>
      <c r="T71" s="115"/>
      <c r="U71" s="115"/>
      <c r="V71" s="114"/>
      <c r="W71" s="114"/>
      <c r="X71" s="115"/>
      <c r="Y71" s="115"/>
      <c r="Z71" s="114"/>
      <c r="AA71" s="114"/>
      <c r="AB71" s="115"/>
      <c r="AC71" s="115"/>
      <c r="AD71" s="114"/>
      <c r="AE71" s="114"/>
      <c r="AF71" s="114"/>
      <c r="AG71" s="114"/>
      <c r="AH71" s="114"/>
      <c r="AI71" s="114"/>
      <c r="AJ71" s="114"/>
      <c r="AK71" s="114"/>
      <c r="AL71" s="114"/>
      <c r="AM71" s="114"/>
      <c r="AN71" s="114"/>
      <c r="AO71" s="114"/>
      <c r="AP71" s="116"/>
      <c r="AQ71" s="116"/>
      <c r="AR71" s="116"/>
      <c r="AS71" s="104"/>
      <c r="AT71" s="117" t="s">
        <v>138</v>
      </c>
      <c r="AU71" s="118">
        <v>0</v>
      </c>
      <c r="AV71" s="118">
        <v>0.77</v>
      </c>
      <c r="AW71" s="118">
        <v>0</v>
      </c>
      <c r="AX71" s="119"/>
      <c r="AY71" s="119"/>
      <c r="AZ71" s="119"/>
      <c r="BA71" s="78">
        <v>0.77</v>
      </c>
      <c r="BB71" s="107"/>
    </row>
    <row r="72" spans="1:59" s="109" customFormat="1">
      <c r="A72" s="108"/>
      <c r="B72" s="4">
        <v>1</v>
      </c>
      <c r="D72" s="31"/>
      <c r="E72" s="120"/>
      <c r="F72" s="121"/>
      <c r="G72" s="122"/>
      <c r="H72" s="123"/>
      <c r="I72" s="124"/>
      <c r="J72" s="124"/>
      <c r="K72" s="125"/>
      <c r="L72" s="125"/>
      <c r="M72" s="123"/>
      <c r="N72" s="123"/>
      <c r="O72" s="125"/>
      <c r="P72" s="125"/>
      <c r="Q72" s="125"/>
      <c r="R72" s="124"/>
      <c r="S72" s="124"/>
      <c r="T72" s="125"/>
      <c r="U72" s="125"/>
      <c r="V72" s="124"/>
      <c r="W72" s="124"/>
      <c r="X72" s="125"/>
      <c r="Y72" s="125"/>
      <c r="Z72" s="124"/>
      <c r="AA72" s="124"/>
      <c r="AB72" s="125"/>
      <c r="AC72" s="125"/>
      <c r="AD72" s="124"/>
      <c r="AE72" s="124"/>
      <c r="AF72" s="124"/>
      <c r="AG72" s="124"/>
      <c r="AH72" s="124"/>
      <c r="AI72" s="124"/>
      <c r="AJ72" s="124"/>
      <c r="AK72" s="124"/>
      <c r="AL72" s="124"/>
      <c r="AM72" s="124"/>
      <c r="AN72" s="124"/>
      <c r="AO72" s="124"/>
      <c r="AP72" s="126"/>
      <c r="AQ72" s="126"/>
      <c r="AR72" s="126"/>
      <c r="AS72" s="104"/>
      <c r="AT72" s="127" t="s">
        <v>110</v>
      </c>
      <c r="AU72" s="127"/>
      <c r="AV72" s="127"/>
      <c r="AW72" s="127"/>
      <c r="AX72" s="127"/>
      <c r="AY72" s="127"/>
      <c r="AZ72" s="127"/>
      <c r="BA72" s="128"/>
      <c r="BB72" s="107"/>
    </row>
    <row r="73" spans="1:59">
      <c r="B73" s="4">
        <v>3</v>
      </c>
      <c r="C73" s="96" t="s">
        <v>104</v>
      </c>
      <c r="D73" s="31"/>
      <c r="E73" s="97" t="s">
        <v>139</v>
      </c>
      <c r="F73" s="98" t="s">
        <v>140</v>
      </c>
      <c r="G73" s="99"/>
      <c r="H73" s="100" t="s">
        <v>107</v>
      </c>
      <c r="I73" s="101"/>
      <c r="J73" s="101"/>
      <c r="K73" s="102">
        <v>1.4</v>
      </c>
      <c r="L73" s="102">
        <v>0</v>
      </c>
      <c r="M73" s="100">
        <v>2011</v>
      </c>
      <c r="N73" s="100">
        <v>2012</v>
      </c>
      <c r="O73" s="102">
        <v>5.52</v>
      </c>
      <c r="P73" s="102">
        <v>0</v>
      </c>
      <c r="Q73" s="102">
        <v>0</v>
      </c>
      <c r="R73" s="101"/>
      <c r="S73" s="101"/>
      <c r="T73" s="102">
        <v>1.4</v>
      </c>
      <c r="U73" s="102">
        <v>0</v>
      </c>
      <c r="V73" s="101"/>
      <c r="W73" s="101"/>
      <c r="X73" s="102">
        <v>0</v>
      </c>
      <c r="Y73" s="102">
        <v>0</v>
      </c>
      <c r="Z73" s="101"/>
      <c r="AA73" s="101"/>
      <c r="AB73" s="102">
        <v>0</v>
      </c>
      <c r="AC73" s="102">
        <v>0</v>
      </c>
      <c r="AD73" s="101"/>
      <c r="AE73" s="101"/>
      <c r="AF73" s="101"/>
      <c r="AG73" s="101"/>
      <c r="AH73" s="101"/>
      <c r="AI73" s="101"/>
      <c r="AJ73" s="101"/>
      <c r="AK73" s="101"/>
      <c r="AL73" s="101"/>
      <c r="AM73" s="101"/>
      <c r="AN73" s="101"/>
      <c r="AO73" s="101"/>
      <c r="AP73" s="103">
        <v>0</v>
      </c>
      <c r="AQ73" s="103">
        <v>0</v>
      </c>
      <c r="AR73" s="103">
        <v>1.4</v>
      </c>
      <c r="AS73" s="104">
        <v>0</v>
      </c>
      <c r="AT73" s="105" t="s">
        <v>108</v>
      </c>
      <c r="AU73" s="106">
        <v>4.8499999999999996</v>
      </c>
      <c r="AV73" s="106">
        <v>0</v>
      </c>
      <c r="AW73" s="106">
        <v>0</v>
      </c>
      <c r="AX73" s="106">
        <v>0</v>
      </c>
      <c r="AY73" s="106">
        <v>0</v>
      </c>
      <c r="AZ73" s="106">
        <v>0</v>
      </c>
      <c r="BA73" s="78">
        <v>4.8499999999999996</v>
      </c>
      <c r="BB73" s="107"/>
    </row>
    <row r="74" spans="1:59" s="109" customFormat="1">
      <c r="A74" s="108"/>
      <c r="B74" s="4">
        <v>1</v>
      </c>
      <c r="D74" s="31"/>
      <c r="E74" s="110"/>
      <c r="F74" s="111"/>
      <c r="G74" s="112"/>
      <c r="H74" s="113"/>
      <c r="I74" s="114"/>
      <c r="J74" s="114"/>
      <c r="K74" s="115"/>
      <c r="L74" s="115"/>
      <c r="M74" s="113"/>
      <c r="N74" s="113"/>
      <c r="O74" s="115"/>
      <c r="P74" s="115"/>
      <c r="Q74" s="115"/>
      <c r="R74" s="114"/>
      <c r="S74" s="114"/>
      <c r="T74" s="115"/>
      <c r="U74" s="115"/>
      <c r="V74" s="114"/>
      <c r="W74" s="114"/>
      <c r="X74" s="115"/>
      <c r="Y74" s="115"/>
      <c r="Z74" s="114"/>
      <c r="AA74" s="114"/>
      <c r="AB74" s="115"/>
      <c r="AC74" s="115"/>
      <c r="AD74" s="114"/>
      <c r="AE74" s="114"/>
      <c r="AF74" s="114"/>
      <c r="AG74" s="114"/>
      <c r="AH74" s="114"/>
      <c r="AI74" s="114"/>
      <c r="AJ74" s="114"/>
      <c r="AK74" s="114"/>
      <c r="AL74" s="114"/>
      <c r="AM74" s="114"/>
      <c r="AN74" s="114"/>
      <c r="AO74" s="114"/>
      <c r="AP74" s="116"/>
      <c r="AQ74" s="116"/>
      <c r="AR74" s="116"/>
      <c r="AS74" s="104"/>
      <c r="AT74" s="117" t="s">
        <v>109</v>
      </c>
      <c r="AU74" s="118">
        <v>4.8499999999999996</v>
      </c>
      <c r="AV74" s="118">
        <v>0</v>
      </c>
      <c r="AW74" s="118">
        <v>0</v>
      </c>
      <c r="AX74" s="119"/>
      <c r="AY74" s="119"/>
      <c r="AZ74" s="119"/>
      <c r="BA74" s="78">
        <v>4.8499999999999996</v>
      </c>
      <c r="BB74" s="107"/>
    </row>
    <row r="75" spans="1:59" s="109" customFormat="1">
      <c r="A75" s="108"/>
      <c r="B75" s="4">
        <v>1</v>
      </c>
      <c r="D75" s="31"/>
      <c r="E75" s="120"/>
      <c r="F75" s="121"/>
      <c r="G75" s="122"/>
      <c r="H75" s="123"/>
      <c r="I75" s="124"/>
      <c r="J75" s="124"/>
      <c r="K75" s="125"/>
      <c r="L75" s="125"/>
      <c r="M75" s="123"/>
      <c r="N75" s="123"/>
      <c r="O75" s="125"/>
      <c r="P75" s="125"/>
      <c r="Q75" s="125"/>
      <c r="R75" s="124"/>
      <c r="S75" s="124"/>
      <c r="T75" s="125"/>
      <c r="U75" s="125"/>
      <c r="V75" s="124"/>
      <c r="W75" s="124"/>
      <c r="X75" s="125"/>
      <c r="Y75" s="125"/>
      <c r="Z75" s="124"/>
      <c r="AA75" s="124"/>
      <c r="AB75" s="125"/>
      <c r="AC75" s="125"/>
      <c r="AD75" s="124"/>
      <c r="AE75" s="124"/>
      <c r="AF75" s="124"/>
      <c r="AG75" s="124"/>
      <c r="AH75" s="124"/>
      <c r="AI75" s="124"/>
      <c r="AJ75" s="124"/>
      <c r="AK75" s="124"/>
      <c r="AL75" s="124"/>
      <c r="AM75" s="124"/>
      <c r="AN75" s="124"/>
      <c r="AO75" s="124"/>
      <c r="AP75" s="126"/>
      <c r="AQ75" s="126"/>
      <c r="AR75" s="126"/>
      <c r="AS75" s="104"/>
      <c r="AT75" s="127" t="s">
        <v>110</v>
      </c>
      <c r="AU75" s="127"/>
      <c r="AV75" s="127"/>
      <c r="AW75" s="127"/>
      <c r="AX75" s="127"/>
      <c r="AY75" s="127"/>
      <c r="AZ75" s="127"/>
      <c r="BA75" s="128"/>
      <c r="BB75" s="107"/>
    </row>
    <row r="76" spans="1:59">
      <c r="B76" s="4">
        <v>3</v>
      </c>
      <c r="C76" s="96" t="s">
        <v>104</v>
      </c>
      <c r="D76" s="31"/>
      <c r="E76" s="97" t="s">
        <v>141</v>
      </c>
      <c r="F76" s="98" t="s">
        <v>142</v>
      </c>
      <c r="G76" s="99"/>
      <c r="H76" s="100" t="s">
        <v>107</v>
      </c>
      <c r="I76" s="101"/>
      <c r="J76" s="101"/>
      <c r="K76" s="102">
        <v>0.08</v>
      </c>
      <c r="L76" s="102">
        <v>0</v>
      </c>
      <c r="M76" s="100">
        <v>2014</v>
      </c>
      <c r="N76" s="100">
        <v>2014</v>
      </c>
      <c r="O76" s="102">
        <v>1.271978750000001</v>
      </c>
      <c r="P76" s="102">
        <v>0</v>
      </c>
      <c r="Q76" s="102">
        <v>1.271978750000001</v>
      </c>
      <c r="R76" s="101"/>
      <c r="S76" s="101"/>
      <c r="T76" s="102">
        <v>0</v>
      </c>
      <c r="U76" s="102">
        <v>0</v>
      </c>
      <c r="V76" s="101"/>
      <c r="W76" s="101"/>
      <c r="X76" s="102">
        <v>0</v>
      </c>
      <c r="Y76" s="102">
        <v>0</v>
      </c>
      <c r="Z76" s="101"/>
      <c r="AA76" s="101"/>
      <c r="AB76" s="102">
        <v>0.08</v>
      </c>
      <c r="AC76" s="102">
        <v>0</v>
      </c>
      <c r="AD76" s="101"/>
      <c r="AE76" s="101"/>
      <c r="AF76" s="101"/>
      <c r="AG76" s="101"/>
      <c r="AH76" s="101"/>
      <c r="AI76" s="101"/>
      <c r="AJ76" s="101"/>
      <c r="AK76" s="101"/>
      <c r="AL76" s="101"/>
      <c r="AM76" s="101"/>
      <c r="AN76" s="101"/>
      <c r="AO76" s="101"/>
      <c r="AP76" s="103">
        <v>0</v>
      </c>
      <c r="AQ76" s="103">
        <v>0</v>
      </c>
      <c r="AR76" s="103">
        <v>0.08</v>
      </c>
      <c r="AS76" s="104">
        <v>0</v>
      </c>
      <c r="AT76" s="105" t="s">
        <v>108</v>
      </c>
      <c r="AU76" s="106">
        <v>0</v>
      </c>
      <c r="AV76" s="106">
        <v>0</v>
      </c>
      <c r="AW76" s="106">
        <v>1.271978750000001</v>
      </c>
      <c r="AX76" s="106">
        <v>0</v>
      </c>
      <c r="AY76" s="106">
        <v>0</v>
      </c>
      <c r="AZ76" s="106">
        <v>0</v>
      </c>
      <c r="BA76" s="78">
        <v>1.271978750000001</v>
      </c>
      <c r="BB76" s="107"/>
    </row>
    <row r="77" spans="1:59" s="109" customFormat="1">
      <c r="A77" s="108"/>
      <c r="B77" s="4">
        <v>1</v>
      </c>
      <c r="D77" s="31"/>
      <c r="E77" s="110"/>
      <c r="F77" s="111"/>
      <c r="G77" s="112"/>
      <c r="H77" s="113"/>
      <c r="I77" s="114"/>
      <c r="J77" s="114"/>
      <c r="K77" s="115"/>
      <c r="L77" s="115"/>
      <c r="M77" s="113"/>
      <c r="N77" s="113"/>
      <c r="O77" s="115"/>
      <c r="P77" s="115"/>
      <c r="Q77" s="115"/>
      <c r="R77" s="114"/>
      <c r="S77" s="114"/>
      <c r="T77" s="115"/>
      <c r="U77" s="115"/>
      <c r="V77" s="114"/>
      <c r="W77" s="114"/>
      <c r="X77" s="115"/>
      <c r="Y77" s="115"/>
      <c r="Z77" s="114"/>
      <c r="AA77" s="114"/>
      <c r="AB77" s="115"/>
      <c r="AC77" s="115"/>
      <c r="AD77" s="114"/>
      <c r="AE77" s="114"/>
      <c r="AF77" s="114"/>
      <c r="AG77" s="114"/>
      <c r="AH77" s="114"/>
      <c r="AI77" s="114"/>
      <c r="AJ77" s="114"/>
      <c r="AK77" s="114"/>
      <c r="AL77" s="114"/>
      <c r="AM77" s="114"/>
      <c r="AN77" s="114"/>
      <c r="AO77" s="114"/>
      <c r="AP77" s="116"/>
      <c r="AQ77" s="116"/>
      <c r="AR77" s="116"/>
      <c r="AS77" s="104"/>
      <c r="AT77" s="117" t="s">
        <v>109</v>
      </c>
      <c r="AU77" s="118">
        <v>0</v>
      </c>
      <c r="AV77" s="118">
        <v>0</v>
      </c>
      <c r="AW77" s="118">
        <v>1.271978750000001</v>
      </c>
      <c r="AX77" s="119"/>
      <c r="AY77" s="119"/>
      <c r="AZ77" s="119"/>
      <c r="BA77" s="78">
        <v>1.271978750000001</v>
      </c>
      <c r="BB77" s="107"/>
    </row>
    <row r="78" spans="1:59" s="109" customFormat="1" ht="15.75" thickBot="1">
      <c r="A78" s="108"/>
      <c r="B78" s="4">
        <v>1</v>
      </c>
      <c r="D78" s="31"/>
      <c r="E78" s="120"/>
      <c r="F78" s="121"/>
      <c r="G78" s="122"/>
      <c r="H78" s="123"/>
      <c r="I78" s="124"/>
      <c r="J78" s="124"/>
      <c r="K78" s="125"/>
      <c r="L78" s="125"/>
      <c r="M78" s="123"/>
      <c r="N78" s="123"/>
      <c r="O78" s="125"/>
      <c r="P78" s="125"/>
      <c r="Q78" s="125"/>
      <c r="R78" s="124"/>
      <c r="S78" s="124"/>
      <c r="T78" s="125"/>
      <c r="U78" s="125"/>
      <c r="V78" s="124"/>
      <c r="W78" s="124"/>
      <c r="X78" s="125"/>
      <c r="Y78" s="125"/>
      <c r="Z78" s="124"/>
      <c r="AA78" s="124"/>
      <c r="AB78" s="125"/>
      <c r="AC78" s="125"/>
      <c r="AD78" s="124"/>
      <c r="AE78" s="124"/>
      <c r="AF78" s="124"/>
      <c r="AG78" s="124"/>
      <c r="AH78" s="124"/>
      <c r="AI78" s="124"/>
      <c r="AJ78" s="124"/>
      <c r="AK78" s="124"/>
      <c r="AL78" s="124"/>
      <c r="AM78" s="124"/>
      <c r="AN78" s="124"/>
      <c r="AO78" s="124"/>
      <c r="AP78" s="126"/>
      <c r="AQ78" s="126"/>
      <c r="AR78" s="126"/>
      <c r="AS78" s="104"/>
      <c r="AT78" s="127" t="s">
        <v>110</v>
      </c>
      <c r="AU78" s="127"/>
      <c r="AV78" s="127"/>
      <c r="AW78" s="127"/>
      <c r="AX78" s="127"/>
      <c r="AY78" s="127"/>
      <c r="AZ78" s="127"/>
      <c r="BA78" s="128"/>
      <c r="BB78" s="107"/>
    </row>
    <row r="79" spans="1:59" s="56" customFormat="1" ht="12" thickBot="1">
      <c r="A79" s="4"/>
      <c r="B79" s="4"/>
      <c r="D79" s="57"/>
      <c r="E79" s="86"/>
      <c r="F79" s="93" t="s">
        <v>93</v>
      </c>
      <c r="G79" s="88" t="s">
        <v>94</v>
      </c>
      <c r="H79" s="89"/>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4"/>
      <c r="BA79" s="95"/>
      <c r="BB79" s="71"/>
      <c r="BF79" s="64"/>
      <c r="BG79" s="64"/>
    </row>
    <row r="80" spans="1:59" s="56" customFormat="1" ht="11.25">
      <c r="A80" s="4"/>
      <c r="B80" s="4"/>
      <c r="C80" s="65" t="s">
        <v>83</v>
      </c>
      <c r="D80" s="57"/>
      <c r="E80" s="74" t="s">
        <v>143</v>
      </c>
      <c r="F80" s="80" t="s">
        <v>144</v>
      </c>
      <c r="G80" s="80"/>
      <c r="H80" s="80"/>
      <c r="I80" s="76">
        <v>0</v>
      </c>
      <c r="J80" s="76">
        <v>0</v>
      </c>
      <c r="K80" s="76">
        <v>0.14000000000000001</v>
      </c>
      <c r="L80" s="76">
        <v>0</v>
      </c>
      <c r="M80" s="77"/>
      <c r="N80" s="77"/>
      <c r="O80" s="76">
        <v>0.65</v>
      </c>
      <c r="P80" s="76">
        <v>0</v>
      </c>
      <c r="Q80" s="76">
        <v>0</v>
      </c>
      <c r="R80" s="76">
        <v>0</v>
      </c>
      <c r="S80" s="76">
        <v>0</v>
      </c>
      <c r="T80" s="76">
        <v>0.14000000000000001</v>
      </c>
      <c r="U80" s="76">
        <v>0</v>
      </c>
      <c r="V80" s="76">
        <v>0</v>
      </c>
      <c r="W80" s="76">
        <v>0</v>
      </c>
      <c r="X80" s="76">
        <v>0</v>
      </c>
      <c r="Y80" s="76">
        <v>0</v>
      </c>
      <c r="Z80" s="76">
        <v>0</v>
      </c>
      <c r="AA80" s="76">
        <v>0</v>
      </c>
      <c r="AB80" s="76">
        <v>0</v>
      </c>
      <c r="AC80" s="76">
        <v>0</v>
      </c>
      <c r="AD80" s="76">
        <v>0</v>
      </c>
      <c r="AE80" s="76">
        <v>0</v>
      </c>
      <c r="AF80" s="76">
        <v>0</v>
      </c>
      <c r="AG80" s="76">
        <v>0</v>
      </c>
      <c r="AH80" s="76">
        <v>0</v>
      </c>
      <c r="AI80" s="76">
        <v>0</v>
      </c>
      <c r="AJ80" s="76">
        <v>0</v>
      </c>
      <c r="AK80" s="76">
        <v>0</v>
      </c>
      <c r="AL80" s="76">
        <v>0</v>
      </c>
      <c r="AM80" s="76">
        <v>0</v>
      </c>
      <c r="AN80" s="76">
        <v>0</v>
      </c>
      <c r="AO80" s="76">
        <v>0</v>
      </c>
      <c r="AP80" s="76">
        <v>0</v>
      </c>
      <c r="AQ80" s="76">
        <v>0</v>
      </c>
      <c r="AR80" s="76">
        <v>0.14000000000000001</v>
      </c>
      <c r="AS80" s="76">
        <v>0</v>
      </c>
      <c r="AT80" s="69"/>
      <c r="AU80" s="76">
        <v>0.65</v>
      </c>
      <c r="AV80" s="76">
        <v>0</v>
      </c>
      <c r="AW80" s="76">
        <v>0</v>
      </c>
      <c r="AX80" s="76">
        <v>0</v>
      </c>
      <c r="AY80" s="76">
        <v>0</v>
      </c>
      <c r="AZ80" s="76">
        <v>0</v>
      </c>
      <c r="BA80" s="78">
        <v>0.65</v>
      </c>
      <c r="BB80" s="71"/>
      <c r="BF80" s="64"/>
      <c r="BG80" s="64"/>
    </row>
    <row r="81" spans="1:59" s="56" customFormat="1" ht="11.25" hidden="1">
      <c r="A81" s="4"/>
      <c r="B81" s="4"/>
      <c r="C81" s="65"/>
      <c r="D81" s="57"/>
      <c r="E81" s="81" t="s">
        <v>145</v>
      </c>
      <c r="F81" s="82"/>
      <c r="G81" s="83"/>
      <c r="H81" s="83"/>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5"/>
      <c r="BB81" s="71"/>
      <c r="BF81" s="64"/>
      <c r="BG81" s="64"/>
    </row>
    <row r="82" spans="1:59">
      <c r="B82" s="4">
        <v>3</v>
      </c>
      <c r="C82" s="96" t="s">
        <v>104</v>
      </c>
      <c r="D82" s="31"/>
      <c r="E82" s="97" t="s">
        <v>146</v>
      </c>
      <c r="F82" s="98" t="s">
        <v>147</v>
      </c>
      <c r="G82" s="99"/>
      <c r="H82" s="100" t="s">
        <v>107</v>
      </c>
      <c r="I82" s="101"/>
      <c r="J82" s="101"/>
      <c r="K82" s="102">
        <v>0.14000000000000001</v>
      </c>
      <c r="L82" s="102">
        <v>0</v>
      </c>
      <c r="M82" s="100">
        <v>2012</v>
      </c>
      <c r="N82" s="100">
        <v>2012</v>
      </c>
      <c r="O82" s="102">
        <v>0.65</v>
      </c>
      <c r="P82" s="102">
        <v>0</v>
      </c>
      <c r="Q82" s="102">
        <v>0</v>
      </c>
      <c r="R82" s="101"/>
      <c r="S82" s="101"/>
      <c r="T82" s="102">
        <v>0.14000000000000001</v>
      </c>
      <c r="U82" s="102">
        <v>0</v>
      </c>
      <c r="V82" s="101"/>
      <c r="W82" s="101"/>
      <c r="X82" s="102">
        <v>0</v>
      </c>
      <c r="Y82" s="102">
        <v>0</v>
      </c>
      <c r="Z82" s="101"/>
      <c r="AA82" s="101"/>
      <c r="AB82" s="102">
        <v>0</v>
      </c>
      <c r="AC82" s="102">
        <v>0</v>
      </c>
      <c r="AD82" s="101"/>
      <c r="AE82" s="101"/>
      <c r="AF82" s="101"/>
      <c r="AG82" s="101"/>
      <c r="AH82" s="101"/>
      <c r="AI82" s="101"/>
      <c r="AJ82" s="101"/>
      <c r="AK82" s="101"/>
      <c r="AL82" s="101"/>
      <c r="AM82" s="101"/>
      <c r="AN82" s="101"/>
      <c r="AO82" s="101"/>
      <c r="AP82" s="103">
        <v>0</v>
      </c>
      <c r="AQ82" s="103">
        <v>0</v>
      </c>
      <c r="AR82" s="103">
        <v>0.14000000000000001</v>
      </c>
      <c r="AS82" s="104">
        <v>0</v>
      </c>
      <c r="AT82" s="105" t="s">
        <v>108</v>
      </c>
      <c r="AU82" s="106">
        <v>0.65</v>
      </c>
      <c r="AV82" s="106">
        <v>0</v>
      </c>
      <c r="AW82" s="106">
        <v>0</v>
      </c>
      <c r="AX82" s="106">
        <v>0</v>
      </c>
      <c r="AY82" s="106">
        <v>0</v>
      </c>
      <c r="AZ82" s="106">
        <v>0</v>
      </c>
      <c r="BA82" s="78">
        <v>0.65</v>
      </c>
      <c r="BB82" s="107"/>
    </row>
    <row r="83" spans="1:59" s="109" customFormat="1">
      <c r="A83" s="108"/>
      <c r="B83" s="4">
        <v>1</v>
      </c>
      <c r="D83" s="31"/>
      <c r="E83" s="110"/>
      <c r="F83" s="111"/>
      <c r="G83" s="112"/>
      <c r="H83" s="113"/>
      <c r="I83" s="114"/>
      <c r="J83" s="114"/>
      <c r="K83" s="115"/>
      <c r="L83" s="115"/>
      <c r="M83" s="113"/>
      <c r="N83" s="113"/>
      <c r="O83" s="115"/>
      <c r="P83" s="115"/>
      <c r="Q83" s="115"/>
      <c r="R83" s="114"/>
      <c r="S83" s="114"/>
      <c r="T83" s="115"/>
      <c r="U83" s="115"/>
      <c r="V83" s="114"/>
      <c r="W83" s="114"/>
      <c r="X83" s="115"/>
      <c r="Y83" s="115"/>
      <c r="Z83" s="114"/>
      <c r="AA83" s="114"/>
      <c r="AB83" s="115"/>
      <c r="AC83" s="115"/>
      <c r="AD83" s="114"/>
      <c r="AE83" s="114"/>
      <c r="AF83" s="114"/>
      <c r="AG83" s="114"/>
      <c r="AH83" s="114"/>
      <c r="AI83" s="114"/>
      <c r="AJ83" s="114"/>
      <c r="AK83" s="114"/>
      <c r="AL83" s="114"/>
      <c r="AM83" s="114"/>
      <c r="AN83" s="114"/>
      <c r="AO83" s="114"/>
      <c r="AP83" s="116"/>
      <c r="AQ83" s="116"/>
      <c r="AR83" s="116"/>
      <c r="AS83" s="104"/>
      <c r="AT83" s="117" t="s">
        <v>109</v>
      </c>
      <c r="AU83" s="118">
        <v>0.65</v>
      </c>
      <c r="AV83" s="118">
        <v>0</v>
      </c>
      <c r="AW83" s="118">
        <v>0</v>
      </c>
      <c r="AX83" s="119"/>
      <c r="AY83" s="119"/>
      <c r="AZ83" s="119"/>
      <c r="BA83" s="78">
        <v>0.65</v>
      </c>
      <c r="BB83" s="107"/>
    </row>
    <row r="84" spans="1:59" s="109" customFormat="1" ht="15.75" thickBot="1">
      <c r="A84" s="108"/>
      <c r="B84" s="4">
        <v>1</v>
      </c>
      <c r="D84" s="31"/>
      <c r="E84" s="120"/>
      <c r="F84" s="121"/>
      <c r="G84" s="122"/>
      <c r="H84" s="123"/>
      <c r="I84" s="124"/>
      <c r="J84" s="124"/>
      <c r="K84" s="125"/>
      <c r="L84" s="125"/>
      <c r="M84" s="123"/>
      <c r="N84" s="123"/>
      <c r="O84" s="125"/>
      <c r="P84" s="125"/>
      <c r="Q84" s="125"/>
      <c r="R84" s="124"/>
      <c r="S84" s="124"/>
      <c r="T84" s="125"/>
      <c r="U84" s="125"/>
      <c r="V84" s="124"/>
      <c r="W84" s="124"/>
      <c r="X84" s="125"/>
      <c r="Y84" s="125"/>
      <c r="Z84" s="124"/>
      <c r="AA84" s="124"/>
      <c r="AB84" s="125"/>
      <c r="AC84" s="125"/>
      <c r="AD84" s="124"/>
      <c r="AE84" s="124"/>
      <c r="AF84" s="124"/>
      <c r="AG84" s="124"/>
      <c r="AH84" s="124"/>
      <c r="AI84" s="124"/>
      <c r="AJ84" s="124"/>
      <c r="AK84" s="124"/>
      <c r="AL84" s="124"/>
      <c r="AM84" s="124"/>
      <c r="AN84" s="124"/>
      <c r="AO84" s="124"/>
      <c r="AP84" s="126"/>
      <c r="AQ84" s="126"/>
      <c r="AR84" s="126"/>
      <c r="AS84" s="104"/>
      <c r="AT84" s="127" t="s">
        <v>110</v>
      </c>
      <c r="AU84" s="127"/>
      <c r="AV84" s="127"/>
      <c r="AW84" s="127"/>
      <c r="AX84" s="127"/>
      <c r="AY84" s="127"/>
      <c r="AZ84" s="127"/>
      <c r="BA84" s="128"/>
      <c r="BB84" s="107"/>
    </row>
    <row r="85" spans="1:59" s="56" customFormat="1" ht="12" thickBot="1">
      <c r="A85" s="4"/>
      <c r="B85" s="4"/>
      <c r="D85" s="57"/>
      <c r="E85" s="86"/>
      <c r="F85" s="93" t="s">
        <v>93</v>
      </c>
      <c r="G85" s="88" t="s">
        <v>94</v>
      </c>
      <c r="H85" s="89"/>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4"/>
      <c r="BA85" s="95"/>
      <c r="BB85" s="71"/>
      <c r="BF85" s="64"/>
      <c r="BG85" s="64"/>
    </row>
    <row r="86" spans="1:59" s="56" customFormat="1" ht="11.25">
      <c r="A86" s="4"/>
      <c r="B86" s="4"/>
      <c r="C86" s="65" t="s">
        <v>83</v>
      </c>
      <c r="D86" s="57"/>
      <c r="E86" s="129" t="s">
        <v>148</v>
      </c>
      <c r="F86" s="75" t="s">
        <v>149</v>
      </c>
      <c r="G86" s="75"/>
      <c r="H86" s="75"/>
      <c r="I86" s="76">
        <v>0</v>
      </c>
      <c r="J86" s="76">
        <v>0</v>
      </c>
      <c r="K86" s="76">
        <v>0</v>
      </c>
      <c r="L86" s="76">
        <v>2.27</v>
      </c>
      <c r="M86" s="77"/>
      <c r="N86" s="77"/>
      <c r="O86" s="76">
        <v>56.339842620399999</v>
      </c>
      <c r="P86" s="76">
        <v>0</v>
      </c>
      <c r="Q86" s="76">
        <v>34.769842620400006</v>
      </c>
      <c r="R86" s="76">
        <v>0</v>
      </c>
      <c r="S86" s="76">
        <v>0</v>
      </c>
      <c r="T86" s="76">
        <v>0</v>
      </c>
      <c r="U86" s="76">
        <v>1.77</v>
      </c>
      <c r="V86" s="76">
        <v>0</v>
      </c>
      <c r="W86" s="76">
        <v>0</v>
      </c>
      <c r="X86" s="76">
        <v>0</v>
      </c>
      <c r="Y86" s="76">
        <v>0.25</v>
      </c>
      <c r="Z86" s="76">
        <v>0</v>
      </c>
      <c r="AA86" s="76">
        <v>0</v>
      </c>
      <c r="AB86" s="76">
        <v>0</v>
      </c>
      <c r="AC86" s="76">
        <v>0.25</v>
      </c>
      <c r="AD86" s="76">
        <v>0</v>
      </c>
      <c r="AE86" s="76">
        <v>0</v>
      </c>
      <c r="AF86" s="76">
        <v>0</v>
      </c>
      <c r="AG86" s="76">
        <v>0</v>
      </c>
      <c r="AH86" s="76">
        <v>0</v>
      </c>
      <c r="AI86" s="76">
        <v>0</v>
      </c>
      <c r="AJ86" s="76">
        <v>0</v>
      </c>
      <c r="AK86" s="76">
        <v>0</v>
      </c>
      <c r="AL86" s="76">
        <v>0</v>
      </c>
      <c r="AM86" s="76">
        <v>0</v>
      </c>
      <c r="AN86" s="76">
        <v>0</v>
      </c>
      <c r="AO86" s="76">
        <v>0</v>
      </c>
      <c r="AP86" s="76">
        <v>0</v>
      </c>
      <c r="AQ86" s="76">
        <v>0</v>
      </c>
      <c r="AR86" s="76">
        <v>0</v>
      </c>
      <c r="AS86" s="76">
        <v>2.27</v>
      </c>
      <c r="AT86" s="69"/>
      <c r="AU86" s="76">
        <v>11.040000000000001</v>
      </c>
      <c r="AV86" s="76">
        <v>11.799999999999999</v>
      </c>
      <c r="AW86" s="76">
        <v>34.769842620399999</v>
      </c>
      <c r="AX86" s="76">
        <v>0</v>
      </c>
      <c r="AY86" s="76">
        <v>0</v>
      </c>
      <c r="AZ86" s="76">
        <v>0</v>
      </c>
      <c r="BA86" s="78">
        <v>57.609842620399995</v>
      </c>
      <c r="BB86" s="71"/>
      <c r="BF86" s="64"/>
      <c r="BG86" s="64"/>
    </row>
    <row r="87" spans="1:59" s="56" customFormat="1" ht="12" thickBot="1">
      <c r="A87" s="4"/>
      <c r="B87" s="4"/>
      <c r="C87" s="65" t="s">
        <v>83</v>
      </c>
      <c r="D87" s="57"/>
      <c r="E87" s="129" t="s">
        <v>150</v>
      </c>
      <c r="F87" s="79" t="s">
        <v>151</v>
      </c>
      <c r="G87" s="79"/>
      <c r="H87" s="79"/>
      <c r="I87" s="76">
        <v>0</v>
      </c>
      <c r="J87" s="76">
        <v>0</v>
      </c>
      <c r="K87" s="76">
        <v>0</v>
      </c>
      <c r="L87" s="76">
        <v>0</v>
      </c>
      <c r="M87" s="77"/>
      <c r="N87" s="77"/>
      <c r="O87" s="76">
        <v>0</v>
      </c>
      <c r="P87" s="76">
        <v>0</v>
      </c>
      <c r="Q87" s="76">
        <v>0</v>
      </c>
      <c r="R87" s="76">
        <v>0</v>
      </c>
      <c r="S87" s="76">
        <v>0</v>
      </c>
      <c r="T87" s="76">
        <v>0</v>
      </c>
      <c r="U87" s="76">
        <v>0</v>
      </c>
      <c r="V87" s="76">
        <v>0</v>
      </c>
      <c r="W87" s="76">
        <v>0</v>
      </c>
      <c r="X87" s="76">
        <v>0</v>
      </c>
      <c r="Y87" s="76">
        <v>0</v>
      </c>
      <c r="Z87" s="76">
        <v>0</v>
      </c>
      <c r="AA87" s="76">
        <v>0</v>
      </c>
      <c r="AB87" s="76">
        <v>0</v>
      </c>
      <c r="AC87" s="76">
        <v>0</v>
      </c>
      <c r="AD87" s="76">
        <v>0</v>
      </c>
      <c r="AE87" s="76">
        <v>0</v>
      </c>
      <c r="AF87" s="76">
        <v>0</v>
      </c>
      <c r="AG87" s="76">
        <v>0</v>
      </c>
      <c r="AH87" s="76">
        <v>0</v>
      </c>
      <c r="AI87" s="76">
        <v>0</v>
      </c>
      <c r="AJ87" s="76">
        <v>0</v>
      </c>
      <c r="AK87" s="76">
        <v>0</v>
      </c>
      <c r="AL87" s="76">
        <v>0</v>
      </c>
      <c r="AM87" s="76">
        <v>0</v>
      </c>
      <c r="AN87" s="76">
        <v>0</v>
      </c>
      <c r="AO87" s="76">
        <v>0</v>
      </c>
      <c r="AP87" s="76">
        <v>0</v>
      </c>
      <c r="AQ87" s="76">
        <v>0</v>
      </c>
      <c r="AR87" s="76">
        <v>0</v>
      </c>
      <c r="AS87" s="76">
        <v>0</v>
      </c>
      <c r="AT87" s="69"/>
      <c r="AU87" s="76">
        <v>0</v>
      </c>
      <c r="AV87" s="76">
        <v>0</v>
      </c>
      <c r="AW87" s="76">
        <v>0</v>
      </c>
      <c r="AX87" s="76">
        <v>0</v>
      </c>
      <c r="AY87" s="76">
        <v>0</v>
      </c>
      <c r="AZ87" s="76">
        <v>0</v>
      </c>
      <c r="BA87" s="78">
        <v>0</v>
      </c>
      <c r="BB87" s="71"/>
      <c r="BF87" s="64"/>
      <c r="BG87" s="64"/>
    </row>
    <row r="88" spans="1:59" s="56" customFormat="1" ht="12" hidden="1" thickBot="1">
      <c r="A88" s="4"/>
      <c r="B88" s="4"/>
      <c r="C88" s="65"/>
      <c r="D88" s="57"/>
      <c r="E88" s="81" t="s">
        <v>152</v>
      </c>
      <c r="F88" s="130"/>
      <c r="G88" s="83"/>
      <c r="H88" s="83"/>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5"/>
      <c r="BB88" s="71"/>
      <c r="BF88" s="64"/>
      <c r="BG88" s="64"/>
    </row>
    <row r="89" spans="1:59" s="56" customFormat="1" ht="12" thickBot="1">
      <c r="A89" s="4"/>
      <c r="B89" s="4"/>
      <c r="D89" s="57"/>
      <c r="E89" s="86"/>
      <c r="F89" s="131" t="s">
        <v>93</v>
      </c>
      <c r="G89" s="88" t="s">
        <v>94</v>
      </c>
      <c r="H89" s="89"/>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4"/>
      <c r="BA89" s="95"/>
      <c r="BB89" s="71"/>
      <c r="BF89" s="64"/>
      <c r="BG89" s="64"/>
    </row>
    <row r="90" spans="1:59" s="56" customFormat="1" ht="12" thickBot="1">
      <c r="A90" s="4"/>
      <c r="B90" s="4"/>
      <c r="C90" s="65" t="s">
        <v>83</v>
      </c>
      <c r="D90" s="57"/>
      <c r="E90" s="129" t="s">
        <v>153</v>
      </c>
      <c r="F90" s="79" t="s">
        <v>154</v>
      </c>
      <c r="G90" s="79"/>
      <c r="H90" s="79"/>
      <c r="I90" s="76">
        <v>0</v>
      </c>
      <c r="J90" s="76">
        <v>0</v>
      </c>
      <c r="K90" s="76">
        <v>0</v>
      </c>
      <c r="L90" s="76">
        <v>0</v>
      </c>
      <c r="M90" s="77"/>
      <c r="N90" s="77"/>
      <c r="O90" s="76">
        <v>0</v>
      </c>
      <c r="P90" s="76">
        <v>0</v>
      </c>
      <c r="Q90" s="76">
        <v>0</v>
      </c>
      <c r="R90" s="76">
        <v>0</v>
      </c>
      <c r="S90" s="76">
        <v>0</v>
      </c>
      <c r="T90" s="76">
        <v>0</v>
      </c>
      <c r="U90" s="76">
        <v>0</v>
      </c>
      <c r="V90" s="76">
        <v>0</v>
      </c>
      <c r="W90" s="76">
        <v>0</v>
      </c>
      <c r="X90" s="76">
        <v>0</v>
      </c>
      <c r="Y90" s="76">
        <v>0</v>
      </c>
      <c r="Z90" s="76">
        <v>0</v>
      </c>
      <c r="AA90" s="76">
        <v>0</v>
      </c>
      <c r="AB90" s="76">
        <v>0</v>
      </c>
      <c r="AC90" s="76">
        <v>0</v>
      </c>
      <c r="AD90" s="76">
        <v>0</v>
      </c>
      <c r="AE90" s="76">
        <v>0</v>
      </c>
      <c r="AF90" s="76">
        <v>0</v>
      </c>
      <c r="AG90" s="76">
        <v>0</v>
      </c>
      <c r="AH90" s="76">
        <v>0</v>
      </c>
      <c r="AI90" s="76">
        <v>0</v>
      </c>
      <c r="AJ90" s="76">
        <v>0</v>
      </c>
      <c r="AK90" s="76">
        <v>0</v>
      </c>
      <c r="AL90" s="76">
        <v>0</v>
      </c>
      <c r="AM90" s="76">
        <v>0</v>
      </c>
      <c r="AN90" s="76">
        <v>0</v>
      </c>
      <c r="AO90" s="76">
        <v>0</v>
      </c>
      <c r="AP90" s="76">
        <v>0</v>
      </c>
      <c r="AQ90" s="76">
        <v>0</v>
      </c>
      <c r="AR90" s="76">
        <v>0</v>
      </c>
      <c r="AS90" s="76">
        <v>0</v>
      </c>
      <c r="AT90" s="69"/>
      <c r="AU90" s="76">
        <v>0</v>
      </c>
      <c r="AV90" s="76">
        <v>0</v>
      </c>
      <c r="AW90" s="76">
        <v>0</v>
      </c>
      <c r="AX90" s="76">
        <v>0</v>
      </c>
      <c r="AY90" s="76">
        <v>0</v>
      </c>
      <c r="AZ90" s="76">
        <v>0</v>
      </c>
      <c r="BA90" s="78">
        <v>0</v>
      </c>
      <c r="BB90" s="71"/>
      <c r="BF90" s="64"/>
      <c r="BG90" s="64"/>
    </row>
    <row r="91" spans="1:59" s="56" customFormat="1" ht="12" hidden="1" thickBot="1">
      <c r="A91" s="4"/>
      <c r="B91" s="4"/>
      <c r="C91" s="65"/>
      <c r="D91" s="57"/>
      <c r="E91" s="81" t="s">
        <v>155</v>
      </c>
      <c r="F91" s="132"/>
      <c r="G91" s="83"/>
      <c r="H91" s="83"/>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5"/>
      <c r="BB91" s="71"/>
      <c r="BF91" s="64"/>
      <c r="BG91" s="64"/>
    </row>
    <row r="92" spans="1:59" s="56" customFormat="1" ht="12" thickBot="1">
      <c r="A92" s="4"/>
      <c r="B92" s="4"/>
      <c r="D92" s="57"/>
      <c r="E92" s="86"/>
      <c r="F92" s="131" t="s">
        <v>93</v>
      </c>
      <c r="G92" s="88" t="s">
        <v>94</v>
      </c>
      <c r="H92" s="89"/>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4"/>
      <c r="BA92" s="95"/>
      <c r="BB92" s="71"/>
      <c r="BF92" s="64"/>
      <c r="BG92" s="64"/>
    </row>
    <row r="93" spans="1:59" s="56" customFormat="1" ht="11.25">
      <c r="A93" s="4"/>
      <c r="B93" s="4"/>
      <c r="C93" s="65" t="s">
        <v>83</v>
      </c>
      <c r="D93" s="57"/>
      <c r="E93" s="129" t="s">
        <v>156</v>
      </c>
      <c r="F93" s="79" t="s">
        <v>157</v>
      </c>
      <c r="G93" s="79"/>
      <c r="H93" s="79"/>
      <c r="I93" s="76">
        <v>0</v>
      </c>
      <c r="J93" s="76">
        <v>0</v>
      </c>
      <c r="K93" s="76">
        <v>0</v>
      </c>
      <c r="L93" s="76">
        <v>2.27</v>
      </c>
      <c r="M93" s="77"/>
      <c r="N93" s="77"/>
      <c r="O93" s="76">
        <v>56.339842620399999</v>
      </c>
      <c r="P93" s="76">
        <v>0</v>
      </c>
      <c r="Q93" s="76">
        <v>34.769842620400006</v>
      </c>
      <c r="R93" s="76">
        <v>0</v>
      </c>
      <c r="S93" s="76">
        <v>0</v>
      </c>
      <c r="T93" s="76">
        <v>0</v>
      </c>
      <c r="U93" s="76">
        <v>1.77</v>
      </c>
      <c r="V93" s="76">
        <v>0</v>
      </c>
      <c r="W93" s="76">
        <v>0</v>
      </c>
      <c r="X93" s="76">
        <v>0</v>
      </c>
      <c r="Y93" s="76">
        <v>0.25</v>
      </c>
      <c r="Z93" s="76">
        <v>0</v>
      </c>
      <c r="AA93" s="76">
        <v>0</v>
      </c>
      <c r="AB93" s="76">
        <v>0</v>
      </c>
      <c r="AC93" s="76">
        <v>0.25</v>
      </c>
      <c r="AD93" s="76">
        <v>0</v>
      </c>
      <c r="AE93" s="76">
        <v>0</v>
      </c>
      <c r="AF93" s="76">
        <v>0</v>
      </c>
      <c r="AG93" s="76">
        <v>0</v>
      </c>
      <c r="AH93" s="76">
        <v>0</v>
      </c>
      <c r="AI93" s="76">
        <v>0</v>
      </c>
      <c r="AJ93" s="76">
        <v>0</v>
      </c>
      <c r="AK93" s="76">
        <v>0</v>
      </c>
      <c r="AL93" s="76">
        <v>0</v>
      </c>
      <c r="AM93" s="76">
        <v>0</v>
      </c>
      <c r="AN93" s="76">
        <v>0</v>
      </c>
      <c r="AO93" s="76">
        <v>0</v>
      </c>
      <c r="AP93" s="76">
        <v>0</v>
      </c>
      <c r="AQ93" s="76">
        <v>0</v>
      </c>
      <c r="AR93" s="76">
        <v>0</v>
      </c>
      <c r="AS93" s="76">
        <v>2.27</v>
      </c>
      <c r="AT93" s="69"/>
      <c r="AU93" s="76">
        <v>11.040000000000001</v>
      </c>
      <c r="AV93" s="76">
        <v>11.799999999999999</v>
      </c>
      <c r="AW93" s="76">
        <v>34.769842620399999</v>
      </c>
      <c r="AX93" s="76">
        <v>0</v>
      </c>
      <c r="AY93" s="76">
        <v>0</v>
      </c>
      <c r="AZ93" s="76">
        <v>0</v>
      </c>
      <c r="BA93" s="78">
        <v>57.609842620399995</v>
      </c>
      <c r="BB93" s="71"/>
      <c r="BF93" s="64"/>
      <c r="BG93" s="64"/>
    </row>
    <row r="94" spans="1:59" s="56" customFormat="1" ht="11.25" hidden="1">
      <c r="A94" s="4"/>
      <c r="B94" s="4"/>
      <c r="C94" s="65"/>
      <c r="D94" s="57"/>
      <c r="E94" s="81" t="s">
        <v>158</v>
      </c>
      <c r="F94" s="132"/>
      <c r="G94" s="83"/>
      <c r="H94" s="83"/>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5"/>
      <c r="BB94" s="71"/>
      <c r="BF94" s="64"/>
      <c r="BG94" s="64"/>
    </row>
    <row r="95" spans="1:59">
      <c r="B95" s="4">
        <v>3</v>
      </c>
      <c r="C95" s="96" t="s">
        <v>104</v>
      </c>
      <c r="D95" s="31"/>
      <c r="E95" s="97" t="s">
        <v>159</v>
      </c>
      <c r="F95" s="133" t="s">
        <v>160</v>
      </c>
      <c r="G95" s="99"/>
      <c r="H95" s="100" t="s">
        <v>107</v>
      </c>
      <c r="I95" s="101"/>
      <c r="J95" s="101"/>
      <c r="K95" s="102">
        <v>0</v>
      </c>
      <c r="L95" s="102">
        <v>0</v>
      </c>
      <c r="M95" s="100">
        <v>2013</v>
      </c>
      <c r="N95" s="100">
        <v>2013</v>
      </c>
      <c r="O95" s="102">
        <v>0.08</v>
      </c>
      <c r="P95" s="102">
        <v>0</v>
      </c>
      <c r="Q95" s="102">
        <v>0</v>
      </c>
      <c r="R95" s="101"/>
      <c r="S95" s="101"/>
      <c r="T95" s="102">
        <v>0</v>
      </c>
      <c r="U95" s="102">
        <v>0</v>
      </c>
      <c r="V95" s="101"/>
      <c r="W95" s="101"/>
      <c r="X95" s="102">
        <v>0</v>
      </c>
      <c r="Y95" s="102">
        <v>0</v>
      </c>
      <c r="Z95" s="101"/>
      <c r="AA95" s="101"/>
      <c r="AB95" s="102">
        <v>0</v>
      </c>
      <c r="AC95" s="102">
        <v>0</v>
      </c>
      <c r="AD95" s="101"/>
      <c r="AE95" s="101"/>
      <c r="AF95" s="101"/>
      <c r="AG95" s="101"/>
      <c r="AH95" s="101"/>
      <c r="AI95" s="101"/>
      <c r="AJ95" s="101"/>
      <c r="AK95" s="101"/>
      <c r="AL95" s="101"/>
      <c r="AM95" s="101"/>
      <c r="AN95" s="101"/>
      <c r="AO95" s="101"/>
      <c r="AP95" s="103">
        <v>0</v>
      </c>
      <c r="AQ95" s="103">
        <v>0</v>
      </c>
      <c r="AR95" s="103">
        <v>0</v>
      </c>
      <c r="AS95" s="104">
        <v>0</v>
      </c>
      <c r="AT95" s="105" t="s">
        <v>108</v>
      </c>
      <c r="AU95" s="106">
        <v>0</v>
      </c>
      <c r="AV95" s="106">
        <v>0.08</v>
      </c>
      <c r="AW95" s="106">
        <v>0</v>
      </c>
      <c r="AX95" s="106">
        <v>0</v>
      </c>
      <c r="AY95" s="106">
        <v>0</v>
      </c>
      <c r="AZ95" s="106">
        <v>0</v>
      </c>
      <c r="BA95" s="78">
        <v>0.08</v>
      </c>
      <c r="BB95" s="107"/>
    </row>
    <row r="96" spans="1:59" s="109" customFormat="1">
      <c r="A96" s="108"/>
      <c r="B96" s="4">
        <v>1</v>
      </c>
      <c r="D96" s="31"/>
      <c r="E96" s="110"/>
      <c r="F96" s="134"/>
      <c r="G96" s="112"/>
      <c r="H96" s="113"/>
      <c r="I96" s="114"/>
      <c r="J96" s="114"/>
      <c r="K96" s="115"/>
      <c r="L96" s="115"/>
      <c r="M96" s="113"/>
      <c r="N96" s="113"/>
      <c r="O96" s="115"/>
      <c r="P96" s="115"/>
      <c r="Q96" s="115"/>
      <c r="R96" s="114"/>
      <c r="S96" s="114"/>
      <c r="T96" s="115"/>
      <c r="U96" s="115"/>
      <c r="V96" s="114"/>
      <c r="W96" s="114"/>
      <c r="X96" s="115"/>
      <c r="Y96" s="115"/>
      <c r="Z96" s="114"/>
      <c r="AA96" s="114"/>
      <c r="AB96" s="115"/>
      <c r="AC96" s="115"/>
      <c r="AD96" s="114"/>
      <c r="AE96" s="114"/>
      <c r="AF96" s="114"/>
      <c r="AG96" s="114"/>
      <c r="AH96" s="114"/>
      <c r="AI96" s="114"/>
      <c r="AJ96" s="114"/>
      <c r="AK96" s="114"/>
      <c r="AL96" s="114"/>
      <c r="AM96" s="114"/>
      <c r="AN96" s="114"/>
      <c r="AO96" s="114"/>
      <c r="AP96" s="116"/>
      <c r="AQ96" s="116"/>
      <c r="AR96" s="116"/>
      <c r="AS96" s="104"/>
      <c r="AT96" s="117" t="s">
        <v>109</v>
      </c>
      <c r="AU96" s="118">
        <v>0</v>
      </c>
      <c r="AV96" s="118">
        <v>0.08</v>
      </c>
      <c r="AW96" s="118">
        <v>0</v>
      </c>
      <c r="AX96" s="119"/>
      <c r="AY96" s="119"/>
      <c r="AZ96" s="119"/>
      <c r="BA96" s="78">
        <v>0.08</v>
      </c>
      <c r="BB96" s="107"/>
    </row>
    <row r="97" spans="1:54" s="109" customFormat="1">
      <c r="A97" s="108"/>
      <c r="B97" s="4">
        <v>1</v>
      </c>
      <c r="D97" s="31"/>
      <c r="E97" s="120"/>
      <c r="F97" s="135"/>
      <c r="G97" s="122"/>
      <c r="H97" s="123"/>
      <c r="I97" s="124"/>
      <c r="J97" s="124"/>
      <c r="K97" s="125"/>
      <c r="L97" s="125"/>
      <c r="M97" s="123"/>
      <c r="N97" s="123"/>
      <c r="O97" s="125"/>
      <c r="P97" s="125"/>
      <c r="Q97" s="125"/>
      <c r="R97" s="124"/>
      <c r="S97" s="124"/>
      <c r="T97" s="125"/>
      <c r="U97" s="125"/>
      <c r="V97" s="124"/>
      <c r="W97" s="124"/>
      <c r="X97" s="125"/>
      <c r="Y97" s="125"/>
      <c r="Z97" s="124"/>
      <c r="AA97" s="124"/>
      <c r="AB97" s="125"/>
      <c r="AC97" s="125"/>
      <c r="AD97" s="124"/>
      <c r="AE97" s="124"/>
      <c r="AF97" s="124"/>
      <c r="AG97" s="124"/>
      <c r="AH97" s="124"/>
      <c r="AI97" s="124"/>
      <c r="AJ97" s="124"/>
      <c r="AK97" s="124"/>
      <c r="AL97" s="124"/>
      <c r="AM97" s="124"/>
      <c r="AN97" s="124"/>
      <c r="AO97" s="124"/>
      <c r="AP97" s="126"/>
      <c r="AQ97" s="126"/>
      <c r="AR97" s="126"/>
      <c r="AS97" s="104"/>
      <c r="AT97" s="127" t="s">
        <v>110</v>
      </c>
      <c r="AU97" s="127"/>
      <c r="AV97" s="127"/>
      <c r="AW97" s="127"/>
      <c r="AX97" s="127"/>
      <c r="AY97" s="127"/>
      <c r="AZ97" s="127"/>
      <c r="BA97" s="128"/>
      <c r="BB97" s="107"/>
    </row>
    <row r="98" spans="1:54">
      <c r="B98" s="4">
        <v>3</v>
      </c>
      <c r="C98" s="96" t="s">
        <v>104</v>
      </c>
      <c r="D98" s="31"/>
      <c r="E98" s="97" t="s">
        <v>161</v>
      </c>
      <c r="F98" s="133" t="s">
        <v>162</v>
      </c>
      <c r="G98" s="99"/>
      <c r="H98" s="100" t="s">
        <v>107</v>
      </c>
      <c r="I98" s="101"/>
      <c r="J98" s="101"/>
      <c r="K98" s="102">
        <v>0</v>
      </c>
      <c r="L98" s="102">
        <v>0.25</v>
      </c>
      <c r="M98" s="100">
        <v>2013</v>
      </c>
      <c r="N98" s="100">
        <v>2013</v>
      </c>
      <c r="O98" s="102">
        <v>1.48</v>
      </c>
      <c r="P98" s="102">
        <v>0</v>
      </c>
      <c r="Q98" s="102">
        <v>0</v>
      </c>
      <c r="R98" s="101"/>
      <c r="S98" s="101"/>
      <c r="T98" s="102">
        <v>0</v>
      </c>
      <c r="U98" s="102">
        <v>0</v>
      </c>
      <c r="V98" s="101"/>
      <c r="W98" s="101"/>
      <c r="X98" s="102">
        <v>0</v>
      </c>
      <c r="Y98" s="102">
        <v>0.25</v>
      </c>
      <c r="Z98" s="101"/>
      <c r="AA98" s="101"/>
      <c r="AB98" s="102">
        <v>0</v>
      </c>
      <c r="AC98" s="102">
        <v>0</v>
      </c>
      <c r="AD98" s="101"/>
      <c r="AE98" s="101"/>
      <c r="AF98" s="101"/>
      <c r="AG98" s="101"/>
      <c r="AH98" s="101"/>
      <c r="AI98" s="101"/>
      <c r="AJ98" s="101"/>
      <c r="AK98" s="101"/>
      <c r="AL98" s="101"/>
      <c r="AM98" s="101"/>
      <c r="AN98" s="101"/>
      <c r="AO98" s="101"/>
      <c r="AP98" s="103">
        <v>0</v>
      </c>
      <c r="AQ98" s="103">
        <v>0</v>
      </c>
      <c r="AR98" s="103">
        <v>0</v>
      </c>
      <c r="AS98" s="104">
        <v>0.25</v>
      </c>
      <c r="AT98" s="105" t="s">
        <v>108</v>
      </c>
      <c r="AU98" s="106">
        <v>0</v>
      </c>
      <c r="AV98" s="106">
        <v>1.48</v>
      </c>
      <c r="AW98" s="106">
        <v>0</v>
      </c>
      <c r="AX98" s="106">
        <v>0</v>
      </c>
      <c r="AY98" s="106">
        <v>0</v>
      </c>
      <c r="AZ98" s="106">
        <v>0</v>
      </c>
      <c r="BA98" s="78">
        <v>1.48</v>
      </c>
      <c r="BB98" s="107"/>
    </row>
    <row r="99" spans="1:54" s="109" customFormat="1">
      <c r="A99" s="108"/>
      <c r="B99" s="4">
        <v>1</v>
      </c>
      <c r="D99" s="31"/>
      <c r="E99" s="110"/>
      <c r="F99" s="134"/>
      <c r="G99" s="112"/>
      <c r="H99" s="113"/>
      <c r="I99" s="114"/>
      <c r="J99" s="114"/>
      <c r="K99" s="115"/>
      <c r="L99" s="115"/>
      <c r="M99" s="113"/>
      <c r="N99" s="113"/>
      <c r="O99" s="115"/>
      <c r="P99" s="115"/>
      <c r="Q99" s="115"/>
      <c r="R99" s="114"/>
      <c r="S99" s="114"/>
      <c r="T99" s="115"/>
      <c r="U99" s="115"/>
      <c r="V99" s="114"/>
      <c r="W99" s="114"/>
      <c r="X99" s="115"/>
      <c r="Y99" s="115"/>
      <c r="Z99" s="114"/>
      <c r="AA99" s="114"/>
      <c r="AB99" s="115"/>
      <c r="AC99" s="115"/>
      <c r="AD99" s="114"/>
      <c r="AE99" s="114"/>
      <c r="AF99" s="114"/>
      <c r="AG99" s="114"/>
      <c r="AH99" s="114"/>
      <c r="AI99" s="114"/>
      <c r="AJ99" s="114"/>
      <c r="AK99" s="114"/>
      <c r="AL99" s="114"/>
      <c r="AM99" s="114"/>
      <c r="AN99" s="114"/>
      <c r="AO99" s="114"/>
      <c r="AP99" s="116"/>
      <c r="AQ99" s="116"/>
      <c r="AR99" s="116"/>
      <c r="AS99" s="104"/>
      <c r="AT99" s="117" t="s">
        <v>109</v>
      </c>
      <c r="AU99" s="118">
        <v>0</v>
      </c>
      <c r="AV99" s="118">
        <v>1.48</v>
      </c>
      <c r="AW99" s="118">
        <v>0</v>
      </c>
      <c r="AX99" s="119"/>
      <c r="AY99" s="119"/>
      <c r="AZ99" s="119"/>
      <c r="BA99" s="78">
        <v>1.48</v>
      </c>
      <c r="BB99" s="107"/>
    </row>
    <row r="100" spans="1:54" s="109" customFormat="1">
      <c r="A100" s="108"/>
      <c r="B100" s="4">
        <v>1</v>
      </c>
      <c r="D100" s="31"/>
      <c r="E100" s="120"/>
      <c r="F100" s="135"/>
      <c r="G100" s="122"/>
      <c r="H100" s="123"/>
      <c r="I100" s="124"/>
      <c r="J100" s="124"/>
      <c r="K100" s="125"/>
      <c r="L100" s="125"/>
      <c r="M100" s="123"/>
      <c r="N100" s="123"/>
      <c r="O100" s="125"/>
      <c r="P100" s="125"/>
      <c r="Q100" s="125"/>
      <c r="R100" s="124"/>
      <c r="S100" s="124"/>
      <c r="T100" s="125"/>
      <c r="U100" s="125"/>
      <c r="V100" s="124"/>
      <c r="W100" s="124"/>
      <c r="X100" s="125"/>
      <c r="Y100" s="125"/>
      <c r="Z100" s="124"/>
      <c r="AA100" s="124"/>
      <c r="AB100" s="125"/>
      <c r="AC100" s="125"/>
      <c r="AD100" s="124"/>
      <c r="AE100" s="124"/>
      <c r="AF100" s="124"/>
      <c r="AG100" s="124"/>
      <c r="AH100" s="124"/>
      <c r="AI100" s="124"/>
      <c r="AJ100" s="124"/>
      <c r="AK100" s="124"/>
      <c r="AL100" s="124"/>
      <c r="AM100" s="124"/>
      <c r="AN100" s="124"/>
      <c r="AO100" s="124"/>
      <c r="AP100" s="126"/>
      <c r="AQ100" s="126"/>
      <c r="AR100" s="126"/>
      <c r="AS100" s="104"/>
      <c r="AT100" s="127" t="s">
        <v>110</v>
      </c>
      <c r="AU100" s="127"/>
      <c r="AV100" s="127"/>
      <c r="AW100" s="127"/>
      <c r="AX100" s="127"/>
      <c r="AY100" s="127"/>
      <c r="AZ100" s="127"/>
      <c r="BA100" s="128"/>
      <c r="BB100" s="107"/>
    </row>
    <row r="101" spans="1:54">
      <c r="B101" s="4">
        <v>4</v>
      </c>
      <c r="C101" s="96" t="s">
        <v>104</v>
      </c>
      <c r="D101" s="31"/>
      <c r="E101" s="97" t="s">
        <v>163</v>
      </c>
      <c r="F101" s="133" t="s">
        <v>164</v>
      </c>
      <c r="G101" s="99"/>
      <c r="H101" s="100" t="s">
        <v>107</v>
      </c>
      <c r="I101" s="101"/>
      <c r="J101" s="101"/>
      <c r="K101" s="102">
        <v>0</v>
      </c>
      <c r="L101" s="102">
        <v>0</v>
      </c>
      <c r="M101" s="100">
        <v>2012</v>
      </c>
      <c r="N101" s="100">
        <v>2014</v>
      </c>
      <c r="O101" s="102">
        <v>14.003420000000007</v>
      </c>
      <c r="P101" s="102">
        <v>0</v>
      </c>
      <c r="Q101" s="102">
        <v>12.063420000000008</v>
      </c>
      <c r="R101" s="101"/>
      <c r="S101" s="101"/>
      <c r="T101" s="102">
        <v>0</v>
      </c>
      <c r="U101" s="102">
        <v>0</v>
      </c>
      <c r="V101" s="101"/>
      <c r="W101" s="101"/>
      <c r="X101" s="102">
        <v>0</v>
      </c>
      <c r="Y101" s="102">
        <v>0</v>
      </c>
      <c r="Z101" s="101"/>
      <c r="AA101" s="101"/>
      <c r="AB101" s="102">
        <v>0</v>
      </c>
      <c r="AC101" s="102">
        <v>0</v>
      </c>
      <c r="AD101" s="101"/>
      <c r="AE101" s="101"/>
      <c r="AF101" s="101"/>
      <c r="AG101" s="101"/>
      <c r="AH101" s="101"/>
      <c r="AI101" s="101"/>
      <c r="AJ101" s="101"/>
      <c r="AK101" s="101"/>
      <c r="AL101" s="101"/>
      <c r="AM101" s="101"/>
      <c r="AN101" s="101"/>
      <c r="AO101" s="101"/>
      <c r="AP101" s="103">
        <v>0</v>
      </c>
      <c r="AQ101" s="103">
        <v>0</v>
      </c>
      <c r="AR101" s="103">
        <v>0</v>
      </c>
      <c r="AS101" s="104">
        <v>0</v>
      </c>
      <c r="AT101" s="105" t="s">
        <v>108</v>
      </c>
      <c r="AU101" s="106">
        <v>1.95</v>
      </c>
      <c r="AV101" s="106">
        <v>1.94</v>
      </c>
      <c r="AW101" s="106">
        <v>12.063420000000008</v>
      </c>
      <c r="AX101" s="106">
        <v>0</v>
      </c>
      <c r="AY101" s="106">
        <v>0</v>
      </c>
      <c r="AZ101" s="106">
        <v>0</v>
      </c>
      <c r="BA101" s="78">
        <v>15.953420000000008</v>
      </c>
      <c r="BB101" s="107"/>
    </row>
    <row r="102" spans="1:54" s="109" customFormat="1" ht="22.5">
      <c r="A102" s="108"/>
      <c r="B102" s="4">
        <v>1</v>
      </c>
      <c r="D102" s="31"/>
      <c r="E102" s="110"/>
      <c r="F102" s="134"/>
      <c r="G102" s="112"/>
      <c r="H102" s="113"/>
      <c r="I102" s="114"/>
      <c r="J102" s="114"/>
      <c r="K102" s="115"/>
      <c r="L102" s="115"/>
      <c r="M102" s="113"/>
      <c r="N102" s="113"/>
      <c r="O102" s="115"/>
      <c r="P102" s="115"/>
      <c r="Q102" s="115"/>
      <c r="R102" s="114"/>
      <c r="S102" s="114"/>
      <c r="T102" s="115"/>
      <c r="U102" s="115"/>
      <c r="V102" s="114"/>
      <c r="W102" s="114"/>
      <c r="X102" s="115"/>
      <c r="Y102" s="115"/>
      <c r="Z102" s="114"/>
      <c r="AA102" s="114"/>
      <c r="AB102" s="115"/>
      <c r="AC102" s="115"/>
      <c r="AD102" s="114"/>
      <c r="AE102" s="114"/>
      <c r="AF102" s="114"/>
      <c r="AG102" s="114"/>
      <c r="AH102" s="114"/>
      <c r="AI102" s="114"/>
      <c r="AJ102" s="114"/>
      <c r="AK102" s="114"/>
      <c r="AL102" s="114"/>
      <c r="AM102" s="114"/>
      <c r="AN102" s="114"/>
      <c r="AO102" s="114"/>
      <c r="AP102" s="116"/>
      <c r="AQ102" s="116"/>
      <c r="AR102" s="116"/>
      <c r="AS102" s="104"/>
      <c r="AT102" s="117" t="s">
        <v>138</v>
      </c>
      <c r="AU102" s="118">
        <v>1.95</v>
      </c>
      <c r="AV102" s="118">
        <v>1.94</v>
      </c>
      <c r="AW102" s="118">
        <v>0</v>
      </c>
      <c r="AX102" s="119"/>
      <c r="AY102" s="119"/>
      <c r="AZ102" s="119"/>
      <c r="BA102" s="78">
        <v>3.8899999999999997</v>
      </c>
      <c r="BB102" s="107"/>
    </row>
    <row r="103" spans="1:54" s="109" customFormat="1">
      <c r="A103" s="108"/>
      <c r="B103" s="4">
        <v>1</v>
      </c>
      <c r="C103" s="136" t="s">
        <v>165</v>
      </c>
      <c r="D103" s="31"/>
      <c r="E103" s="110"/>
      <c r="F103" s="134"/>
      <c r="G103" s="112"/>
      <c r="H103" s="113"/>
      <c r="I103" s="114"/>
      <c r="J103" s="114"/>
      <c r="K103" s="115"/>
      <c r="L103" s="115"/>
      <c r="M103" s="113"/>
      <c r="N103" s="113"/>
      <c r="O103" s="115"/>
      <c r="P103" s="115"/>
      <c r="Q103" s="115"/>
      <c r="R103" s="114"/>
      <c r="S103" s="114"/>
      <c r="T103" s="115"/>
      <c r="U103" s="115"/>
      <c r="V103" s="114"/>
      <c r="W103" s="114"/>
      <c r="X103" s="115"/>
      <c r="Y103" s="115"/>
      <c r="Z103" s="114"/>
      <c r="AA103" s="114"/>
      <c r="AB103" s="115"/>
      <c r="AC103" s="115"/>
      <c r="AD103" s="114"/>
      <c r="AE103" s="114"/>
      <c r="AF103" s="114"/>
      <c r="AG103" s="114"/>
      <c r="AH103" s="114"/>
      <c r="AI103" s="114"/>
      <c r="AJ103" s="114"/>
      <c r="AK103" s="114"/>
      <c r="AL103" s="114"/>
      <c r="AM103" s="114"/>
      <c r="AN103" s="114"/>
      <c r="AO103" s="114"/>
      <c r="AP103" s="116"/>
      <c r="AQ103" s="116"/>
      <c r="AR103" s="116"/>
      <c r="AS103" s="104"/>
      <c r="AT103" s="117" t="s">
        <v>109</v>
      </c>
      <c r="AU103" s="118">
        <v>0</v>
      </c>
      <c r="AV103" s="118">
        <v>0</v>
      </c>
      <c r="AW103" s="118">
        <v>12.063420000000008</v>
      </c>
      <c r="AX103" s="119"/>
      <c r="AY103" s="119"/>
      <c r="AZ103" s="119"/>
      <c r="BA103" s="78">
        <v>12.063420000000008</v>
      </c>
      <c r="BB103" s="107"/>
    </row>
    <row r="104" spans="1:54" s="109" customFormat="1">
      <c r="A104" s="108"/>
      <c r="B104" s="4">
        <v>1</v>
      </c>
      <c r="D104" s="31"/>
      <c r="E104" s="120"/>
      <c r="F104" s="135"/>
      <c r="G104" s="122"/>
      <c r="H104" s="123"/>
      <c r="I104" s="124"/>
      <c r="J104" s="124"/>
      <c r="K104" s="125"/>
      <c r="L104" s="125"/>
      <c r="M104" s="123"/>
      <c r="N104" s="123"/>
      <c r="O104" s="125"/>
      <c r="P104" s="125"/>
      <c r="Q104" s="125"/>
      <c r="R104" s="124"/>
      <c r="S104" s="124"/>
      <c r="T104" s="125"/>
      <c r="U104" s="125"/>
      <c r="V104" s="124"/>
      <c r="W104" s="124"/>
      <c r="X104" s="125"/>
      <c r="Y104" s="125"/>
      <c r="Z104" s="124"/>
      <c r="AA104" s="124"/>
      <c r="AB104" s="125"/>
      <c r="AC104" s="125"/>
      <c r="AD104" s="124"/>
      <c r="AE104" s="124"/>
      <c r="AF104" s="124"/>
      <c r="AG104" s="124"/>
      <c r="AH104" s="124"/>
      <c r="AI104" s="124"/>
      <c r="AJ104" s="124"/>
      <c r="AK104" s="124"/>
      <c r="AL104" s="124"/>
      <c r="AM104" s="124"/>
      <c r="AN104" s="124"/>
      <c r="AO104" s="124"/>
      <c r="AP104" s="126"/>
      <c r="AQ104" s="126"/>
      <c r="AR104" s="126"/>
      <c r="AS104" s="104"/>
      <c r="AT104" s="127" t="s">
        <v>110</v>
      </c>
      <c r="AU104" s="127"/>
      <c r="AV104" s="127"/>
      <c r="AW104" s="127"/>
      <c r="AX104" s="127"/>
      <c r="AY104" s="127"/>
      <c r="AZ104" s="127"/>
      <c r="BA104" s="128"/>
      <c r="BB104" s="107"/>
    </row>
    <row r="105" spans="1:54">
      <c r="B105" s="4">
        <v>3</v>
      </c>
      <c r="C105" s="96" t="s">
        <v>104</v>
      </c>
      <c r="D105" s="31"/>
      <c r="E105" s="97" t="s">
        <v>166</v>
      </c>
      <c r="F105" s="133" t="s">
        <v>167</v>
      </c>
      <c r="G105" s="99"/>
      <c r="H105" s="100" t="s">
        <v>107</v>
      </c>
      <c r="I105" s="101"/>
      <c r="J105" s="101"/>
      <c r="K105" s="102">
        <v>0</v>
      </c>
      <c r="L105" s="102">
        <v>0</v>
      </c>
      <c r="M105" s="100">
        <v>2013</v>
      </c>
      <c r="N105" s="100">
        <v>2013</v>
      </c>
      <c r="O105" s="102">
        <v>1.65</v>
      </c>
      <c r="P105" s="102">
        <v>0</v>
      </c>
      <c r="Q105" s="102">
        <v>0</v>
      </c>
      <c r="R105" s="101"/>
      <c r="S105" s="101"/>
      <c r="T105" s="102">
        <v>0</v>
      </c>
      <c r="U105" s="102">
        <v>0</v>
      </c>
      <c r="V105" s="101"/>
      <c r="W105" s="101"/>
      <c r="X105" s="102">
        <v>0</v>
      </c>
      <c r="Y105" s="102">
        <v>0</v>
      </c>
      <c r="Z105" s="101"/>
      <c r="AA105" s="101"/>
      <c r="AB105" s="102">
        <v>0</v>
      </c>
      <c r="AC105" s="102">
        <v>0</v>
      </c>
      <c r="AD105" s="101"/>
      <c r="AE105" s="101"/>
      <c r="AF105" s="101"/>
      <c r="AG105" s="101"/>
      <c r="AH105" s="101"/>
      <c r="AI105" s="101"/>
      <c r="AJ105" s="101"/>
      <c r="AK105" s="101"/>
      <c r="AL105" s="101"/>
      <c r="AM105" s="101"/>
      <c r="AN105" s="101"/>
      <c r="AO105" s="101"/>
      <c r="AP105" s="103">
        <v>0</v>
      </c>
      <c r="AQ105" s="103">
        <v>0</v>
      </c>
      <c r="AR105" s="103">
        <v>0</v>
      </c>
      <c r="AS105" s="104">
        <v>0</v>
      </c>
      <c r="AT105" s="105" t="s">
        <v>108</v>
      </c>
      <c r="AU105" s="106">
        <v>0</v>
      </c>
      <c r="AV105" s="106">
        <v>1.65</v>
      </c>
      <c r="AW105" s="106">
        <v>0</v>
      </c>
      <c r="AX105" s="106">
        <v>0</v>
      </c>
      <c r="AY105" s="106">
        <v>0</v>
      </c>
      <c r="AZ105" s="106">
        <v>0</v>
      </c>
      <c r="BA105" s="78">
        <v>1.65</v>
      </c>
      <c r="BB105" s="107"/>
    </row>
    <row r="106" spans="1:54" s="109" customFormat="1">
      <c r="A106" s="108"/>
      <c r="B106" s="4">
        <v>1</v>
      </c>
      <c r="D106" s="31"/>
      <c r="E106" s="110"/>
      <c r="F106" s="134"/>
      <c r="G106" s="112"/>
      <c r="H106" s="113"/>
      <c r="I106" s="114"/>
      <c r="J106" s="114"/>
      <c r="K106" s="115"/>
      <c r="L106" s="115"/>
      <c r="M106" s="113"/>
      <c r="N106" s="113"/>
      <c r="O106" s="115"/>
      <c r="P106" s="115"/>
      <c r="Q106" s="115"/>
      <c r="R106" s="114"/>
      <c r="S106" s="114"/>
      <c r="T106" s="115"/>
      <c r="U106" s="115"/>
      <c r="V106" s="114"/>
      <c r="W106" s="114"/>
      <c r="X106" s="115"/>
      <c r="Y106" s="115"/>
      <c r="Z106" s="114"/>
      <c r="AA106" s="114"/>
      <c r="AB106" s="115"/>
      <c r="AC106" s="115"/>
      <c r="AD106" s="114"/>
      <c r="AE106" s="114"/>
      <c r="AF106" s="114"/>
      <c r="AG106" s="114"/>
      <c r="AH106" s="114"/>
      <c r="AI106" s="114"/>
      <c r="AJ106" s="114"/>
      <c r="AK106" s="114"/>
      <c r="AL106" s="114"/>
      <c r="AM106" s="114"/>
      <c r="AN106" s="114"/>
      <c r="AO106" s="114"/>
      <c r="AP106" s="116"/>
      <c r="AQ106" s="116"/>
      <c r="AR106" s="116"/>
      <c r="AS106" s="104"/>
      <c r="AT106" s="117" t="s">
        <v>109</v>
      </c>
      <c r="AU106" s="118">
        <v>0</v>
      </c>
      <c r="AV106" s="118">
        <v>1.65</v>
      </c>
      <c r="AW106" s="118">
        <v>0</v>
      </c>
      <c r="AX106" s="119"/>
      <c r="AY106" s="119"/>
      <c r="AZ106" s="119"/>
      <c r="BA106" s="78">
        <v>1.65</v>
      </c>
      <c r="BB106" s="107"/>
    </row>
    <row r="107" spans="1:54" s="109" customFormat="1">
      <c r="A107" s="108"/>
      <c r="B107" s="4">
        <v>1</v>
      </c>
      <c r="D107" s="31"/>
      <c r="E107" s="120"/>
      <c r="F107" s="135"/>
      <c r="G107" s="122"/>
      <c r="H107" s="123"/>
      <c r="I107" s="124"/>
      <c r="J107" s="124"/>
      <c r="K107" s="125"/>
      <c r="L107" s="125"/>
      <c r="M107" s="123"/>
      <c r="N107" s="123"/>
      <c r="O107" s="125"/>
      <c r="P107" s="125"/>
      <c r="Q107" s="125"/>
      <c r="R107" s="124"/>
      <c r="S107" s="124"/>
      <c r="T107" s="125"/>
      <c r="U107" s="125"/>
      <c r="V107" s="124"/>
      <c r="W107" s="124"/>
      <c r="X107" s="125"/>
      <c r="Y107" s="125"/>
      <c r="Z107" s="124"/>
      <c r="AA107" s="124"/>
      <c r="AB107" s="125"/>
      <c r="AC107" s="125"/>
      <c r="AD107" s="124"/>
      <c r="AE107" s="124"/>
      <c r="AF107" s="124"/>
      <c r="AG107" s="124"/>
      <c r="AH107" s="124"/>
      <c r="AI107" s="124"/>
      <c r="AJ107" s="124"/>
      <c r="AK107" s="124"/>
      <c r="AL107" s="124"/>
      <c r="AM107" s="124"/>
      <c r="AN107" s="124"/>
      <c r="AO107" s="124"/>
      <c r="AP107" s="126"/>
      <c r="AQ107" s="126"/>
      <c r="AR107" s="126"/>
      <c r="AS107" s="104"/>
      <c r="AT107" s="127" t="s">
        <v>110</v>
      </c>
      <c r="AU107" s="127"/>
      <c r="AV107" s="127"/>
      <c r="AW107" s="127"/>
      <c r="AX107" s="127"/>
      <c r="AY107" s="127"/>
      <c r="AZ107" s="127"/>
      <c r="BA107" s="128"/>
      <c r="BB107" s="107"/>
    </row>
    <row r="108" spans="1:54">
      <c r="B108" s="4">
        <v>3</v>
      </c>
      <c r="C108" s="96" t="s">
        <v>104</v>
      </c>
      <c r="D108" s="31"/>
      <c r="E108" s="97" t="s">
        <v>168</v>
      </c>
      <c r="F108" s="133" t="s">
        <v>169</v>
      </c>
      <c r="G108" s="99"/>
      <c r="H108" s="100" t="s">
        <v>107</v>
      </c>
      <c r="I108" s="101"/>
      <c r="J108" s="101"/>
      <c r="K108" s="102">
        <v>0</v>
      </c>
      <c r="L108" s="102">
        <v>0</v>
      </c>
      <c r="M108" s="100">
        <v>2011</v>
      </c>
      <c r="N108" s="100">
        <v>2013</v>
      </c>
      <c r="O108" s="102">
        <v>6.34</v>
      </c>
      <c r="P108" s="102">
        <v>0</v>
      </c>
      <c r="Q108" s="102">
        <v>0</v>
      </c>
      <c r="R108" s="101"/>
      <c r="S108" s="101"/>
      <c r="T108" s="102">
        <v>0</v>
      </c>
      <c r="U108" s="102">
        <v>0</v>
      </c>
      <c r="V108" s="101"/>
      <c r="W108" s="101"/>
      <c r="X108" s="102">
        <v>0</v>
      </c>
      <c r="Y108" s="102">
        <v>0</v>
      </c>
      <c r="Z108" s="101"/>
      <c r="AA108" s="101"/>
      <c r="AB108" s="102">
        <v>0</v>
      </c>
      <c r="AC108" s="102">
        <v>0</v>
      </c>
      <c r="AD108" s="101"/>
      <c r="AE108" s="101"/>
      <c r="AF108" s="101"/>
      <c r="AG108" s="101"/>
      <c r="AH108" s="101"/>
      <c r="AI108" s="101"/>
      <c r="AJ108" s="101"/>
      <c r="AK108" s="101"/>
      <c r="AL108" s="101"/>
      <c r="AM108" s="101"/>
      <c r="AN108" s="101"/>
      <c r="AO108" s="101"/>
      <c r="AP108" s="103">
        <v>0</v>
      </c>
      <c r="AQ108" s="103">
        <v>0</v>
      </c>
      <c r="AR108" s="103">
        <v>0</v>
      </c>
      <c r="AS108" s="104">
        <v>0</v>
      </c>
      <c r="AT108" s="105" t="s">
        <v>108</v>
      </c>
      <c r="AU108" s="106">
        <v>0</v>
      </c>
      <c r="AV108" s="106">
        <v>5.66</v>
      </c>
      <c r="AW108" s="106">
        <v>0</v>
      </c>
      <c r="AX108" s="106">
        <v>0</v>
      </c>
      <c r="AY108" s="106">
        <v>0</v>
      </c>
      <c r="AZ108" s="106">
        <v>0</v>
      </c>
      <c r="BA108" s="78">
        <v>5.66</v>
      </c>
      <c r="BB108" s="107"/>
    </row>
    <row r="109" spans="1:54" s="109" customFormat="1" ht="22.5">
      <c r="A109" s="108"/>
      <c r="B109" s="4">
        <v>1</v>
      </c>
      <c r="D109" s="31"/>
      <c r="E109" s="110"/>
      <c r="F109" s="134"/>
      <c r="G109" s="112"/>
      <c r="H109" s="113"/>
      <c r="I109" s="114"/>
      <c r="J109" s="114"/>
      <c r="K109" s="115"/>
      <c r="L109" s="115"/>
      <c r="M109" s="113"/>
      <c r="N109" s="113"/>
      <c r="O109" s="115"/>
      <c r="P109" s="115"/>
      <c r="Q109" s="115"/>
      <c r="R109" s="114"/>
      <c r="S109" s="114"/>
      <c r="T109" s="115"/>
      <c r="U109" s="115"/>
      <c r="V109" s="114"/>
      <c r="W109" s="114"/>
      <c r="X109" s="115"/>
      <c r="Y109" s="115"/>
      <c r="Z109" s="114"/>
      <c r="AA109" s="114"/>
      <c r="AB109" s="115"/>
      <c r="AC109" s="115"/>
      <c r="AD109" s="114"/>
      <c r="AE109" s="114"/>
      <c r="AF109" s="114"/>
      <c r="AG109" s="114"/>
      <c r="AH109" s="114"/>
      <c r="AI109" s="114"/>
      <c r="AJ109" s="114"/>
      <c r="AK109" s="114"/>
      <c r="AL109" s="114"/>
      <c r="AM109" s="114"/>
      <c r="AN109" s="114"/>
      <c r="AO109" s="114"/>
      <c r="AP109" s="116"/>
      <c r="AQ109" s="116"/>
      <c r="AR109" s="116"/>
      <c r="AS109" s="104"/>
      <c r="AT109" s="117" t="s">
        <v>138</v>
      </c>
      <c r="AU109" s="118">
        <v>0</v>
      </c>
      <c r="AV109" s="118">
        <v>5.66</v>
      </c>
      <c r="AW109" s="118">
        <v>0</v>
      </c>
      <c r="AX109" s="119"/>
      <c r="AY109" s="119"/>
      <c r="AZ109" s="119"/>
      <c r="BA109" s="78">
        <v>5.66</v>
      </c>
      <c r="BB109" s="107"/>
    </row>
    <row r="110" spans="1:54" s="109" customFormat="1">
      <c r="A110" s="108"/>
      <c r="B110" s="4">
        <v>1</v>
      </c>
      <c r="D110" s="31"/>
      <c r="E110" s="120"/>
      <c r="F110" s="135"/>
      <c r="G110" s="122"/>
      <c r="H110" s="123"/>
      <c r="I110" s="124"/>
      <c r="J110" s="124"/>
      <c r="K110" s="125"/>
      <c r="L110" s="125"/>
      <c r="M110" s="123"/>
      <c r="N110" s="123"/>
      <c r="O110" s="125"/>
      <c r="P110" s="125"/>
      <c r="Q110" s="125"/>
      <c r="R110" s="124"/>
      <c r="S110" s="124"/>
      <c r="T110" s="125"/>
      <c r="U110" s="125"/>
      <c r="V110" s="124"/>
      <c r="W110" s="124"/>
      <c r="X110" s="125"/>
      <c r="Y110" s="125"/>
      <c r="Z110" s="124"/>
      <c r="AA110" s="124"/>
      <c r="AB110" s="125"/>
      <c r="AC110" s="125"/>
      <c r="AD110" s="124"/>
      <c r="AE110" s="124"/>
      <c r="AF110" s="124"/>
      <c r="AG110" s="124"/>
      <c r="AH110" s="124"/>
      <c r="AI110" s="124"/>
      <c r="AJ110" s="124"/>
      <c r="AK110" s="124"/>
      <c r="AL110" s="124"/>
      <c r="AM110" s="124"/>
      <c r="AN110" s="124"/>
      <c r="AO110" s="124"/>
      <c r="AP110" s="126"/>
      <c r="AQ110" s="126"/>
      <c r="AR110" s="126"/>
      <c r="AS110" s="104"/>
      <c r="AT110" s="127" t="s">
        <v>110</v>
      </c>
      <c r="AU110" s="127"/>
      <c r="AV110" s="127"/>
      <c r="AW110" s="127"/>
      <c r="AX110" s="127"/>
      <c r="AY110" s="127"/>
      <c r="AZ110" s="127"/>
      <c r="BA110" s="128"/>
      <c r="BB110" s="107"/>
    </row>
    <row r="111" spans="1:54">
      <c r="B111" s="4">
        <v>3</v>
      </c>
      <c r="C111" s="96" t="s">
        <v>104</v>
      </c>
      <c r="D111" s="31"/>
      <c r="E111" s="97" t="s">
        <v>170</v>
      </c>
      <c r="F111" s="133" t="s">
        <v>171</v>
      </c>
      <c r="G111" s="99"/>
      <c r="H111" s="100" t="s">
        <v>107</v>
      </c>
      <c r="I111" s="101"/>
      <c r="J111" s="101"/>
      <c r="K111" s="102">
        <v>0</v>
      </c>
      <c r="L111" s="102">
        <v>0</v>
      </c>
      <c r="M111" s="100">
        <v>2013</v>
      </c>
      <c r="N111" s="100">
        <v>2013</v>
      </c>
      <c r="O111" s="102">
        <v>0.99</v>
      </c>
      <c r="P111" s="102">
        <v>0</v>
      </c>
      <c r="Q111" s="102">
        <v>0</v>
      </c>
      <c r="R111" s="101"/>
      <c r="S111" s="101"/>
      <c r="T111" s="102">
        <v>0</v>
      </c>
      <c r="U111" s="102">
        <v>0</v>
      </c>
      <c r="V111" s="101"/>
      <c r="W111" s="101"/>
      <c r="X111" s="102">
        <v>0</v>
      </c>
      <c r="Y111" s="102">
        <v>0</v>
      </c>
      <c r="Z111" s="101"/>
      <c r="AA111" s="101"/>
      <c r="AB111" s="102">
        <v>0</v>
      </c>
      <c r="AC111" s="102">
        <v>0</v>
      </c>
      <c r="AD111" s="101"/>
      <c r="AE111" s="101"/>
      <c r="AF111" s="101"/>
      <c r="AG111" s="101"/>
      <c r="AH111" s="101"/>
      <c r="AI111" s="101"/>
      <c r="AJ111" s="101"/>
      <c r="AK111" s="101"/>
      <c r="AL111" s="101"/>
      <c r="AM111" s="101"/>
      <c r="AN111" s="101"/>
      <c r="AO111" s="101"/>
      <c r="AP111" s="103">
        <v>0</v>
      </c>
      <c r="AQ111" s="103">
        <v>0</v>
      </c>
      <c r="AR111" s="103">
        <v>0</v>
      </c>
      <c r="AS111" s="104">
        <v>0</v>
      </c>
      <c r="AT111" s="105" t="s">
        <v>108</v>
      </c>
      <c r="AU111" s="106">
        <v>0</v>
      </c>
      <c r="AV111" s="106">
        <v>0.99</v>
      </c>
      <c r="AW111" s="106">
        <v>0</v>
      </c>
      <c r="AX111" s="106">
        <v>0</v>
      </c>
      <c r="AY111" s="106">
        <v>0</v>
      </c>
      <c r="AZ111" s="106">
        <v>0</v>
      </c>
      <c r="BA111" s="78">
        <v>0.99</v>
      </c>
      <c r="BB111" s="107"/>
    </row>
    <row r="112" spans="1:54" s="109" customFormat="1">
      <c r="A112" s="108"/>
      <c r="B112" s="4">
        <v>1</v>
      </c>
      <c r="D112" s="31"/>
      <c r="E112" s="110"/>
      <c r="F112" s="134"/>
      <c r="G112" s="112"/>
      <c r="H112" s="113"/>
      <c r="I112" s="114"/>
      <c r="J112" s="114"/>
      <c r="K112" s="115"/>
      <c r="L112" s="115"/>
      <c r="M112" s="113"/>
      <c r="N112" s="113"/>
      <c r="O112" s="115"/>
      <c r="P112" s="115"/>
      <c r="Q112" s="115"/>
      <c r="R112" s="114"/>
      <c r="S112" s="114"/>
      <c r="T112" s="115"/>
      <c r="U112" s="115"/>
      <c r="V112" s="114"/>
      <c r="W112" s="114"/>
      <c r="X112" s="115"/>
      <c r="Y112" s="115"/>
      <c r="Z112" s="114"/>
      <c r="AA112" s="114"/>
      <c r="AB112" s="115"/>
      <c r="AC112" s="115"/>
      <c r="AD112" s="114"/>
      <c r="AE112" s="114"/>
      <c r="AF112" s="114"/>
      <c r="AG112" s="114"/>
      <c r="AH112" s="114"/>
      <c r="AI112" s="114"/>
      <c r="AJ112" s="114"/>
      <c r="AK112" s="114"/>
      <c r="AL112" s="114"/>
      <c r="AM112" s="114"/>
      <c r="AN112" s="114"/>
      <c r="AO112" s="114"/>
      <c r="AP112" s="116"/>
      <c r="AQ112" s="116"/>
      <c r="AR112" s="116"/>
      <c r="AS112" s="104"/>
      <c r="AT112" s="117" t="s">
        <v>109</v>
      </c>
      <c r="AU112" s="118">
        <v>0</v>
      </c>
      <c r="AV112" s="118">
        <v>0.99</v>
      </c>
      <c r="AW112" s="118">
        <v>0</v>
      </c>
      <c r="AX112" s="119"/>
      <c r="AY112" s="119"/>
      <c r="AZ112" s="119"/>
      <c r="BA112" s="78">
        <v>0.99</v>
      </c>
      <c r="BB112" s="107"/>
    </row>
    <row r="113" spans="1:54" s="109" customFormat="1">
      <c r="A113" s="108"/>
      <c r="B113" s="4">
        <v>1</v>
      </c>
      <c r="D113" s="31"/>
      <c r="E113" s="120"/>
      <c r="F113" s="135"/>
      <c r="G113" s="122"/>
      <c r="H113" s="123"/>
      <c r="I113" s="124"/>
      <c r="J113" s="124"/>
      <c r="K113" s="125"/>
      <c r="L113" s="125"/>
      <c r="M113" s="123"/>
      <c r="N113" s="123"/>
      <c r="O113" s="125"/>
      <c r="P113" s="125"/>
      <c r="Q113" s="125"/>
      <c r="R113" s="124"/>
      <c r="S113" s="124"/>
      <c r="T113" s="125"/>
      <c r="U113" s="125"/>
      <c r="V113" s="124"/>
      <c r="W113" s="124"/>
      <c r="X113" s="125"/>
      <c r="Y113" s="125"/>
      <c r="Z113" s="124"/>
      <c r="AA113" s="124"/>
      <c r="AB113" s="125"/>
      <c r="AC113" s="125"/>
      <c r="AD113" s="124"/>
      <c r="AE113" s="124"/>
      <c r="AF113" s="124"/>
      <c r="AG113" s="124"/>
      <c r="AH113" s="124"/>
      <c r="AI113" s="124"/>
      <c r="AJ113" s="124"/>
      <c r="AK113" s="124"/>
      <c r="AL113" s="124"/>
      <c r="AM113" s="124"/>
      <c r="AN113" s="124"/>
      <c r="AO113" s="124"/>
      <c r="AP113" s="126"/>
      <c r="AQ113" s="126"/>
      <c r="AR113" s="126"/>
      <c r="AS113" s="104"/>
      <c r="AT113" s="127" t="s">
        <v>110</v>
      </c>
      <c r="AU113" s="127"/>
      <c r="AV113" s="127"/>
      <c r="AW113" s="127"/>
      <c r="AX113" s="127"/>
      <c r="AY113" s="127"/>
      <c r="AZ113" s="127"/>
      <c r="BA113" s="128"/>
      <c r="BB113" s="107"/>
    </row>
    <row r="114" spans="1:54">
      <c r="B114" s="4">
        <v>3</v>
      </c>
      <c r="C114" s="96" t="s">
        <v>104</v>
      </c>
      <c r="D114" s="31"/>
      <c r="E114" s="97" t="s">
        <v>172</v>
      </c>
      <c r="F114" s="133" t="s">
        <v>173</v>
      </c>
      <c r="G114" s="99"/>
      <c r="H114" s="100" t="s">
        <v>107</v>
      </c>
      <c r="I114" s="101"/>
      <c r="J114" s="101"/>
      <c r="K114" s="102">
        <v>0</v>
      </c>
      <c r="L114" s="102">
        <v>0.38</v>
      </c>
      <c r="M114" s="100">
        <v>2012</v>
      </c>
      <c r="N114" s="100">
        <v>2012</v>
      </c>
      <c r="O114" s="102">
        <v>1.65</v>
      </c>
      <c r="P114" s="102">
        <v>0</v>
      </c>
      <c r="Q114" s="102">
        <v>0</v>
      </c>
      <c r="R114" s="101"/>
      <c r="S114" s="101"/>
      <c r="T114" s="102">
        <v>0</v>
      </c>
      <c r="U114" s="102">
        <v>0.38</v>
      </c>
      <c r="V114" s="101"/>
      <c r="W114" s="101"/>
      <c r="X114" s="102">
        <v>0</v>
      </c>
      <c r="Y114" s="102">
        <v>0</v>
      </c>
      <c r="Z114" s="101"/>
      <c r="AA114" s="101"/>
      <c r="AB114" s="102">
        <v>0</v>
      </c>
      <c r="AC114" s="102">
        <v>0</v>
      </c>
      <c r="AD114" s="101"/>
      <c r="AE114" s="101"/>
      <c r="AF114" s="101"/>
      <c r="AG114" s="101"/>
      <c r="AH114" s="101"/>
      <c r="AI114" s="101"/>
      <c r="AJ114" s="101"/>
      <c r="AK114" s="101"/>
      <c r="AL114" s="101"/>
      <c r="AM114" s="101"/>
      <c r="AN114" s="101"/>
      <c r="AO114" s="101"/>
      <c r="AP114" s="103">
        <v>0</v>
      </c>
      <c r="AQ114" s="103">
        <v>0</v>
      </c>
      <c r="AR114" s="103">
        <v>0</v>
      </c>
      <c r="AS114" s="104">
        <v>0.38</v>
      </c>
      <c r="AT114" s="105" t="s">
        <v>108</v>
      </c>
      <c r="AU114" s="106">
        <v>1.65</v>
      </c>
      <c r="AV114" s="106">
        <v>0</v>
      </c>
      <c r="AW114" s="106">
        <v>0</v>
      </c>
      <c r="AX114" s="106">
        <v>0</v>
      </c>
      <c r="AY114" s="106">
        <v>0</v>
      </c>
      <c r="AZ114" s="106">
        <v>0</v>
      </c>
      <c r="BA114" s="78">
        <v>1.65</v>
      </c>
      <c r="BB114" s="107"/>
    </row>
    <row r="115" spans="1:54" s="109" customFormat="1">
      <c r="A115" s="108"/>
      <c r="B115" s="4">
        <v>1</v>
      </c>
      <c r="D115" s="31"/>
      <c r="E115" s="110"/>
      <c r="F115" s="134"/>
      <c r="G115" s="112"/>
      <c r="H115" s="113"/>
      <c r="I115" s="114"/>
      <c r="J115" s="114"/>
      <c r="K115" s="115"/>
      <c r="L115" s="115"/>
      <c r="M115" s="113"/>
      <c r="N115" s="113"/>
      <c r="O115" s="115"/>
      <c r="P115" s="115"/>
      <c r="Q115" s="115"/>
      <c r="R115" s="114"/>
      <c r="S115" s="114"/>
      <c r="T115" s="115"/>
      <c r="U115" s="115"/>
      <c r="V115" s="114"/>
      <c r="W115" s="114"/>
      <c r="X115" s="115"/>
      <c r="Y115" s="115"/>
      <c r="Z115" s="114"/>
      <c r="AA115" s="114"/>
      <c r="AB115" s="115"/>
      <c r="AC115" s="115"/>
      <c r="AD115" s="114"/>
      <c r="AE115" s="114"/>
      <c r="AF115" s="114"/>
      <c r="AG115" s="114"/>
      <c r="AH115" s="114"/>
      <c r="AI115" s="114"/>
      <c r="AJ115" s="114"/>
      <c r="AK115" s="114"/>
      <c r="AL115" s="114"/>
      <c r="AM115" s="114"/>
      <c r="AN115" s="114"/>
      <c r="AO115" s="114"/>
      <c r="AP115" s="116"/>
      <c r="AQ115" s="116"/>
      <c r="AR115" s="116"/>
      <c r="AS115" s="104"/>
      <c r="AT115" s="117" t="s">
        <v>109</v>
      </c>
      <c r="AU115" s="118">
        <v>1.65</v>
      </c>
      <c r="AV115" s="118">
        <v>0</v>
      </c>
      <c r="AW115" s="118">
        <v>0</v>
      </c>
      <c r="AX115" s="119"/>
      <c r="AY115" s="119"/>
      <c r="AZ115" s="119"/>
      <c r="BA115" s="78">
        <v>1.65</v>
      </c>
      <c r="BB115" s="107"/>
    </row>
    <row r="116" spans="1:54" s="109" customFormat="1">
      <c r="A116" s="108"/>
      <c r="B116" s="4">
        <v>1</v>
      </c>
      <c r="D116" s="31"/>
      <c r="E116" s="120"/>
      <c r="F116" s="135"/>
      <c r="G116" s="122"/>
      <c r="H116" s="123"/>
      <c r="I116" s="124"/>
      <c r="J116" s="124"/>
      <c r="K116" s="125"/>
      <c r="L116" s="125"/>
      <c r="M116" s="123"/>
      <c r="N116" s="123"/>
      <c r="O116" s="125"/>
      <c r="P116" s="125"/>
      <c r="Q116" s="125"/>
      <c r="R116" s="124"/>
      <c r="S116" s="124"/>
      <c r="T116" s="125"/>
      <c r="U116" s="125"/>
      <c r="V116" s="124"/>
      <c r="W116" s="124"/>
      <c r="X116" s="125"/>
      <c r="Y116" s="125"/>
      <c r="Z116" s="124"/>
      <c r="AA116" s="124"/>
      <c r="AB116" s="125"/>
      <c r="AC116" s="125"/>
      <c r="AD116" s="124"/>
      <c r="AE116" s="124"/>
      <c r="AF116" s="124"/>
      <c r="AG116" s="124"/>
      <c r="AH116" s="124"/>
      <c r="AI116" s="124"/>
      <c r="AJ116" s="124"/>
      <c r="AK116" s="124"/>
      <c r="AL116" s="124"/>
      <c r="AM116" s="124"/>
      <c r="AN116" s="124"/>
      <c r="AO116" s="124"/>
      <c r="AP116" s="126"/>
      <c r="AQ116" s="126"/>
      <c r="AR116" s="126"/>
      <c r="AS116" s="104"/>
      <c r="AT116" s="127" t="s">
        <v>110</v>
      </c>
      <c r="AU116" s="127"/>
      <c r="AV116" s="127"/>
      <c r="AW116" s="127"/>
      <c r="AX116" s="127"/>
      <c r="AY116" s="127"/>
      <c r="AZ116" s="127"/>
      <c r="BA116" s="128"/>
      <c r="BB116" s="107"/>
    </row>
    <row r="117" spans="1:54">
      <c r="B117" s="4">
        <v>3</v>
      </c>
      <c r="C117" s="96" t="s">
        <v>104</v>
      </c>
      <c r="D117" s="31"/>
      <c r="E117" s="97" t="s">
        <v>174</v>
      </c>
      <c r="F117" s="133" t="s">
        <v>175</v>
      </c>
      <c r="G117" s="99"/>
      <c r="H117" s="100" t="s">
        <v>107</v>
      </c>
      <c r="I117" s="101"/>
      <c r="J117" s="101"/>
      <c r="K117" s="102">
        <v>0</v>
      </c>
      <c r="L117" s="102">
        <v>0.62</v>
      </c>
      <c r="M117" s="100">
        <v>2012</v>
      </c>
      <c r="N117" s="100">
        <v>2012</v>
      </c>
      <c r="O117" s="102">
        <v>3.3</v>
      </c>
      <c r="P117" s="102">
        <v>0</v>
      </c>
      <c r="Q117" s="102">
        <v>0</v>
      </c>
      <c r="R117" s="101"/>
      <c r="S117" s="101"/>
      <c r="T117" s="102">
        <v>0</v>
      </c>
      <c r="U117" s="102">
        <v>0.62</v>
      </c>
      <c r="V117" s="101"/>
      <c r="W117" s="101"/>
      <c r="X117" s="102">
        <v>0</v>
      </c>
      <c r="Y117" s="102">
        <v>0</v>
      </c>
      <c r="Z117" s="101"/>
      <c r="AA117" s="101"/>
      <c r="AB117" s="102">
        <v>0</v>
      </c>
      <c r="AC117" s="102">
        <v>0</v>
      </c>
      <c r="AD117" s="101"/>
      <c r="AE117" s="101"/>
      <c r="AF117" s="101"/>
      <c r="AG117" s="101"/>
      <c r="AH117" s="101"/>
      <c r="AI117" s="101"/>
      <c r="AJ117" s="101"/>
      <c r="AK117" s="101"/>
      <c r="AL117" s="101"/>
      <c r="AM117" s="101"/>
      <c r="AN117" s="101"/>
      <c r="AO117" s="101"/>
      <c r="AP117" s="103">
        <v>0</v>
      </c>
      <c r="AQ117" s="103">
        <v>0</v>
      </c>
      <c r="AR117" s="103">
        <v>0</v>
      </c>
      <c r="AS117" s="104">
        <v>0.62</v>
      </c>
      <c r="AT117" s="105" t="s">
        <v>108</v>
      </c>
      <c r="AU117" s="106">
        <v>3.3</v>
      </c>
      <c r="AV117" s="106">
        <v>0</v>
      </c>
      <c r="AW117" s="106">
        <v>0</v>
      </c>
      <c r="AX117" s="106">
        <v>0</v>
      </c>
      <c r="AY117" s="106">
        <v>0</v>
      </c>
      <c r="AZ117" s="106">
        <v>0</v>
      </c>
      <c r="BA117" s="78">
        <v>3.3</v>
      </c>
      <c r="BB117" s="107"/>
    </row>
    <row r="118" spans="1:54" s="109" customFormat="1">
      <c r="A118" s="108"/>
      <c r="B118" s="4">
        <v>1</v>
      </c>
      <c r="D118" s="31"/>
      <c r="E118" s="110"/>
      <c r="F118" s="134"/>
      <c r="G118" s="112"/>
      <c r="H118" s="113"/>
      <c r="I118" s="114"/>
      <c r="J118" s="114"/>
      <c r="K118" s="115"/>
      <c r="L118" s="115"/>
      <c r="M118" s="113"/>
      <c r="N118" s="113"/>
      <c r="O118" s="115"/>
      <c r="P118" s="115"/>
      <c r="Q118" s="115"/>
      <c r="R118" s="114"/>
      <c r="S118" s="114"/>
      <c r="T118" s="115"/>
      <c r="U118" s="115"/>
      <c r="V118" s="114"/>
      <c r="W118" s="114"/>
      <c r="X118" s="115"/>
      <c r="Y118" s="115"/>
      <c r="Z118" s="114"/>
      <c r="AA118" s="114"/>
      <c r="AB118" s="115"/>
      <c r="AC118" s="115"/>
      <c r="AD118" s="114"/>
      <c r="AE118" s="114"/>
      <c r="AF118" s="114"/>
      <c r="AG118" s="114"/>
      <c r="AH118" s="114"/>
      <c r="AI118" s="114"/>
      <c r="AJ118" s="114"/>
      <c r="AK118" s="114"/>
      <c r="AL118" s="114"/>
      <c r="AM118" s="114"/>
      <c r="AN118" s="114"/>
      <c r="AO118" s="114"/>
      <c r="AP118" s="116"/>
      <c r="AQ118" s="116"/>
      <c r="AR118" s="116"/>
      <c r="AS118" s="104"/>
      <c r="AT118" s="117" t="s">
        <v>109</v>
      </c>
      <c r="AU118" s="118">
        <v>3.3</v>
      </c>
      <c r="AV118" s="118">
        <v>0</v>
      </c>
      <c r="AW118" s="118">
        <v>0</v>
      </c>
      <c r="AX118" s="119"/>
      <c r="AY118" s="119"/>
      <c r="AZ118" s="119"/>
      <c r="BA118" s="78">
        <v>3.3</v>
      </c>
      <c r="BB118" s="107"/>
    </row>
    <row r="119" spans="1:54" s="109" customFormat="1">
      <c r="A119" s="108"/>
      <c r="B119" s="4">
        <v>1</v>
      </c>
      <c r="D119" s="31"/>
      <c r="E119" s="120"/>
      <c r="F119" s="135"/>
      <c r="G119" s="122"/>
      <c r="H119" s="123"/>
      <c r="I119" s="124"/>
      <c r="J119" s="124"/>
      <c r="K119" s="125"/>
      <c r="L119" s="125"/>
      <c r="M119" s="123"/>
      <c r="N119" s="123"/>
      <c r="O119" s="125"/>
      <c r="P119" s="125"/>
      <c r="Q119" s="125"/>
      <c r="R119" s="124"/>
      <c r="S119" s="124"/>
      <c r="T119" s="125"/>
      <c r="U119" s="125"/>
      <c r="V119" s="124"/>
      <c r="W119" s="124"/>
      <c r="X119" s="125"/>
      <c r="Y119" s="125"/>
      <c r="Z119" s="124"/>
      <c r="AA119" s="124"/>
      <c r="AB119" s="125"/>
      <c r="AC119" s="125"/>
      <c r="AD119" s="124"/>
      <c r="AE119" s="124"/>
      <c r="AF119" s="124"/>
      <c r="AG119" s="124"/>
      <c r="AH119" s="124"/>
      <c r="AI119" s="124"/>
      <c r="AJ119" s="124"/>
      <c r="AK119" s="124"/>
      <c r="AL119" s="124"/>
      <c r="AM119" s="124"/>
      <c r="AN119" s="124"/>
      <c r="AO119" s="124"/>
      <c r="AP119" s="126"/>
      <c r="AQ119" s="126"/>
      <c r="AR119" s="126"/>
      <c r="AS119" s="104"/>
      <c r="AT119" s="127" t="s">
        <v>110</v>
      </c>
      <c r="AU119" s="127"/>
      <c r="AV119" s="127"/>
      <c r="AW119" s="127"/>
      <c r="AX119" s="127"/>
      <c r="AY119" s="127"/>
      <c r="AZ119" s="127"/>
      <c r="BA119" s="128"/>
      <c r="BB119" s="107"/>
    </row>
    <row r="120" spans="1:54">
      <c r="B120" s="4">
        <v>3</v>
      </c>
      <c r="C120" s="96" t="s">
        <v>104</v>
      </c>
      <c r="D120" s="31"/>
      <c r="E120" s="97" t="s">
        <v>176</v>
      </c>
      <c r="F120" s="133" t="s">
        <v>177</v>
      </c>
      <c r="G120" s="99"/>
      <c r="H120" s="100" t="s">
        <v>107</v>
      </c>
      <c r="I120" s="101"/>
      <c r="J120" s="101"/>
      <c r="K120" s="102">
        <v>0</v>
      </c>
      <c r="L120" s="102">
        <v>0.46</v>
      </c>
      <c r="M120" s="100">
        <v>2012</v>
      </c>
      <c r="N120" s="100">
        <v>2012</v>
      </c>
      <c r="O120" s="102">
        <v>2.98</v>
      </c>
      <c r="P120" s="102">
        <v>0</v>
      </c>
      <c r="Q120" s="102">
        <v>0</v>
      </c>
      <c r="R120" s="101"/>
      <c r="S120" s="101"/>
      <c r="T120" s="102">
        <v>0</v>
      </c>
      <c r="U120" s="102">
        <v>0.46</v>
      </c>
      <c r="V120" s="101"/>
      <c r="W120" s="101"/>
      <c r="X120" s="102">
        <v>0</v>
      </c>
      <c r="Y120" s="102">
        <v>0</v>
      </c>
      <c r="Z120" s="101"/>
      <c r="AA120" s="101"/>
      <c r="AB120" s="102">
        <v>0</v>
      </c>
      <c r="AC120" s="102">
        <v>0</v>
      </c>
      <c r="AD120" s="101"/>
      <c r="AE120" s="101"/>
      <c r="AF120" s="101"/>
      <c r="AG120" s="101"/>
      <c r="AH120" s="101"/>
      <c r="AI120" s="101"/>
      <c r="AJ120" s="101"/>
      <c r="AK120" s="101"/>
      <c r="AL120" s="101"/>
      <c r="AM120" s="101"/>
      <c r="AN120" s="101"/>
      <c r="AO120" s="101"/>
      <c r="AP120" s="103">
        <v>0</v>
      </c>
      <c r="AQ120" s="103">
        <v>0</v>
      </c>
      <c r="AR120" s="103">
        <v>0</v>
      </c>
      <c r="AS120" s="104">
        <v>0.46</v>
      </c>
      <c r="AT120" s="105" t="s">
        <v>108</v>
      </c>
      <c r="AU120" s="106">
        <v>2.98</v>
      </c>
      <c r="AV120" s="106">
        <v>0</v>
      </c>
      <c r="AW120" s="106">
        <v>0</v>
      </c>
      <c r="AX120" s="106">
        <v>0</v>
      </c>
      <c r="AY120" s="106">
        <v>0</v>
      </c>
      <c r="AZ120" s="106">
        <v>0</v>
      </c>
      <c r="BA120" s="78">
        <v>2.98</v>
      </c>
      <c r="BB120" s="107"/>
    </row>
    <row r="121" spans="1:54" s="109" customFormat="1">
      <c r="A121" s="108"/>
      <c r="B121" s="4">
        <v>1</v>
      </c>
      <c r="D121" s="31"/>
      <c r="E121" s="110"/>
      <c r="F121" s="134"/>
      <c r="G121" s="112"/>
      <c r="H121" s="113"/>
      <c r="I121" s="114"/>
      <c r="J121" s="114"/>
      <c r="K121" s="115"/>
      <c r="L121" s="115"/>
      <c r="M121" s="113"/>
      <c r="N121" s="113"/>
      <c r="O121" s="115"/>
      <c r="P121" s="115"/>
      <c r="Q121" s="115"/>
      <c r="R121" s="114"/>
      <c r="S121" s="114"/>
      <c r="T121" s="115"/>
      <c r="U121" s="115"/>
      <c r="V121" s="114"/>
      <c r="W121" s="114"/>
      <c r="X121" s="115"/>
      <c r="Y121" s="115"/>
      <c r="Z121" s="114"/>
      <c r="AA121" s="114"/>
      <c r="AB121" s="115"/>
      <c r="AC121" s="115"/>
      <c r="AD121" s="114"/>
      <c r="AE121" s="114"/>
      <c r="AF121" s="114"/>
      <c r="AG121" s="114"/>
      <c r="AH121" s="114"/>
      <c r="AI121" s="114"/>
      <c r="AJ121" s="114"/>
      <c r="AK121" s="114"/>
      <c r="AL121" s="114"/>
      <c r="AM121" s="114"/>
      <c r="AN121" s="114"/>
      <c r="AO121" s="114"/>
      <c r="AP121" s="116"/>
      <c r="AQ121" s="116"/>
      <c r="AR121" s="116"/>
      <c r="AS121" s="104"/>
      <c r="AT121" s="117" t="s">
        <v>109</v>
      </c>
      <c r="AU121" s="118">
        <v>2.98</v>
      </c>
      <c r="AV121" s="118">
        <v>0</v>
      </c>
      <c r="AW121" s="118">
        <v>0</v>
      </c>
      <c r="AX121" s="119"/>
      <c r="AY121" s="119"/>
      <c r="AZ121" s="119"/>
      <c r="BA121" s="78">
        <v>2.98</v>
      </c>
      <c r="BB121" s="107"/>
    </row>
    <row r="122" spans="1:54" s="109" customFormat="1">
      <c r="A122" s="108"/>
      <c r="B122" s="4">
        <v>1</v>
      </c>
      <c r="D122" s="31"/>
      <c r="E122" s="120"/>
      <c r="F122" s="135"/>
      <c r="G122" s="122"/>
      <c r="H122" s="123"/>
      <c r="I122" s="124"/>
      <c r="J122" s="124"/>
      <c r="K122" s="125"/>
      <c r="L122" s="125"/>
      <c r="M122" s="123"/>
      <c r="N122" s="123"/>
      <c r="O122" s="125"/>
      <c r="P122" s="125"/>
      <c r="Q122" s="125"/>
      <c r="R122" s="124"/>
      <c r="S122" s="124"/>
      <c r="T122" s="125"/>
      <c r="U122" s="125"/>
      <c r="V122" s="124"/>
      <c r="W122" s="124"/>
      <c r="X122" s="125"/>
      <c r="Y122" s="125"/>
      <c r="Z122" s="124"/>
      <c r="AA122" s="124"/>
      <c r="AB122" s="125"/>
      <c r="AC122" s="125"/>
      <c r="AD122" s="124"/>
      <c r="AE122" s="124"/>
      <c r="AF122" s="124"/>
      <c r="AG122" s="124"/>
      <c r="AH122" s="124"/>
      <c r="AI122" s="124"/>
      <c r="AJ122" s="124"/>
      <c r="AK122" s="124"/>
      <c r="AL122" s="124"/>
      <c r="AM122" s="124"/>
      <c r="AN122" s="124"/>
      <c r="AO122" s="124"/>
      <c r="AP122" s="126"/>
      <c r="AQ122" s="126"/>
      <c r="AR122" s="126"/>
      <c r="AS122" s="104"/>
      <c r="AT122" s="127" t="s">
        <v>110</v>
      </c>
      <c r="AU122" s="127"/>
      <c r="AV122" s="127"/>
      <c r="AW122" s="127"/>
      <c r="AX122" s="127"/>
      <c r="AY122" s="127"/>
      <c r="AZ122" s="127"/>
      <c r="BA122" s="128"/>
      <c r="BB122" s="107"/>
    </row>
    <row r="123" spans="1:54">
      <c r="B123" s="4">
        <v>3</v>
      </c>
      <c r="C123" s="96" t="s">
        <v>104</v>
      </c>
      <c r="D123" s="31"/>
      <c r="E123" s="97" t="s">
        <v>178</v>
      </c>
      <c r="F123" s="133" t="s">
        <v>179</v>
      </c>
      <c r="G123" s="99"/>
      <c r="H123" s="100" t="s">
        <v>107</v>
      </c>
      <c r="I123" s="101"/>
      <c r="J123" s="101"/>
      <c r="K123" s="102">
        <v>0</v>
      </c>
      <c r="L123" s="102">
        <v>0.31</v>
      </c>
      <c r="M123" s="100">
        <v>2012</v>
      </c>
      <c r="N123" s="100">
        <v>2012</v>
      </c>
      <c r="O123" s="102">
        <v>1.1599999999999999</v>
      </c>
      <c r="P123" s="102">
        <v>0</v>
      </c>
      <c r="Q123" s="102">
        <v>0</v>
      </c>
      <c r="R123" s="101"/>
      <c r="S123" s="101"/>
      <c r="T123" s="102">
        <v>0</v>
      </c>
      <c r="U123" s="102">
        <v>0.31</v>
      </c>
      <c r="V123" s="101"/>
      <c r="W123" s="101"/>
      <c r="X123" s="102">
        <v>0</v>
      </c>
      <c r="Y123" s="102">
        <v>0</v>
      </c>
      <c r="Z123" s="101"/>
      <c r="AA123" s="101"/>
      <c r="AB123" s="102">
        <v>0</v>
      </c>
      <c r="AC123" s="102">
        <v>0</v>
      </c>
      <c r="AD123" s="101"/>
      <c r="AE123" s="101"/>
      <c r="AF123" s="101"/>
      <c r="AG123" s="101"/>
      <c r="AH123" s="101"/>
      <c r="AI123" s="101"/>
      <c r="AJ123" s="101"/>
      <c r="AK123" s="101"/>
      <c r="AL123" s="101"/>
      <c r="AM123" s="101"/>
      <c r="AN123" s="101"/>
      <c r="AO123" s="101"/>
      <c r="AP123" s="103">
        <v>0</v>
      </c>
      <c r="AQ123" s="103">
        <v>0</v>
      </c>
      <c r="AR123" s="103">
        <v>0</v>
      </c>
      <c r="AS123" s="104">
        <v>0.31</v>
      </c>
      <c r="AT123" s="105" t="s">
        <v>108</v>
      </c>
      <c r="AU123" s="106">
        <v>1.1599999999999999</v>
      </c>
      <c r="AV123" s="106">
        <v>0</v>
      </c>
      <c r="AW123" s="106">
        <v>0</v>
      </c>
      <c r="AX123" s="106">
        <v>0</v>
      </c>
      <c r="AY123" s="106">
        <v>0</v>
      </c>
      <c r="AZ123" s="106">
        <v>0</v>
      </c>
      <c r="BA123" s="78">
        <v>1.1599999999999999</v>
      </c>
      <c r="BB123" s="107"/>
    </row>
    <row r="124" spans="1:54" s="109" customFormat="1">
      <c r="A124" s="108"/>
      <c r="B124" s="4">
        <v>1</v>
      </c>
      <c r="D124" s="31"/>
      <c r="E124" s="110"/>
      <c r="F124" s="134"/>
      <c r="G124" s="112"/>
      <c r="H124" s="113"/>
      <c r="I124" s="114"/>
      <c r="J124" s="114"/>
      <c r="K124" s="115"/>
      <c r="L124" s="115"/>
      <c r="M124" s="113"/>
      <c r="N124" s="113"/>
      <c r="O124" s="115"/>
      <c r="P124" s="115"/>
      <c r="Q124" s="115"/>
      <c r="R124" s="114"/>
      <c r="S124" s="114"/>
      <c r="T124" s="115"/>
      <c r="U124" s="115"/>
      <c r="V124" s="114"/>
      <c r="W124" s="114"/>
      <c r="X124" s="115"/>
      <c r="Y124" s="115"/>
      <c r="Z124" s="114"/>
      <c r="AA124" s="114"/>
      <c r="AB124" s="115"/>
      <c r="AC124" s="115"/>
      <c r="AD124" s="114"/>
      <c r="AE124" s="114"/>
      <c r="AF124" s="114"/>
      <c r="AG124" s="114"/>
      <c r="AH124" s="114"/>
      <c r="AI124" s="114"/>
      <c r="AJ124" s="114"/>
      <c r="AK124" s="114"/>
      <c r="AL124" s="114"/>
      <c r="AM124" s="114"/>
      <c r="AN124" s="114"/>
      <c r="AO124" s="114"/>
      <c r="AP124" s="116"/>
      <c r="AQ124" s="116"/>
      <c r="AR124" s="116"/>
      <c r="AS124" s="104"/>
      <c r="AT124" s="117" t="s">
        <v>109</v>
      </c>
      <c r="AU124" s="118">
        <v>1.1599999999999999</v>
      </c>
      <c r="AV124" s="118">
        <v>0</v>
      </c>
      <c r="AW124" s="118">
        <v>0</v>
      </c>
      <c r="AX124" s="119"/>
      <c r="AY124" s="119"/>
      <c r="AZ124" s="119"/>
      <c r="BA124" s="78">
        <v>1.1599999999999999</v>
      </c>
      <c r="BB124" s="107"/>
    </row>
    <row r="125" spans="1:54" s="109" customFormat="1">
      <c r="A125" s="108"/>
      <c r="B125" s="4">
        <v>1</v>
      </c>
      <c r="D125" s="31"/>
      <c r="E125" s="120"/>
      <c r="F125" s="135"/>
      <c r="G125" s="122"/>
      <c r="H125" s="123"/>
      <c r="I125" s="124"/>
      <c r="J125" s="124"/>
      <c r="K125" s="125"/>
      <c r="L125" s="125"/>
      <c r="M125" s="123"/>
      <c r="N125" s="123"/>
      <c r="O125" s="125"/>
      <c r="P125" s="125"/>
      <c r="Q125" s="125"/>
      <c r="R125" s="124"/>
      <c r="S125" s="124"/>
      <c r="T125" s="125"/>
      <c r="U125" s="125"/>
      <c r="V125" s="124"/>
      <c r="W125" s="124"/>
      <c r="X125" s="125"/>
      <c r="Y125" s="125"/>
      <c r="Z125" s="124"/>
      <c r="AA125" s="124"/>
      <c r="AB125" s="125"/>
      <c r="AC125" s="125"/>
      <c r="AD125" s="124"/>
      <c r="AE125" s="124"/>
      <c r="AF125" s="124"/>
      <c r="AG125" s="124"/>
      <c r="AH125" s="124"/>
      <c r="AI125" s="124"/>
      <c r="AJ125" s="124"/>
      <c r="AK125" s="124"/>
      <c r="AL125" s="124"/>
      <c r="AM125" s="124"/>
      <c r="AN125" s="124"/>
      <c r="AO125" s="124"/>
      <c r="AP125" s="126"/>
      <c r="AQ125" s="126"/>
      <c r="AR125" s="126"/>
      <c r="AS125" s="104"/>
      <c r="AT125" s="127" t="s">
        <v>110</v>
      </c>
      <c r="AU125" s="127"/>
      <c r="AV125" s="127"/>
      <c r="AW125" s="127"/>
      <c r="AX125" s="127"/>
      <c r="AY125" s="127"/>
      <c r="AZ125" s="127"/>
      <c r="BA125" s="128"/>
      <c r="BB125" s="107"/>
    </row>
    <row r="126" spans="1:54">
      <c r="B126" s="4">
        <v>3</v>
      </c>
      <c r="C126" s="96" t="s">
        <v>104</v>
      </c>
      <c r="D126" s="31"/>
      <c r="E126" s="97" t="s">
        <v>180</v>
      </c>
      <c r="F126" s="133" t="s">
        <v>181</v>
      </c>
      <c r="G126" s="99"/>
      <c r="H126" s="100" t="s">
        <v>107</v>
      </c>
      <c r="I126" s="101"/>
      <c r="J126" s="101"/>
      <c r="K126" s="102">
        <v>0</v>
      </c>
      <c r="L126" s="102">
        <v>0</v>
      </c>
      <c r="M126" s="100">
        <v>2014</v>
      </c>
      <c r="N126" s="100">
        <v>2014</v>
      </c>
      <c r="O126" s="102">
        <v>4.5709710000000054</v>
      </c>
      <c r="P126" s="102">
        <v>0</v>
      </c>
      <c r="Q126" s="102">
        <v>4.5709710000000054</v>
      </c>
      <c r="R126" s="101"/>
      <c r="S126" s="101"/>
      <c r="T126" s="102">
        <v>0</v>
      </c>
      <c r="U126" s="102">
        <v>0</v>
      </c>
      <c r="V126" s="101"/>
      <c r="W126" s="101"/>
      <c r="X126" s="102">
        <v>0</v>
      </c>
      <c r="Y126" s="102">
        <v>0</v>
      </c>
      <c r="Z126" s="101"/>
      <c r="AA126" s="101"/>
      <c r="AB126" s="102">
        <v>0</v>
      </c>
      <c r="AC126" s="102">
        <v>0</v>
      </c>
      <c r="AD126" s="101"/>
      <c r="AE126" s="101"/>
      <c r="AF126" s="101"/>
      <c r="AG126" s="101"/>
      <c r="AH126" s="101"/>
      <c r="AI126" s="101"/>
      <c r="AJ126" s="101"/>
      <c r="AK126" s="101"/>
      <c r="AL126" s="101"/>
      <c r="AM126" s="101"/>
      <c r="AN126" s="101"/>
      <c r="AO126" s="101"/>
      <c r="AP126" s="103">
        <v>0</v>
      </c>
      <c r="AQ126" s="103">
        <v>0</v>
      </c>
      <c r="AR126" s="103">
        <v>0</v>
      </c>
      <c r="AS126" s="104">
        <v>0</v>
      </c>
      <c r="AT126" s="105" t="s">
        <v>108</v>
      </c>
      <c r="AU126" s="106">
        <v>0</v>
      </c>
      <c r="AV126" s="106">
        <v>0</v>
      </c>
      <c r="AW126" s="106">
        <v>4.5709710000000054</v>
      </c>
      <c r="AX126" s="106">
        <v>0</v>
      </c>
      <c r="AY126" s="106">
        <v>0</v>
      </c>
      <c r="AZ126" s="106">
        <v>0</v>
      </c>
      <c r="BA126" s="78">
        <v>4.5709710000000054</v>
      </c>
      <c r="BB126" s="107"/>
    </row>
    <row r="127" spans="1:54" s="109" customFormat="1">
      <c r="A127" s="108"/>
      <c r="B127" s="4">
        <v>1</v>
      </c>
      <c r="D127" s="31"/>
      <c r="E127" s="110"/>
      <c r="F127" s="134"/>
      <c r="G127" s="112"/>
      <c r="H127" s="113"/>
      <c r="I127" s="114"/>
      <c r="J127" s="114"/>
      <c r="K127" s="115"/>
      <c r="L127" s="115"/>
      <c r="M127" s="113"/>
      <c r="N127" s="113"/>
      <c r="O127" s="115"/>
      <c r="P127" s="115"/>
      <c r="Q127" s="115"/>
      <c r="R127" s="114"/>
      <c r="S127" s="114"/>
      <c r="T127" s="115"/>
      <c r="U127" s="115"/>
      <c r="V127" s="114"/>
      <c r="W127" s="114"/>
      <c r="X127" s="115"/>
      <c r="Y127" s="115"/>
      <c r="Z127" s="114"/>
      <c r="AA127" s="114"/>
      <c r="AB127" s="115"/>
      <c r="AC127" s="115"/>
      <c r="AD127" s="114"/>
      <c r="AE127" s="114"/>
      <c r="AF127" s="114"/>
      <c r="AG127" s="114"/>
      <c r="AH127" s="114"/>
      <c r="AI127" s="114"/>
      <c r="AJ127" s="114"/>
      <c r="AK127" s="114"/>
      <c r="AL127" s="114"/>
      <c r="AM127" s="114"/>
      <c r="AN127" s="114"/>
      <c r="AO127" s="114"/>
      <c r="AP127" s="116"/>
      <c r="AQ127" s="116"/>
      <c r="AR127" s="116"/>
      <c r="AS127" s="104"/>
      <c r="AT127" s="117" t="s">
        <v>109</v>
      </c>
      <c r="AU127" s="118">
        <v>0</v>
      </c>
      <c r="AV127" s="118">
        <v>0</v>
      </c>
      <c r="AW127" s="118">
        <v>4.5709710000000054</v>
      </c>
      <c r="AX127" s="119"/>
      <c r="AY127" s="119"/>
      <c r="AZ127" s="119"/>
      <c r="BA127" s="78">
        <v>4.5709710000000054</v>
      </c>
      <c r="BB127" s="107"/>
    </row>
    <row r="128" spans="1:54" s="109" customFormat="1">
      <c r="A128" s="108"/>
      <c r="B128" s="4">
        <v>1</v>
      </c>
      <c r="D128" s="31"/>
      <c r="E128" s="120"/>
      <c r="F128" s="135"/>
      <c r="G128" s="122"/>
      <c r="H128" s="123"/>
      <c r="I128" s="124"/>
      <c r="J128" s="124"/>
      <c r="K128" s="125"/>
      <c r="L128" s="125"/>
      <c r="M128" s="123"/>
      <c r="N128" s="123"/>
      <c r="O128" s="125"/>
      <c r="P128" s="125"/>
      <c r="Q128" s="125"/>
      <c r="R128" s="124"/>
      <c r="S128" s="124"/>
      <c r="T128" s="125"/>
      <c r="U128" s="125"/>
      <c r="V128" s="124"/>
      <c r="W128" s="124"/>
      <c r="X128" s="125"/>
      <c r="Y128" s="125"/>
      <c r="Z128" s="124"/>
      <c r="AA128" s="124"/>
      <c r="AB128" s="125"/>
      <c r="AC128" s="125"/>
      <c r="AD128" s="124"/>
      <c r="AE128" s="124"/>
      <c r="AF128" s="124"/>
      <c r="AG128" s="124"/>
      <c r="AH128" s="124"/>
      <c r="AI128" s="124"/>
      <c r="AJ128" s="124"/>
      <c r="AK128" s="124"/>
      <c r="AL128" s="124"/>
      <c r="AM128" s="124"/>
      <c r="AN128" s="124"/>
      <c r="AO128" s="124"/>
      <c r="AP128" s="126"/>
      <c r="AQ128" s="126"/>
      <c r="AR128" s="126"/>
      <c r="AS128" s="104"/>
      <c r="AT128" s="127" t="s">
        <v>110</v>
      </c>
      <c r="AU128" s="127"/>
      <c r="AV128" s="127"/>
      <c r="AW128" s="127"/>
      <c r="AX128" s="127"/>
      <c r="AY128" s="127"/>
      <c r="AZ128" s="127"/>
      <c r="BA128" s="128"/>
      <c r="BB128" s="107"/>
    </row>
    <row r="129" spans="1:59">
      <c r="B129" s="4">
        <v>3</v>
      </c>
      <c r="C129" s="96" t="s">
        <v>104</v>
      </c>
      <c r="D129" s="31"/>
      <c r="E129" s="97" t="s">
        <v>182</v>
      </c>
      <c r="F129" s="133" t="s">
        <v>183</v>
      </c>
      <c r="G129" s="99"/>
      <c r="H129" s="100" t="s">
        <v>107</v>
      </c>
      <c r="I129" s="101"/>
      <c r="J129" s="101"/>
      <c r="K129" s="102">
        <v>0</v>
      </c>
      <c r="L129" s="102">
        <v>0</v>
      </c>
      <c r="M129" s="100">
        <v>2014</v>
      </c>
      <c r="N129" s="100">
        <v>2014</v>
      </c>
      <c r="O129" s="102">
        <v>13.907826400799999</v>
      </c>
      <c r="P129" s="102">
        <v>0</v>
      </c>
      <c r="Q129" s="102">
        <v>13.907826400799999</v>
      </c>
      <c r="R129" s="101"/>
      <c r="S129" s="101"/>
      <c r="T129" s="102">
        <v>0</v>
      </c>
      <c r="U129" s="102">
        <v>0</v>
      </c>
      <c r="V129" s="101"/>
      <c r="W129" s="101"/>
      <c r="X129" s="102">
        <v>0</v>
      </c>
      <c r="Y129" s="102">
        <v>0</v>
      </c>
      <c r="Z129" s="101"/>
      <c r="AA129" s="101"/>
      <c r="AB129" s="102">
        <v>0</v>
      </c>
      <c r="AC129" s="102">
        <v>0</v>
      </c>
      <c r="AD129" s="101"/>
      <c r="AE129" s="101"/>
      <c r="AF129" s="101"/>
      <c r="AG129" s="101"/>
      <c r="AH129" s="101"/>
      <c r="AI129" s="101"/>
      <c r="AJ129" s="101"/>
      <c r="AK129" s="101"/>
      <c r="AL129" s="101"/>
      <c r="AM129" s="101"/>
      <c r="AN129" s="101"/>
      <c r="AO129" s="101"/>
      <c r="AP129" s="103">
        <v>0</v>
      </c>
      <c r="AQ129" s="103">
        <v>0</v>
      </c>
      <c r="AR129" s="103">
        <v>0</v>
      </c>
      <c r="AS129" s="104">
        <v>0</v>
      </c>
      <c r="AT129" s="105" t="s">
        <v>108</v>
      </c>
      <c r="AU129" s="106">
        <v>0</v>
      </c>
      <c r="AV129" s="106">
        <v>0</v>
      </c>
      <c r="AW129" s="106">
        <v>13.907826400799999</v>
      </c>
      <c r="AX129" s="106">
        <v>0</v>
      </c>
      <c r="AY129" s="106">
        <v>0</v>
      </c>
      <c r="AZ129" s="106">
        <v>0</v>
      </c>
      <c r="BA129" s="78">
        <v>13.907826400799999</v>
      </c>
      <c r="BB129" s="107"/>
    </row>
    <row r="130" spans="1:59" s="109" customFormat="1">
      <c r="A130" s="108"/>
      <c r="B130" s="4">
        <v>1</v>
      </c>
      <c r="D130" s="31"/>
      <c r="E130" s="110"/>
      <c r="F130" s="134"/>
      <c r="G130" s="112"/>
      <c r="H130" s="113"/>
      <c r="I130" s="114"/>
      <c r="J130" s="114"/>
      <c r="K130" s="115"/>
      <c r="L130" s="115"/>
      <c r="M130" s="113"/>
      <c r="N130" s="113"/>
      <c r="O130" s="115"/>
      <c r="P130" s="115"/>
      <c r="Q130" s="115"/>
      <c r="R130" s="114"/>
      <c r="S130" s="114"/>
      <c r="T130" s="115"/>
      <c r="U130" s="115"/>
      <c r="V130" s="114"/>
      <c r="W130" s="114"/>
      <c r="X130" s="115"/>
      <c r="Y130" s="115"/>
      <c r="Z130" s="114"/>
      <c r="AA130" s="114"/>
      <c r="AB130" s="115"/>
      <c r="AC130" s="115"/>
      <c r="AD130" s="114"/>
      <c r="AE130" s="114"/>
      <c r="AF130" s="114"/>
      <c r="AG130" s="114"/>
      <c r="AH130" s="114"/>
      <c r="AI130" s="114"/>
      <c r="AJ130" s="114"/>
      <c r="AK130" s="114"/>
      <c r="AL130" s="114"/>
      <c r="AM130" s="114"/>
      <c r="AN130" s="114"/>
      <c r="AO130" s="114"/>
      <c r="AP130" s="116"/>
      <c r="AQ130" s="116"/>
      <c r="AR130" s="116"/>
      <c r="AS130" s="104"/>
      <c r="AT130" s="117" t="s">
        <v>109</v>
      </c>
      <c r="AU130" s="118">
        <v>0</v>
      </c>
      <c r="AV130" s="118">
        <v>0</v>
      </c>
      <c r="AW130" s="118">
        <v>13.907826400799999</v>
      </c>
      <c r="AX130" s="119"/>
      <c r="AY130" s="119"/>
      <c r="AZ130" s="119"/>
      <c r="BA130" s="78">
        <v>13.907826400799999</v>
      </c>
      <c r="BB130" s="107"/>
    </row>
    <row r="131" spans="1:59" s="109" customFormat="1">
      <c r="A131" s="108"/>
      <c r="B131" s="4">
        <v>1</v>
      </c>
      <c r="D131" s="31"/>
      <c r="E131" s="120"/>
      <c r="F131" s="135"/>
      <c r="G131" s="122"/>
      <c r="H131" s="123"/>
      <c r="I131" s="124"/>
      <c r="J131" s="124"/>
      <c r="K131" s="125"/>
      <c r="L131" s="125"/>
      <c r="M131" s="123"/>
      <c r="N131" s="123"/>
      <c r="O131" s="125"/>
      <c r="P131" s="125"/>
      <c r="Q131" s="125"/>
      <c r="R131" s="124"/>
      <c r="S131" s="124"/>
      <c r="T131" s="125"/>
      <c r="U131" s="125"/>
      <c r="V131" s="124"/>
      <c r="W131" s="124"/>
      <c r="X131" s="125"/>
      <c r="Y131" s="125"/>
      <c r="Z131" s="124"/>
      <c r="AA131" s="124"/>
      <c r="AB131" s="125"/>
      <c r="AC131" s="125"/>
      <c r="AD131" s="124"/>
      <c r="AE131" s="124"/>
      <c r="AF131" s="124"/>
      <c r="AG131" s="124"/>
      <c r="AH131" s="124"/>
      <c r="AI131" s="124"/>
      <c r="AJ131" s="124"/>
      <c r="AK131" s="124"/>
      <c r="AL131" s="124"/>
      <c r="AM131" s="124"/>
      <c r="AN131" s="124"/>
      <c r="AO131" s="124"/>
      <c r="AP131" s="126"/>
      <c r="AQ131" s="126"/>
      <c r="AR131" s="126"/>
      <c r="AS131" s="104"/>
      <c r="AT131" s="127" t="s">
        <v>110</v>
      </c>
      <c r="AU131" s="127"/>
      <c r="AV131" s="127"/>
      <c r="AW131" s="127"/>
      <c r="AX131" s="127"/>
      <c r="AY131" s="127"/>
      <c r="AZ131" s="127"/>
      <c r="BA131" s="128"/>
      <c r="BB131" s="107"/>
    </row>
    <row r="132" spans="1:59">
      <c r="B132" s="4">
        <v>3</v>
      </c>
      <c r="C132" s="96" t="s">
        <v>104</v>
      </c>
      <c r="D132" s="31"/>
      <c r="E132" s="97" t="s">
        <v>184</v>
      </c>
      <c r="F132" s="133" t="s">
        <v>185</v>
      </c>
      <c r="G132" s="99"/>
      <c r="H132" s="100" t="s">
        <v>107</v>
      </c>
      <c r="I132" s="101"/>
      <c r="J132" s="101"/>
      <c r="K132" s="102">
        <v>0</v>
      </c>
      <c r="L132" s="102">
        <v>0</v>
      </c>
      <c r="M132" s="100">
        <v>2014</v>
      </c>
      <c r="N132" s="100">
        <v>2014</v>
      </c>
      <c r="O132" s="102">
        <v>4.0662746695999941</v>
      </c>
      <c r="P132" s="102">
        <v>0</v>
      </c>
      <c r="Q132" s="102">
        <v>4.0662746695999941</v>
      </c>
      <c r="R132" s="101"/>
      <c r="S132" s="101"/>
      <c r="T132" s="102">
        <v>0</v>
      </c>
      <c r="U132" s="102">
        <v>0</v>
      </c>
      <c r="V132" s="101"/>
      <c r="W132" s="101"/>
      <c r="X132" s="102">
        <v>0</v>
      </c>
      <c r="Y132" s="102">
        <v>0</v>
      </c>
      <c r="Z132" s="101"/>
      <c r="AA132" s="101"/>
      <c r="AB132" s="102">
        <v>0</v>
      </c>
      <c r="AC132" s="102">
        <v>0</v>
      </c>
      <c r="AD132" s="101"/>
      <c r="AE132" s="101"/>
      <c r="AF132" s="101"/>
      <c r="AG132" s="101"/>
      <c r="AH132" s="101"/>
      <c r="AI132" s="101"/>
      <c r="AJ132" s="101"/>
      <c r="AK132" s="101"/>
      <c r="AL132" s="101"/>
      <c r="AM132" s="101"/>
      <c r="AN132" s="101"/>
      <c r="AO132" s="101"/>
      <c r="AP132" s="103">
        <v>0</v>
      </c>
      <c r="AQ132" s="103">
        <v>0</v>
      </c>
      <c r="AR132" s="103">
        <v>0</v>
      </c>
      <c r="AS132" s="104">
        <v>0</v>
      </c>
      <c r="AT132" s="105" t="s">
        <v>108</v>
      </c>
      <c r="AU132" s="106">
        <v>0</v>
      </c>
      <c r="AV132" s="106">
        <v>0</v>
      </c>
      <c r="AW132" s="106">
        <v>4.0662746695999941</v>
      </c>
      <c r="AX132" s="106">
        <v>0</v>
      </c>
      <c r="AY132" s="106">
        <v>0</v>
      </c>
      <c r="AZ132" s="106">
        <v>0</v>
      </c>
      <c r="BA132" s="78">
        <v>4.0662746695999941</v>
      </c>
      <c r="BB132" s="107"/>
    </row>
    <row r="133" spans="1:59" s="109" customFormat="1">
      <c r="A133" s="108"/>
      <c r="B133" s="4">
        <v>1</v>
      </c>
      <c r="D133" s="31"/>
      <c r="E133" s="110"/>
      <c r="F133" s="134"/>
      <c r="G133" s="112"/>
      <c r="H133" s="113"/>
      <c r="I133" s="114"/>
      <c r="J133" s="114"/>
      <c r="K133" s="115"/>
      <c r="L133" s="115"/>
      <c r="M133" s="113"/>
      <c r="N133" s="113"/>
      <c r="O133" s="115"/>
      <c r="P133" s="115"/>
      <c r="Q133" s="115"/>
      <c r="R133" s="114"/>
      <c r="S133" s="114"/>
      <c r="T133" s="115"/>
      <c r="U133" s="115"/>
      <c r="V133" s="114"/>
      <c r="W133" s="114"/>
      <c r="X133" s="115"/>
      <c r="Y133" s="115"/>
      <c r="Z133" s="114"/>
      <c r="AA133" s="114"/>
      <c r="AB133" s="115"/>
      <c r="AC133" s="115"/>
      <c r="AD133" s="114"/>
      <c r="AE133" s="114"/>
      <c r="AF133" s="114"/>
      <c r="AG133" s="114"/>
      <c r="AH133" s="114"/>
      <c r="AI133" s="114"/>
      <c r="AJ133" s="114"/>
      <c r="AK133" s="114"/>
      <c r="AL133" s="114"/>
      <c r="AM133" s="114"/>
      <c r="AN133" s="114"/>
      <c r="AO133" s="114"/>
      <c r="AP133" s="116"/>
      <c r="AQ133" s="116"/>
      <c r="AR133" s="116"/>
      <c r="AS133" s="104"/>
      <c r="AT133" s="117" t="s">
        <v>109</v>
      </c>
      <c r="AU133" s="118">
        <v>0</v>
      </c>
      <c r="AV133" s="118">
        <v>0</v>
      </c>
      <c r="AW133" s="118">
        <v>4.0662746695999941</v>
      </c>
      <c r="AX133" s="119"/>
      <c r="AY133" s="119"/>
      <c r="AZ133" s="119"/>
      <c r="BA133" s="78">
        <v>4.0662746695999941</v>
      </c>
      <c r="BB133" s="107"/>
    </row>
    <row r="134" spans="1:59" s="109" customFormat="1">
      <c r="A134" s="108"/>
      <c r="B134" s="4">
        <v>1</v>
      </c>
      <c r="D134" s="31"/>
      <c r="E134" s="120"/>
      <c r="F134" s="135"/>
      <c r="G134" s="122"/>
      <c r="H134" s="123"/>
      <c r="I134" s="124"/>
      <c r="J134" s="124"/>
      <c r="K134" s="125"/>
      <c r="L134" s="125"/>
      <c r="M134" s="123"/>
      <c r="N134" s="123"/>
      <c r="O134" s="125"/>
      <c r="P134" s="125"/>
      <c r="Q134" s="125"/>
      <c r="R134" s="124"/>
      <c r="S134" s="124"/>
      <c r="T134" s="125"/>
      <c r="U134" s="125"/>
      <c r="V134" s="124"/>
      <c r="W134" s="124"/>
      <c r="X134" s="125"/>
      <c r="Y134" s="125"/>
      <c r="Z134" s="124"/>
      <c r="AA134" s="124"/>
      <c r="AB134" s="125"/>
      <c r="AC134" s="125"/>
      <c r="AD134" s="124"/>
      <c r="AE134" s="124"/>
      <c r="AF134" s="124"/>
      <c r="AG134" s="124"/>
      <c r="AH134" s="124"/>
      <c r="AI134" s="124"/>
      <c r="AJ134" s="124"/>
      <c r="AK134" s="124"/>
      <c r="AL134" s="124"/>
      <c r="AM134" s="124"/>
      <c r="AN134" s="124"/>
      <c r="AO134" s="124"/>
      <c r="AP134" s="126"/>
      <c r="AQ134" s="126"/>
      <c r="AR134" s="126"/>
      <c r="AS134" s="104"/>
      <c r="AT134" s="127" t="s">
        <v>110</v>
      </c>
      <c r="AU134" s="127"/>
      <c r="AV134" s="127"/>
      <c r="AW134" s="127"/>
      <c r="AX134" s="127"/>
      <c r="AY134" s="127"/>
      <c r="AZ134" s="127"/>
      <c r="BA134" s="128"/>
      <c r="BB134" s="107"/>
    </row>
    <row r="135" spans="1:59">
      <c r="B135" s="4">
        <v>3</v>
      </c>
      <c r="C135" s="96" t="s">
        <v>104</v>
      </c>
      <c r="D135" s="31"/>
      <c r="E135" s="97" t="s">
        <v>186</v>
      </c>
      <c r="F135" s="133" t="s">
        <v>187</v>
      </c>
      <c r="G135" s="99"/>
      <c r="H135" s="100" t="s">
        <v>107</v>
      </c>
      <c r="I135" s="101"/>
      <c r="J135" s="101"/>
      <c r="K135" s="102">
        <v>0</v>
      </c>
      <c r="L135" s="102">
        <v>0.25</v>
      </c>
      <c r="M135" s="100">
        <v>2014</v>
      </c>
      <c r="N135" s="100">
        <v>2014</v>
      </c>
      <c r="O135" s="102">
        <v>0.16135054999999981</v>
      </c>
      <c r="P135" s="102">
        <v>0</v>
      </c>
      <c r="Q135" s="102">
        <v>0.16135054999999981</v>
      </c>
      <c r="R135" s="101"/>
      <c r="S135" s="101"/>
      <c r="T135" s="102">
        <v>0</v>
      </c>
      <c r="U135" s="102">
        <v>0</v>
      </c>
      <c r="V135" s="101"/>
      <c r="W135" s="101"/>
      <c r="X135" s="102">
        <v>0</v>
      </c>
      <c r="Y135" s="102">
        <v>0</v>
      </c>
      <c r="Z135" s="101"/>
      <c r="AA135" s="101"/>
      <c r="AB135" s="102">
        <v>0</v>
      </c>
      <c r="AC135" s="102">
        <v>0.25</v>
      </c>
      <c r="AD135" s="101"/>
      <c r="AE135" s="101"/>
      <c r="AF135" s="101"/>
      <c r="AG135" s="101"/>
      <c r="AH135" s="101"/>
      <c r="AI135" s="101"/>
      <c r="AJ135" s="101"/>
      <c r="AK135" s="101"/>
      <c r="AL135" s="101"/>
      <c r="AM135" s="101"/>
      <c r="AN135" s="101"/>
      <c r="AO135" s="101"/>
      <c r="AP135" s="103">
        <v>0</v>
      </c>
      <c r="AQ135" s="103">
        <v>0</v>
      </c>
      <c r="AR135" s="103">
        <v>0</v>
      </c>
      <c r="AS135" s="104">
        <v>0.25</v>
      </c>
      <c r="AT135" s="105" t="s">
        <v>108</v>
      </c>
      <c r="AU135" s="106">
        <v>0</v>
      </c>
      <c r="AV135" s="106">
        <v>0</v>
      </c>
      <c r="AW135" s="106">
        <v>0.16135054999999981</v>
      </c>
      <c r="AX135" s="106">
        <v>0</v>
      </c>
      <c r="AY135" s="106">
        <v>0</v>
      </c>
      <c r="AZ135" s="106">
        <v>0</v>
      </c>
      <c r="BA135" s="78">
        <v>0.16135054999999981</v>
      </c>
      <c r="BB135" s="107"/>
    </row>
    <row r="136" spans="1:59" s="109" customFormat="1">
      <c r="A136" s="108"/>
      <c r="B136" s="4">
        <v>1</v>
      </c>
      <c r="D136" s="31"/>
      <c r="E136" s="110"/>
      <c r="F136" s="134"/>
      <c r="G136" s="112"/>
      <c r="H136" s="113"/>
      <c r="I136" s="114"/>
      <c r="J136" s="114"/>
      <c r="K136" s="115"/>
      <c r="L136" s="115"/>
      <c r="M136" s="113"/>
      <c r="N136" s="113"/>
      <c r="O136" s="115"/>
      <c r="P136" s="115"/>
      <c r="Q136" s="115"/>
      <c r="R136" s="114"/>
      <c r="S136" s="114"/>
      <c r="T136" s="115"/>
      <c r="U136" s="115"/>
      <c r="V136" s="114"/>
      <c r="W136" s="114"/>
      <c r="X136" s="115"/>
      <c r="Y136" s="115"/>
      <c r="Z136" s="114"/>
      <c r="AA136" s="114"/>
      <c r="AB136" s="115"/>
      <c r="AC136" s="115"/>
      <c r="AD136" s="114"/>
      <c r="AE136" s="114"/>
      <c r="AF136" s="114"/>
      <c r="AG136" s="114"/>
      <c r="AH136" s="114"/>
      <c r="AI136" s="114"/>
      <c r="AJ136" s="114"/>
      <c r="AK136" s="114"/>
      <c r="AL136" s="114"/>
      <c r="AM136" s="114"/>
      <c r="AN136" s="114"/>
      <c r="AO136" s="114"/>
      <c r="AP136" s="116"/>
      <c r="AQ136" s="116"/>
      <c r="AR136" s="116"/>
      <c r="AS136" s="104"/>
      <c r="AT136" s="117" t="s">
        <v>109</v>
      </c>
      <c r="AU136" s="118">
        <v>0</v>
      </c>
      <c r="AV136" s="118">
        <v>0</v>
      </c>
      <c r="AW136" s="118">
        <v>0.16135054999999981</v>
      </c>
      <c r="AX136" s="119"/>
      <c r="AY136" s="119"/>
      <c r="AZ136" s="119"/>
      <c r="BA136" s="78">
        <v>0.16135054999999981</v>
      </c>
      <c r="BB136" s="107"/>
    </row>
    <row r="137" spans="1:59" s="109" customFormat="1" ht="15.75" thickBot="1">
      <c r="A137" s="108"/>
      <c r="B137" s="4">
        <v>1</v>
      </c>
      <c r="D137" s="31"/>
      <c r="E137" s="120"/>
      <c r="F137" s="135"/>
      <c r="G137" s="122"/>
      <c r="H137" s="123"/>
      <c r="I137" s="124"/>
      <c r="J137" s="124"/>
      <c r="K137" s="125"/>
      <c r="L137" s="125"/>
      <c r="M137" s="123"/>
      <c r="N137" s="123"/>
      <c r="O137" s="125"/>
      <c r="P137" s="125"/>
      <c r="Q137" s="125"/>
      <c r="R137" s="124"/>
      <c r="S137" s="124"/>
      <c r="T137" s="125"/>
      <c r="U137" s="125"/>
      <c r="V137" s="124"/>
      <c r="W137" s="124"/>
      <c r="X137" s="125"/>
      <c r="Y137" s="125"/>
      <c r="Z137" s="124"/>
      <c r="AA137" s="124"/>
      <c r="AB137" s="125"/>
      <c r="AC137" s="125"/>
      <c r="AD137" s="124"/>
      <c r="AE137" s="124"/>
      <c r="AF137" s="124"/>
      <c r="AG137" s="124"/>
      <c r="AH137" s="124"/>
      <c r="AI137" s="124"/>
      <c r="AJ137" s="124"/>
      <c r="AK137" s="124"/>
      <c r="AL137" s="124"/>
      <c r="AM137" s="124"/>
      <c r="AN137" s="124"/>
      <c r="AO137" s="124"/>
      <c r="AP137" s="126"/>
      <c r="AQ137" s="126"/>
      <c r="AR137" s="126"/>
      <c r="AS137" s="104"/>
      <c r="AT137" s="127" t="s">
        <v>110</v>
      </c>
      <c r="AU137" s="127"/>
      <c r="AV137" s="127"/>
      <c r="AW137" s="127"/>
      <c r="AX137" s="127"/>
      <c r="AY137" s="127"/>
      <c r="AZ137" s="127"/>
      <c r="BA137" s="128"/>
      <c r="BB137" s="107"/>
    </row>
    <row r="138" spans="1:59" s="56" customFormat="1" ht="12" thickBot="1">
      <c r="A138" s="4"/>
      <c r="B138" s="4"/>
      <c r="D138" s="57"/>
      <c r="E138" s="86"/>
      <c r="F138" s="131" t="s">
        <v>93</v>
      </c>
      <c r="G138" s="88" t="s">
        <v>94</v>
      </c>
      <c r="H138" s="89"/>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4"/>
      <c r="BA138" s="95"/>
      <c r="BB138" s="71"/>
      <c r="BF138" s="64"/>
      <c r="BG138" s="64"/>
    </row>
    <row r="139" spans="1:59" s="56" customFormat="1" ht="12" thickBot="1">
      <c r="A139" s="4"/>
      <c r="B139" s="4"/>
      <c r="C139" s="65" t="s">
        <v>83</v>
      </c>
      <c r="D139" s="57"/>
      <c r="E139" s="129" t="s">
        <v>188</v>
      </c>
      <c r="F139" s="75" t="s">
        <v>189</v>
      </c>
      <c r="G139" s="75"/>
      <c r="H139" s="75"/>
      <c r="I139" s="76">
        <v>0</v>
      </c>
      <c r="J139" s="76">
        <v>0</v>
      </c>
      <c r="K139" s="76">
        <v>0</v>
      </c>
      <c r="L139" s="76">
        <v>0</v>
      </c>
      <c r="M139" s="77"/>
      <c r="N139" s="77"/>
      <c r="O139" s="76">
        <v>0</v>
      </c>
      <c r="P139" s="76">
        <v>0</v>
      </c>
      <c r="Q139" s="76">
        <v>0</v>
      </c>
      <c r="R139" s="76">
        <v>0</v>
      </c>
      <c r="S139" s="76">
        <v>0</v>
      </c>
      <c r="T139" s="76">
        <v>0</v>
      </c>
      <c r="U139" s="76">
        <v>0</v>
      </c>
      <c r="V139" s="76">
        <v>0</v>
      </c>
      <c r="W139" s="76">
        <v>0</v>
      </c>
      <c r="X139" s="76">
        <v>0</v>
      </c>
      <c r="Y139" s="76">
        <v>0</v>
      </c>
      <c r="Z139" s="76">
        <v>0</v>
      </c>
      <c r="AA139" s="76">
        <v>0</v>
      </c>
      <c r="AB139" s="76">
        <v>0</v>
      </c>
      <c r="AC139" s="76">
        <v>0</v>
      </c>
      <c r="AD139" s="76">
        <v>0</v>
      </c>
      <c r="AE139" s="76">
        <v>0</v>
      </c>
      <c r="AF139" s="76">
        <v>0</v>
      </c>
      <c r="AG139" s="76">
        <v>0</v>
      </c>
      <c r="AH139" s="76">
        <v>0</v>
      </c>
      <c r="AI139" s="76">
        <v>0</v>
      </c>
      <c r="AJ139" s="76">
        <v>0</v>
      </c>
      <c r="AK139" s="76">
        <v>0</v>
      </c>
      <c r="AL139" s="76">
        <v>0</v>
      </c>
      <c r="AM139" s="76">
        <v>0</v>
      </c>
      <c r="AN139" s="76">
        <v>0</v>
      </c>
      <c r="AO139" s="76">
        <v>0</v>
      </c>
      <c r="AP139" s="76">
        <v>0</v>
      </c>
      <c r="AQ139" s="76">
        <v>0</v>
      </c>
      <c r="AR139" s="76">
        <v>0</v>
      </c>
      <c r="AS139" s="76">
        <v>0</v>
      </c>
      <c r="AT139" s="69"/>
      <c r="AU139" s="76">
        <v>0</v>
      </c>
      <c r="AV139" s="76">
        <v>0</v>
      </c>
      <c r="AW139" s="76">
        <v>0</v>
      </c>
      <c r="AX139" s="76">
        <v>0</v>
      </c>
      <c r="AY139" s="76">
        <v>0</v>
      </c>
      <c r="AZ139" s="76">
        <v>0</v>
      </c>
      <c r="BA139" s="78">
        <v>0</v>
      </c>
      <c r="BB139" s="71"/>
      <c r="BF139" s="64"/>
      <c r="BG139" s="64"/>
    </row>
    <row r="140" spans="1:59" s="56" customFormat="1" ht="12" hidden="1" thickBot="1">
      <c r="A140" s="4"/>
      <c r="B140" s="4"/>
      <c r="C140" s="65"/>
      <c r="D140" s="57"/>
      <c r="E140" s="81" t="s">
        <v>190</v>
      </c>
      <c r="F140" s="137"/>
      <c r="G140" s="83"/>
      <c r="H140" s="83"/>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5"/>
      <c r="BB140" s="71"/>
      <c r="BF140" s="64"/>
      <c r="BG140" s="64"/>
    </row>
    <row r="141" spans="1:59" s="56" customFormat="1" ht="12" thickBot="1">
      <c r="A141" s="4"/>
      <c r="B141" s="4"/>
      <c r="D141" s="57"/>
      <c r="E141" s="86"/>
      <c r="F141" s="138" t="s">
        <v>93</v>
      </c>
      <c r="G141" s="88" t="s">
        <v>94</v>
      </c>
      <c r="H141" s="89"/>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4"/>
      <c r="BA141" s="95"/>
      <c r="BB141" s="71"/>
      <c r="BF141" s="64"/>
      <c r="BG141" s="64"/>
    </row>
    <row r="142" spans="1:59" s="56" customFormat="1" ht="22.5">
      <c r="A142" s="55"/>
      <c r="B142" s="55"/>
      <c r="C142" s="65" t="s">
        <v>83</v>
      </c>
      <c r="D142" s="57"/>
      <c r="E142" s="72" t="s">
        <v>191</v>
      </c>
      <c r="F142" s="139" t="s">
        <v>192</v>
      </c>
      <c r="G142" s="139"/>
      <c r="H142" s="139"/>
      <c r="I142" s="68">
        <v>0</v>
      </c>
      <c r="J142" s="68">
        <v>0</v>
      </c>
      <c r="K142" s="68">
        <v>0</v>
      </c>
      <c r="L142" s="68">
        <v>0</v>
      </c>
      <c r="M142" s="77"/>
      <c r="N142" s="77"/>
      <c r="O142" s="68">
        <v>0</v>
      </c>
      <c r="P142" s="68">
        <v>0</v>
      </c>
      <c r="Q142" s="68">
        <v>0</v>
      </c>
      <c r="R142" s="68">
        <v>0</v>
      </c>
      <c r="S142" s="68">
        <v>0</v>
      </c>
      <c r="T142" s="68">
        <v>0</v>
      </c>
      <c r="U142" s="68">
        <v>0</v>
      </c>
      <c r="V142" s="68">
        <v>0</v>
      </c>
      <c r="W142" s="68">
        <v>0</v>
      </c>
      <c r="X142" s="68">
        <v>0</v>
      </c>
      <c r="Y142" s="68">
        <v>0</v>
      </c>
      <c r="Z142" s="68">
        <v>0</v>
      </c>
      <c r="AA142" s="68">
        <v>0</v>
      </c>
      <c r="AB142" s="68">
        <v>0</v>
      </c>
      <c r="AC142" s="68">
        <v>0</v>
      </c>
      <c r="AD142" s="68">
        <v>0</v>
      </c>
      <c r="AE142" s="68">
        <v>0</v>
      </c>
      <c r="AF142" s="68">
        <v>0</v>
      </c>
      <c r="AG142" s="68">
        <v>0</v>
      </c>
      <c r="AH142" s="68">
        <v>0</v>
      </c>
      <c r="AI142" s="68">
        <v>0</v>
      </c>
      <c r="AJ142" s="68">
        <v>0</v>
      </c>
      <c r="AK142" s="68">
        <v>0</v>
      </c>
      <c r="AL142" s="68">
        <v>0</v>
      </c>
      <c r="AM142" s="68">
        <v>0</v>
      </c>
      <c r="AN142" s="68">
        <v>0</v>
      </c>
      <c r="AO142" s="68">
        <v>0</v>
      </c>
      <c r="AP142" s="68">
        <v>0</v>
      </c>
      <c r="AQ142" s="68">
        <v>0</v>
      </c>
      <c r="AR142" s="68">
        <v>0</v>
      </c>
      <c r="AS142" s="68">
        <v>0</v>
      </c>
      <c r="AT142" s="69"/>
      <c r="AU142" s="68">
        <v>0</v>
      </c>
      <c r="AV142" s="68">
        <v>0</v>
      </c>
      <c r="AW142" s="68">
        <v>0</v>
      </c>
      <c r="AX142" s="68">
        <v>0</v>
      </c>
      <c r="AY142" s="68">
        <v>0</v>
      </c>
      <c r="AZ142" s="68">
        <v>0</v>
      </c>
      <c r="BA142" s="70">
        <v>0</v>
      </c>
      <c r="BB142" s="71"/>
      <c r="BF142" s="64"/>
      <c r="BG142" s="64"/>
    </row>
    <row r="143" spans="1:59" s="56" customFormat="1" ht="11.25">
      <c r="A143" s="4"/>
      <c r="B143" s="4"/>
      <c r="C143" s="65" t="s">
        <v>83</v>
      </c>
      <c r="D143" s="57"/>
      <c r="E143" s="74" t="s">
        <v>193</v>
      </c>
      <c r="F143" s="75" t="s">
        <v>87</v>
      </c>
      <c r="G143" s="75"/>
      <c r="H143" s="75"/>
      <c r="I143" s="76">
        <v>0</v>
      </c>
      <c r="J143" s="76">
        <v>0</v>
      </c>
      <c r="K143" s="76">
        <v>0</v>
      </c>
      <c r="L143" s="76">
        <v>0</v>
      </c>
      <c r="M143" s="77"/>
      <c r="N143" s="77"/>
      <c r="O143" s="76">
        <v>0</v>
      </c>
      <c r="P143" s="76">
        <v>0</v>
      </c>
      <c r="Q143" s="76">
        <v>0</v>
      </c>
      <c r="R143" s="76">
        <v>0</v>
      </c>
      <c r="S143" s="76">
        <v>0</v>
      </c>
      <c r="T143" s="76">
        <v>0</v>
      </c>
      <c r="U143" s="76">
        <v>0</v>
      </c>
      <c r="V143" s="76">
        <v>0</v>
      </c>
      <c r="W143" s="76">
        <v>0</v>
      </c>
      <c r="X143" s="76">
        <v>0</v>
      </c>
      <c r="Y143" s="76">
        <v>0</v>
      </c>
      <c r="Z143" s="76">
        <v>0</v>
      </c>
      <c r="AA143" s="76">
        <v>0</v>
      </c>
      <c r="AB143" s="76">
        <v>0</v>
      </c>
      <c r="AC143" s="76">
        <v>0</v>
      </c>
      <c r="AD143" s="76">
        <v>0</v>
      </c>
      <c r="AE143" s="76">
        <v>0</v>
      </c>
      <c r="AF143" s="76">
        <v>0</v>
      </c>
      <c r="AG143" s="76">
        <v>0</v>
      </c>
      <c r="AH143" s="76">
        <v>0</v>
      </c>
      <c r="AI143" s="76">
        <v>0</v>
      </c>
      <c r="AJ143" s="76">
        <v>0</v>
      </c>
      <c r="AK143" s="76">
        <v>0</v>
      </c>
      <c r="AL143" s="76">
        <v>0</v>
      </c>
      <c r="AM143" s="76">
        <v>0</v>
      </c>
      <c r="AN143" s="76">
        <v>0</v>
      </c>
      <c r="AO143" s="76">
        <v>0</v>
      </c>
      <c r="AP143" s="76">
        <v>0</v>
      </c>
      <c r="AQ143" s="76">
        <v>0</v>
      </c>
      <c r="AR143" s="76">
        <v>0</v>
      </c>
      <c r="AS143" s="76">
        <v>0</v>
      </c>
      <c r="AT143" s="69"/>
      <c r="AU143" s="76">
        <v>0</v>
      </c>
      <c r="AV143" s="76">
        <v>0</v>
      </c>
      <c r="AW143" s="76">
        <v>0</v>
      </c>
      <c r="AX143" s="76">
        <v>0</v>
      </c>
      <c r="AY143" s="76">
        <v>0</v>
      </c>
      <c r="AZ143" s="76">
        <v>0</v>
      </c>
      <c r="BA143" s="78">
        <v>0</v>
      </c>
      <c r="BB143" s="71"/>
      <c r="BF143" s="64"/>
      <c r="BG143" s="64"/>
    </row>
    <row r="144" spans="1:59" s="56" customFormat="1" ht="11.25">
      <c r="A144" s="4"/>
      <c r="B144" s="4"/>
      <c r="C144" s="65" t="s">
        <v>83</v>
      </c>
      <c r="D144" s="57"/>
      <c r="E144" s="74" t="s">
        <v>194</v>
      </c>
      <c r="F144" s="79" t="s">
        <v>89</v>
      </c>
      <c r="G144" s="79"/>
      <c r="H144" s="79"/>
      <c r="I144" s="76">
        <v>0</v>
      </c>
      <c r="J144" s="76">
        <v>0</v>
      </c>
      <c r="K144" s="76">
        <v>0</v>
      </c>
      <c r="L144" s="76">
        <v>0</v>
      </c>
      <c r="M144" s="77"/>
      <c r="N144" s="77"/>
      <c r="O144" s="76">
        <v>0</v>
      </c>
      <c r="P144" s="76">
        <v>0</v>
      </c>
      <c r="Q144" s="76">
        <v>0</v>
      </c>
      <c r="R144" s="76">
        <v>0</v>
      </c>
      <c r="S144" s="76">
        <v>0</v>
      </c>
      <c r="T144" s="76">
        <v>0</v>
      </c>
      <c r="U144" s="76">
        <v>0</v>
      </c>
      <c r="V144" s="76">
        <v>0</v>
      </c>
      <c r="W144" s="76">
        <v>0</v>
      </c>
      <c r="X144" s="76">
        <v>0</v>
      </c>
      <c r="Y144" s="76">
        <v>0</v>
      </c>
      <c r="Z144" s="76">
        <v>0</v>
      </c>
      <c r="AA144" s="76">
        <v>0</v>
      </c>
      <c r="AB144" s="76">
        <v>0</v>
      </c>
      <c r="AC144" s="76">
        <v>0</v>
      </c>
      <c r="AD144" s="76">
        <v>0</v>
      </c>
      <c r="AE144" s="76">
        <v>0</v>
      </c>
      <c r="AF144" s="76">
        <v>0</v>
      </c>
      <c r="AG144" s="76">
        <v>0</v>
      </c>
      <c r="AH144" s="76">
        <v>0</v>
      </c>
      <c r="AI144" s="76">
        <v>0</v>
      </c>
      <c r="AJ144" s="76">
        <v>0</v>
      </c>
      <c r="AK144" s="76">
        <v>0</v>
      </c>
      <c r="AL144" s="76">
        <v>0</v>
      </c>
      <c r="AM144" s="76">
        <v>0</v>
      </c>
      <c r="AN144" s="76">
        <v>0</v>
      </c>
      <c r="AO144" s="76">
        <v>0</v>
      </c>
      <c r="AP144" s="76">
        <v>0</v>
      </c>
      <c r="AQ144" s="76">
        <v>0</v>
      </c>
      <c r="AR144" s="76">
        <v>0</v>
      </c>
      <c r="AS144" s="76">
        <v>0</v>
      </c>
      <c r="AT144" s="69"/>
      <c r="AU144" s="76">
        <v>0</v>
      </c>
      <c r="AV144" s="76">
        <v>0</v>
      </c>
      <c r="AW144" s="76">
        <v>0</v>
      </c>
      <c r="AX144" s="76">
        <v>0</v>
      </c>
      <c r="AY144" s="76">
        <v>0</v>
      </c>
      <c r="AZ144" s="76">
        <v>0</v>
      </c>
      <c r="BA144" s="78">
        <v>0</v>
      </c>
      <c r="BB144" s="71"/>
      <c r="BF144" s="64"/>
      <c r="BG144" s="64"/>
    </row>
    <row r="145" spans="1:59" s="56" customFormat="1" ht="12" thickBot="1">
      <c r="A145" s="4"/>
      <c r="B145" s="4"/>
      <c r="C145" s="65" t="s">
        <v>83</v>
      </c>
      <c r="D145" s="57"/>
      <c r="E145" s="74" t="s">
        <v>195</v>
      </c>
      <c r="F145" s="80" t="s">
        <v>91</v>
      </c>
      <c r="G145" s="80"/>
      <c r="H145" s="80"/>
      <c r="I145" s="76">
        <v>0</v>
      </c>
      <c r="J145" s="76">
        <v>0</v>
      </c>
      <c r="K145" s="76">
        <v>0</v>
      </c>
      <c r="L145" s="76">
        <v>0</v>
      </c>
      <c r="M145" s="77"/>
      <c r="N145" s="77"/>
      <c r="O145" s="76">
        <v>0</v>
      </c>
      <c r="P145" s="76">
        <v>0</v>
      </c>
      <c r="Q145" s="76">
        <v>0</v>
      </c>
      <c r="R145" s="76">
        <v>0</v>
      </c>
      <c r="S145" s="76">
        <v>0</v>
      </c>
      <c r="T145" s="76">
        <v>0</v>
      </c>
      <c r="U145" s="76">
        <v>0</v>
      </c>
      <c r="V145" s="76">
        <v>0</v>
      </c>
      <c r="W145" s="76">
        <v>0</v>
      </c>
      <c r="X145" s="76">
        <v>0</v>
      </c>
      <c r="Y145" s="76">
        <v>0</v>
      </c>
      <c r="Z145" s="76">
        <v>0</v>
      </c>
      <c r="AA145" s="76">
        <v>0</v>
      </c>
      <c r="AB145" s="76">
        <v>0</v>
      </c>
      <c r="AC145" s="76">
        <v>0</v>
      </c>
      <c r="AD145" s="76">
        <v>0</v>
      </c>
      <c r="AE145" s="76">
        <v>0</v>
      </c>
      <c r="AF145" s="76">
        <v>0</v>
      </c>
      <c r="AG145" s="76">
        <v>0</v>
      </c>
      <c r="AH145" s="76">
        <v>0</v>
      </c>
      <c r="AI145" s="76">
        <v>0</v>
      </c>
      <c r="AJ145" s="76">
        <v>0</v>
      </c>
      <c r="AK145" s="76">
        <v>0</v>
      </c>
      <c r="AL145" s="76">
        <v>0</v>
      </c>
      <c r="AM145" s="76">
        <v>0</v>
      </c>
      <c r="AN145" s="76">
        <v>0</v>
      </c>
      <c r="AO145" s="76">
        <v>0</v>
      </c>
      <c r="AP145" s="76">
        <v>0</v>
      </c>
      <c r="AQ145" s="76">
        <v>0</v>
      </c>
      <c r="AR145" s="76">
        <v>0</v>
      </c>
      <c r="AS145" s="76">
        <v>0</v>
      </c>
      <c r="AT145" s="69"/>
      <c r="AU145" s="76">
        <v>0</v>
      </c>
      <c r="AV145" s="76">
        <v>0</v>
      </c>
      <c r="AW145" s="76">
        <v>0</v>
      </c>
      <c r="AX145" s="76">
        <v>0</v>
      </c>
      <c r="AY145" s="76">
        <v>0</v>
      </c>
      <c r="AZ145" s="76">
        <v>0</v>
      </c>
      <c r="BA145" s="78">
        <v>0</v>
      </c>
      <c r="BB145" s="71"/>
      <c r="BF145" s="64"/>
      <c r="BG145" s="64"/>
    </row>
    <row r="146" spans="1:59" s="56" customFormat="1" ht="12" hidden="1" thickBot="1">
      <c r="A146" s="4"/>
      <c r="B146" s="4"/>
      <c r="D146" s="57"/>
      <c r="E146" s="81" t="s">
        <v>196</v>
      </c>
      <c r="F146" s="82"/>
      <c r="G146" s="83"/>
      <c r="H146" s="83"/>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5"/>
      <c r="BB146" s="71"/>
      <c r="BF146" s="64"/>
      <c r="BG146" s="64"/>
    </row>
    <row r="147" spans="1:59" s="56" customFormat="1" ht="12" thickBot="1">
      <c r="A147" s="4"/>
      <c r="B147" s="4"/>
      <c r="D147" s="57"/>
      <c r="E147" s="86"/>
      <c r="F147" s="93" t="s">
        <v>93</v>
      </c>
      <c r="G147" s="88" t="s">
        <v>94</v>
      </c>
      <c r="H147" s="89"/>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4"/>
      <c r="BA147" s="95"/>
      <c r="BB147" s="71"/>
      <c r="BF147" s="64"/>
      <c r="BG147" s="64"/>
    </row>
    <row r="148" spans="1:59" s="56" customFormat="1" ht="12" thickBot="1">
      <c r="A148" s="4"/>
      <c r="B148" s="4"/>
      <c r="C148" s="65" t="s">
        <v>83</v>
      </c>
      <c r="D148" s="57"/>
      <c r="E148" s="74" t="s">
        <v>197</v>
      </c>
      <c r="F148" s="80" t="s">
        <v>96</v>
      </c>
      <c r="G148" s="80"/>
      <c r="H148" s="80"/>
      <c r="I148" s="76">
        <v>0</v>
      </c>
      <c r="J148" s="76">
        <v>0</v>
      </c>
      <c r="K148" s="76">
        <v>0</v>
      </c>
      <c r="L148" s="76">
        <v>0</v>
      </c>
      <c r="M148" s="77"/>
      <c r="N148" s="77"/>
      <c r="O148" s="76">
        <v>0</v>
      </c>
      <c r="P148" s="76">
        <v>0</v>
      </c>
      <c r="Q148" s="76">
        <v>0</v>
      </c>
      <c r="R148" s="76">
        <v>0</v>
      </c>
      <c r="S148" s="76">
        <v>0</v>
      </c>
      <c r="T148" s="76">
        <v>0</v>
      </c>
      <c r="U148" s="76">
        <v>0</v>
      </c>
      <c r="V148" s="76">
        <v>0</v>
      </c>
      <c r="W148" s="76">
        <v>0</v>
      </c>
      <c r="X148" s="76">
        <v>0</v>
      </c>
      <c r="Y148" s="76">
        <v>0</v>
      </c>
      <c r="Z148" s="76">
        <v>0</v>
      </c>
      <c r="AA148" s="76">
        <v>0</v>
      </c>
      <c r="AB148" s="76">
        <v>0</v>
      </c>
      <c r="AC148" s="76">
        <v>0</v>
      </c>
      <c r="AD148" s="76">
        <v>0</v>
      </c>
      <c r="AE148" s="76">
        <v>0</v>
      </c>
      <c r="AF148" s="76">
        <v>0</v>
      </c>
      <c r="AG148" s="76">
        <v>0</v>
      </c>
      <c r="AH148" s="76">
        <v>0</v>
      </c>
      <c r="AI148" s="76">
        <v>0</v>
      </c>
      <c r="AJ148" s="76">
        <v>0</v>
      </c>
      <c r="AK148" s="76">
        <v>0</v>
      </c>
      <c r="AL148" s="76">
        <v>0</v>
      </c>
      <c r="AM148" s="76">
        <v>0</v>
      </c>
      <c r="AN148" s="76">
        <v>0</v>
      </c>
      <c r="AO148" s="76">
        <v>0</v>
      </c>
      <c r="AP148" s="76">
        <v>0</v>
      </c>
      <c r="AQ148" s="76">
        <v>0</v>
      </c>
      <c r="AR148" s="76">
        <v>0</v>
      </c>
      <c r="AS148" s="76">
        <v>0</v>
      </c>
      <c r="AT148" s="69"/>
      <c r="AU148" s="76">
        <v>0</v>
      </c>
      <c r="AV148" s="76">
        <v>0</v>
      </c>
      <c r="AW148" s="76">
        <v>0</v>
      </c>
      <c r="AX148" s="76">
        <v>0</v>
      </c>
      <c r="AY148" s="76">
        <v>0</v>
      </c>
      <c r="AZ148" s="76">
        <v>0</v>
      </c>
      <c r="BA148" s="78">
        <v>0</v>
      </c>
      <c r="BB148" s="71"/>
      <c r="BF148" s="64"/>
      <c r="BG148" s="64"/>
    </row>
    <row r="149" spans="1:59" s="56" customFormat="1" ht="12" hidden="1" thickBot="1">
      <c r="A149" s="4"/>
      <c r="B149" s="4"/>
      <c r="D149" s="57"/>
      <c r="E149" s="81" t="s">
        <v>198</v>
      </c>
      <c r="F149" s="82"/>
      <c r="G149" s="83"/>
      <c r="H149" s="83"/>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5"/>
      <c r="BB149" s="71"/>
      <c r="BF149" s="64"/>
      <c r="BG149" s="64"/>
    </row>
    <row r="150" spans="1:59" s="56" customFormat="1" ht="12" thickBot="1">
      <c r="A150" s="4"/>
      <c r="B150" s="4"/>
      <c r="D150" s="57"/>
      <c r="E150" s="86"/>
      <c r="F150" s="93" t="s">
        <v>93</v>
      </c>
      <c r="G150" s="88" t="s">
        <v>94</v>
      </c>
      <c r="H150" s="89"/>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4"/>
      <c r="BA150" s="95"/>
      <c r="BB150" s="71"/>
      <c r="BF150" s="64"/>
      <c r="BG150" s="64"/>
    </row>
    <row r="151" spans="1:59" s="56" customFormat="1" ht="12" thickBot="1">
      <c r="A151" s="4"/>
      <c r="B151" s="4"/>
      <c r="C151" s="65" t="s">
        <v>83</v>
      </c>
      <c r="D151" s="57"/>
      <c r="E151" s="74" t="s">
        <v>199</v>
      </c>
      <c r="F151" s="80" t="s">
        <v>99</v>
      </c>
      <c r="G151" s="80"/>
      <c r="H151" s="80"/>
      <c r="I151" s="76">
        <v>0</v>
      </c>
      <c r="J151" s="76">
        <v>0</v>
      </c>
      <c r="K151" s="76">
        <v>0</v>
      </c>
      <c r="L151" s="76">
        <v>0</v>
      </c>
      <c r="M151" s="77"/>
      <c r="N151" s="77"/>
      <c r="O151" s="76">
        <v>0</v>
      </c>
      <c r="P151" s="76">
        <v>0</v>
      </c>
      <c r="Q151" s="76">
        <v>0</v>
      </c>
      <c r="R151" s="76">
        <v>0</v>
      </c>
      <c r="S151" s="76">
        <v>0</v>
      </c>
      <c r="T151" s="76">
        <v>0</v>
      </c>
      <c r="U151" s="76">
        <v>0</v>
      </c>
      <c r="V151" s="76">
        <v>0</v>
      </c>
      <c r="W151" s="76">
        <v>0</v>
      </c>
      <c r="X151" s="76">
        <v>0</v>
      </c>
      <c r="Y151" s="76">
        <v>0</v>
      </c>
      <c r="Z151" s="76">
        <v>0</v>
      </c>
      <c r="AA151" s="76">
        <v>0</v>
      </c>
      <c r="AB151" s="76">
        <v>0</v>
      </c>
      <c r="AC151" s="76">
        <v>0</v>
      </c>
      <c r="AD151" s="76">
        <v>0</v>
      </c>
      <c r="AE151" s="76">
        <v>0</v>
      </c>
      <c r="AF151" s="76">
        <v>0</v>
      </c>
      <c r="AG151" s="76">
        <v>0</v>
      </c>
      <c r="AH151" s="76">
        <v>0</v>
      </c>
      <c r="AI151" s="76">
        <v>0</v>
      </c>
      <c r="AJ151" s="76">
        <v>0</v>
      </c>
      <c r="AK151" s="76">
        <v>0</v>
      </c>
      <c r="AL151" s="76">
        <v>0</v>
      </c>
      <c r="AM151" s="76">
        <v>0</v>
      </c>
      <c r="AN151" s="76">
        <v>0</v>
      </c>
      <c r="AO151" s="76">
        <v>0</v>
      </c>
      <c r="AP151" s="76">
        <v>0</v>
      </c>
      <c r="AQ151" s="76">
        <v>0</v>
      </c>
      <c r="AR151" s="76">
        <v>0</v>
      </c>
      <c r="AS151" s="76">
        <v>0</v>
      </c>
      <c r="AT151" s="69"/>
      <c r="AU151" s="76">
        <v>0</v>
      </c>
      <c r="AV151" s="76">
        <v>0</v>
      </c>
      <c r="AW151" s="76">
        <v>0</v>
      </c>
      <c r="AX151" s="76">
        <v>0</v>
      </c>
      <c r="AY151" s="76">
        <v>0</v>
      </c>
      <c r="AZ151" s="76">
        <v>0</v>
      </c>
      <c r="BA151" s="78">
        <v>0</v>
      </c>
      <c r="BB151" s="71"/>
      <c r="BF151" s="64"/>
      <c r="BG151" s="64"/>
    </row>
    <row r="152" spans="1:59" s="56" customFormat="1" ht="12" hidden="1" thickBot="1">
      <c r="A152" s="4"/>
      <c r="B152" s="4"/>
      <c r="D152" s="57"/>
      <c r="E152" s="81" t="s">
        <v>200</v>
      </c>
      <c r="F152" s="82"/>
      <c r="G152" s="83"/>
      <c r="H152" s="83"/>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5"/>
      <c r="BB152" s="71"/>
      <c r="BF152" s="64"/>
      <c r="BG152" s="64"/>
    </row>
    <row r="153" spans="1:59" s="56" customFormat="1" ht="12" thickBot="1">
      <c r="A153" s="4"/>
      <c r="B153" s="4"/>
      <c r="D153" s="57"/>
      <c r="E153" s="86"/>
      <c r="F153" s="93" t="s">
        <v>93</v>
      </c>
      <c r="G153" s="88" t="s">
        <v>94</v>
      </c>
      <c r="H153" s="89"/>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4"/>
      <c r="BA153" s="95"/>
      <c r="BB153" s="71"/>
      <c r="BF153" s="64"/>
      <c r="BG153" s="64"/>
    </row>
    <row r="154" spans="1:59" s="56" customFormat="1" ht="12" thickBot="1">
      <c r="A154" s="4"/>
      <c r="B154" s="4"/>
      <c r="C154" s="65" t="s">
        <v>83</v>
      </c>
      <c r="D154" s="57"/>
      <c r="E154" s="74" t="s">
        <v>201</v>
      </c>
      <c r="F154" s="80" t="s">
        <v>102</v>
      </c>
      <c r="G154" s="80"/>
      <c r="H154" s="80"/>
      <c r="I154" s="76">
        <v>0</v>
      </c>
      <c r="J154" s="76">
        <v>0</v>
      </c>
      <c r="K154" s="76">
        <v>0</v>
      </c>
      <c r="L154" s="76">
        <v>0</v>
      </c>
      <c r="M154" s="77"/>
      <c r="N154" s="77"/>
      <c r="O154" s="76">
        <v>0</v>
      </c>
      <c r="P154" s="76">
        <v>0</v>
      </c>
      <c r="Q154" s="76">
        <v>0</v>
      </c>
      <c r="R154" s="76">
        <v>0</v>
      </c>
      <c r="S154" s="76">
        <v>0</v>
      </c>
      <c r="T154" s="76">
        <v>0</v>
      </c>
      <c r="U154" s="76">
        <v>0</v>
      </c>
      <c r="V154" s="76">
        <v>0</v>
      </c>
      <c r="W154" s="76">
        <v>0</v>
      </c>
      <c r="X154" s="76">
        <v>0</v>
      </c>
      <c r="Y154" s="76">
        <v>0</v>
      </c>
      <c r="Z154" s="76">
        <v>0</v>
      </c>
      <c r="AA154" s="76">
        <v>0</v>
      </c>
      <c r="AB154" s="76">
        <v>0</v>
      </c>
      <c r="AC154" s="76">
        <v>0</v>
      </c>
      <c r="AD154" s="76">
        <v>0</v>
      </c>
      <c r="AE154" s="76">
        <v>0</v>
      </c>
      <c r="AF154" s="76">
        <v>0</v>
      </c>
      <c r="AG154" s="76">
        <v>0</v>
      </c>
      <c r="AH154" s="76">
        <v>0</v>
      </c>
      <c r="AI154" s="76">
        <v>0</v>
      </c>
      <c r="AJ154" s="76">
        <v>0</v>
      </c>
      <c r="AK154" s="76">
        <v>0</v>
      </c>
      <c r="AL154" s="76">
        <v>0</v>
      </c>
      <c r="AM154" s="76">
        <v>0</v>
      </c>
      <c r="AN154" s="76">
        <v>0</v>
      </c>
      <c r="AO154" s="76">
        <v>0</v>
      </c>
      <c r="AP154" s="76">
        <v>0</v>
      </c>
      <c r="AQ154" s="76">
        <v>0</v>
      </c>
      <c r="AR154" s="76">
        <v>0</v>
      </c>
      <c r="AS154" s="76">
        <v>0</v>
      </c>
      <c r="AT154" s="69"/>
      <c r="AU154" s="76">
        <v>0</v>
      </c>
      <c r="AV154" s="76">
        <v>0</v>
      </c>
      <c r="AW154" s="76">
        <v>0</v>
      </c>
      <c r="AX154" s="76">
        <v>0</v>
      </c>
      <c r="AY154" s="76">
        <v>0</v>
      </c>
      <c r="AZ154" s="76">
        <v>0</v>
      </c>
      <c r="BA154" s="78">
        <v>0</v>
      </c>
      <c r="BB154" s="71"/>
      <c r="BF154" s="64"/>
      <c r="BG154" s="64"/>
    </row>
    <row r="155" spans="1:59" s="56" customFormat="1" ht="12" hidden="1" thickBot="1">
      <c r="A155" s="4"/>
      <c r="B155" s="4"/>
      <c r="D155" s="57"/>
      <c r="E155" s="81" t="s">
        <v>202</v>
      </c>
      <c r="F155" s="82"/>
      <c r="G155" s="83"/>
      <c r="H155" s="83"/>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5"/>
      <c r="BB155" s="71"/>
      <c r="BF155" s="64"/>
      <c r="BG155" s="64"/>
    </row>
    <row r="156" spans="1:59" s="56" customFormat="1" ht="12" thickBot="1">
      <c r="A156" s="4"/>
      <c r="B156" s="4"/>
      <c r="D156" s="57"/>
      <c r="E156" s="86"/>
      <c r="F156" s="93" t="s">
        <v>93</v>
      </c>
      <c r="G156" s="88" t="s">
        <v>94</v>
      </c>
      <c r="H156" s="89"/>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4"/>
      <c r="BA156" s="95"/>
      <c r="BB156" s="71"/>
      <c r="BF156" s="64"/>
      <c r="BG156" s="64"/>
    </row>
    <row r="157" spans="1:59" s="56" customFormat="1" ht="11.25">
      <c r="A157" s="4"/>
      <c r="B157" s="4"/>
      <c r="C157" s="65" t="s">
        <v>83</v>
      </c>
      <c r="D157" s="57"/>
      <c r="E157" s="74" t="s">
        <v>203</v>
      </c>
      <c r="F157" s="79" t="s">
        <v>122</v>
      </c>
      <c r="G157" s="79"/>
      <c r="H157" s="79"/>
      <c r="I157" s="76">
        <v>0</v>
      </c>
      <c r="J157" s="76">
        <v>0</v>
      </c>
      <c r="K157" s="76">
        <v>0</v>
      </c>
      <c r="L157" s="76">
        <v>0</v>
      </c>
      <c r="M157" s="77"/>
      <c r="N157" s="77"/>
      <c r="O157" s="76">
        <v>0</v>
      </c>
      <c r="P157" s="76">
        <v>0</v>
      </c>
      <c r="Q157" s="76">
        <v>0</v>
      </c>
      <c r="R157" s="76">
        <v>0</v>
      </c>
      <c r="S157" s="76">
        <v>0</v>
      </c>
      <c r="T157" s="76">
        <v>0</v>
      </c>
      <c r="U157" s="76">
        <v>0</v>
      </c>
      <c r="V157" s="76">
        <v>0</v>
      </c>
      <c r="W157" s="76">
        <v>0</v>
      </c>
      <c r="X157" s="76">
        <v>0</v>
      </c>
      <c r="Y157" s="76">
        <v>0</v>
      </c>
      <c r="Z157" s="76">
        <v>0</v>
      </c>
      <c r="AA157" s="76">
        <v>0</v>
      </c>
      <c r="AB157" s="76">
        <v>0</v>
      </c>
      <c r="AC157" s="76">
        <v>0</v>
      </c>
      <c r="AD157" s="76">
        <v>0</v>
      </c>
      <c r="AE157" s="76">
        <v>0</v>
      </c>
      <c r="AF157" s="76">
        <v>0</v>
      </c>
      <c r="AG157" s="76">
        <v>0</v>
      </c>
      <c r="AH157" s="76">
        <v>0</v>
      </c>
      <c r="AI157" s="76">
        <v>0</v>
      </c>
      <c r="AJ157" s="76">
        <v>0</v>
      </c>
      <c r="AK157" s="76">
        <v>0</v>
      </c>
      <c r="AL157" s="76">
        <v>0</v>
      </c>
      <c r="AM157" s="76">
        <v>0</v>
      </c>
      <c r="AN157" s="76">
        <v>0</v>
      </c>
      <c r="AO157" s="76">
        <v>0</v>
      </c>
      <c r="AP157" s="76">
        <v>0</v>
      </c>
      <c r="AQ157" s="76">
        <v>0</v>
      </c>
      <c r="AR157" s="76">
        <v>0</v>
      </c>
      <c r="AS157" s="76">
        <v>0</v>
      </c>
      <c r="AT157" s="69"/>
      <c r="AU157" s="76">
        <v>0</v>
      </c>
      <c r="AV157" s="76">
        <v>0</v>
      </c>
      <c r="AW157" s="76">
        <v>0</v>
      </c>
      <c r="AX157" s="76">
        <v>0</v>
      </c>
      <c r="AY157" s="76">
        <v>0</v>
      </c>
      <c r="AZ157" s="76">
        <v>0</v>
      </c>
      <c r="BA157" s="78">
        <v>0</v>
      </c>
      <c r="BB157" s="71"/>
      <c r="BF157" s="64"/>
      <c r="BG157" s="64"/>
    </row>
    <row r="158" spans="1:59" s="56" customFormat="1" ht="12" thickBot="1">
      <c r="A158" s="4"/>
      <c r="B158" s="4"/>
      <c r="C158" s="65" t="s">
        <v>83</v>
      </c>
      <c r="D158" s="57"/>
      <c r="E158" s="74" t="s">
        <v>204</v>
      </c>
      <c r="F158" s="80" t="s">
        <v>124</v>
      </c>
      <c r="G158" s="80"/>
      <c r="H158" s="80"/>
      <c r="I158" s="76">
        <v>0</v>
      </c>
      <c r="J158" s="76">
        <v>0</v>
      </c>
      <c r="K158" s="76">
        <v>0</v>
      </c>
      <c r="L158" s="76">
        <v>0</v>
      </c>
      <c r="M158" s="77"/>
      <c r="N158" s="77"/>
      <c r="O158" s="76">
        <v>0</v>
      </c>
      <c r="P158" s="76">
        <v>0</v>
      </c>
      <c r="Q158" s="76">
        <v>0</v>
      </c>
      <c r="R158" s="76">
        <v>0</v>
      </c>
      <c r="S158" s="76">
        <v>0</v>
      </c>
      <c r="T158" s="76">
        <v>0</v>
      </c>
      <c r="U158" s="76">
        <v>0</v>
      </c>
      <c r="V158" s="76">
        <v>0</v>
      </c>
      <c r="W158" s="76">
        <v>0</v>
      </c>
      <c r="X158" s="76">
        <v>0</v>
      </c>
      <c r="Y158" s="76">
        <v>0</v>
      </c>
      <c r="Z158" s="76">
        <v>0</v>
      </c>
      <c r="AA158" s="76">
        <v>0</v>
      </c>
      <c r="AB158" s="76">
        <v>0</v>
      </c>
      <c r="AC158" s="76">
        <v>0</v>
      </c>
      <c r="AD158" s="76">
        <v>0</v>
      </c>
      <c r="AE158" s="76">
        <v>0</v>
      </c>
      <c r="AF158" s="76">
        <v>0</v>
      </c>
      <c r="AG158" s="76">
        <v>0</v>
      </c>
      <c r="AH158" s="76">
        <v>0</v>
      </c>
      <c r="AI158" s="76">
        <v>0</v>
      </c>
      <c r="AJ158" s="76">
        <v>0</v>
      </c>
      <c r="AK158" s="76">
        <v>0</v>
      </c>
      <c r="AL158" s="76">
        <v>0</v>
      </c>
      <c r="AM158" s="76">
        <v>0</v>
      </c>
      <c r="AN158" s="76">
        <v>0</v>
      </c>
      <c r="AO158" s="76">
        <v>0</v>
      </c>
      <c r="AP158" s="76">
        <v>0</v>
      </c>
      <c r="AQ158" s="76">
        <v>0</v>
      </c>
      <c r="AR158" s="76">
        <v>0</v>
      </c>
      <c r="AS158" s="76">
        <v>0</v>
      </c>
      <c r="AT158" s="69"/>
      <c r="AU158" s="76">
        <v>0</v>
      </c>
      <c r="AV158" s="76">
        <v>0</v>
      </c>
      <c r="AW158" s="76">
        <v>0</v>
      </c>
      <c r="AX158" s="76">
        <v>0</v>
      </c>
      <c r="AY158" s="76">
        <v>0</v>
      </c>
      <c r="AZ158" s="76">
        <v>0</v>
      </c>
      <c r="BA158" s="78">
        <v>0</v>
      </c>
      <c r="BB158" s="71"/>
      <c r="BF158" s="64"/>
      <c r="BG158" s="64"/>
    </row>
    <row r="159" spans="1:59" s="56" customFormat="1" ht="12" hidden="1" thickBot="1">
      <c r="A159" s="4"/>
      <c r="B159" s="4"/>
      <c r="C159" s="65"/>
      <c r="D159" s="57"/>
      <c r="E159" s="81" t="s">
        <v>205</v>
      </c>
      <c r="F159" s="82"/>
      <c r="G159" s="83"/>
      <c r="H159" s="83"/>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5"/>
      <c r="BB159" s="71"/>
      <c r="BF159" s="64"/>
      <c r="BG159" s="64"/>
    </row>
    <row r="160" spans="1:59" s="56" customFormat="1" ht="12" thickBot="1">
      <c r="A160" s="4"/>
      <c r="B160" s="4"/>
      <c r="D160" s="57"/>
      <c r="E160" s="86"/>
      <c r="F160" s="93" t="s">
        <v>93</v>
      </c>
      <c r="G160" s="88" t="s">
        <v>94</v>
      </c>
      <c r="H160" s="89"/>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4"/>
      <c r="BA160" s="95"/>
      <c r="BB160" s="71"/>
      <c r="BF160" s="64"/>
      <c r="BG160" s="64"/>
    </row>
    <row r="161" spans="1:59" s="56" customFormat="1" ht="12" thickBot="1">
      <c r="A161" s="4"/>
      <c r="B161" s="4"/>
      <c r="C161" s="65" t="s">
        <v>83</v>
      </c>
      <c r="D161" s="57"/>
      <c r="E161" s="74" t="s">
        <v>206</v>
      </c>
      <c r="F161" s="80" t="s">
        <v>127</v>
      </c>
      <c r="G161" s="80"/>
      <c r="H161" s="80"/>
      <c r="I161" s="76">
        <v>0</v>
      </c>
      <c r="J161" s="76">
        <v>0</v>
      </c>
      <c r="K161" s="76">
        <v>0</v>
      </c>
      <c r="L161" s="76">
        <v>0</v>
      </c>
      <c r="M161" s="77"/>
      <c r="N161" s="77"/>
      <c r="O161" s="76">
        <v>0</v>
      </c>
      <c r="P161" s="76">
        <v>0</v>
      </c>
      <c r="Q161" s="76">
        <v>0</v>
      </c>
      <c r="R161" s="76">
        <v>0</v>
      </c>
      <c r="S161" s="76">
        <v>0</v>
      </c>
      <c r="T161" s="76">
        <v>0</v>
      </c>
      <c r="U161" s="76">
        <v>0</v>
      </c>
      <c r="V161" s="76">
        <v>0</v>
      </c>
      <c r="W161" s="76">
        <v>0</v>
      </c>
      <c r="X161" s="76">
        <v>0</v>
      </c>
      <c r="Y161" s="76">
        <v>0</v>
      </c>
      <c r="Z161" s="76">
        <v>0</v>
      </c>
      <c r="AA161" s="76">
        <v>0</v>
      </c>
      <c r="AB161" s="76">
        <v>0</v>
      </c>
      <c r="AC161" s="76">
        <v>0</v>
      </c>
      <c r="AD161" s="76">
        <v>0</v>
      </c>
      <c r="AE161" s="76">
        <v>0</v>
      </c>
      <c r="AF161" s="76">
        <v>0</v>
      </c>
      <c r="AG161" s="76">
        <v>0</v>
      </c>
      <c r="AH161" s="76">
        <v>0</v>
      </c>
      <c r="AI161" s="76">
        <v>0</v>
      </c>
      <c r="AJ161" s="76">
        <v>0</v>
      </c>
      <c r="AK161" s="76">
        <v>0</v>
      </c>
      <c r="AL161" s="76">
        <v>0</v>
      </c>
      <c r="AM161" s="76">
        <v>0</v>
      </c>
      <c r="AN161" s="76">
        <v>0</v>
      </c>
      <c r="AO161" s="76">
        <v>0</v>
      </c>
      <c r="AP161" s="76">
        <v>0</v>
      </c>
      <c r="AQ161" s="76">
        <v>0</v>
      </c>
      <c r="AR161" s="76">
        <v>0</v>
      </c>
      <c r="AS161" s="76">
        <v>0</v>
      </c>
      <c r="AT161" s="69"/>
      <c r="AU161" s="76">
        <v>0</v>
      </c>
      <c r="AV161" s="76">
        <v>0</v>
      </c>
      <c r="AW161" s="76">
        <v>0</v>
      </c>
      <c r="AX161" s="76">
        <v>0</v>
      </c>
      <c r="AY161" s="76">
        <v>0</v>
      </c>
      <c r="AZ161" s="76">
        <v>0</v>
      </c>
      <c r="BA161" s="78">
        <v>0</v>
      </c>
      <c r="BB161" s="71"/>
      <c r="BF161" s="64"/>
      <c r="BG161" s="64"/>
    </row>
    <row r="162" spans="1:59" s="56" customFormat="1" ht="12" hidden="1" thickBot="1">
      <c r="A162" s="4"/>
      <c r="B162" s="4"/>
      <c r="C162" s="65"/>
      <c r="D162" s="57"/>
      <c r="E162" s="81" t="s">
        <v>207</v>
      </c>
      <c r="F162" s="82"/>
      <c r="G162" s="83"/>
      <c r="H162" s="83"/>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5"/>
      <c r="BB162" s="71"/>
      <c r="BF162" s="64"/>
      <c r="BG162" s="64"/>
    </row>
    <row r="163" spans="1:59" s="56" customFormat="1" ht="12" thickBot="1">
      <c r="A163" s="4"/>
      <c r="B163" s="4"/>
      <c r="D163" s="57"/>
      <c r="E163" s="86"/>
      <c r="F163" s="93" t="s">
        <v>93</v>
      </c>
      <c r="G163" s="88" t="s">
        <v>94</v>
      </c>
      <c r="H163" s="89"/>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4"/>
      <c r="BA163" s="95"/>
      <c r="BB163" s="71"/>
      <c r="BF163" s="64"/>
      <c r="BG163" s="64"/>
    </row>
    <row r="164" spans="1:59" s="56" customFormat="1" ht="12" thickBot="1">
      <c r="A164" s="4"/>
      <c r="B164" s="4"/>
      <c r="C164" s="65" t="s">
        <v>83</v>
      </c>
      <c r="D164" s="57"/>
      <c r="E164" s="74" t="s">
        <v>208</v>
      </c>
      <c r="F164" s="80" t="s">
        <v>130</v>
      </c>
      <c r="G164" s="80"/>
      <c r="H164" s="80"/>
      <c r="I164" s="76">
        <v>0</v>
      </c>
      <c r="J164" s="76">
        <v>0</v>
      </c>
      <c r="K164" s="76">
        <v>0</v>
      </c>
      <c r="L164" s="76">
        <v>0</v>
      </c>
      <c r="M164" s="77"/>
      <c r="N164" s="77"/>
      <c r="O164" s="76">
        <v>0</v>
      </c>
      <c r="P164" s="76">
        <v>0</v>
      </c>
      <c r="Q164" s="76">
        <v>0</v>
      </c>
      <c r="R164" s="76">
        <v>0</v>
      </c>
      <c r="S164" s="76">
        <v>0</v>
      </c>
      <c r="T164" s="76">
        <v>0</v>
      </c>
      <c r="U164" s="76">
        <v>0</v>
      </c>
      <c r="V164" s="76">
        <v>0</v>
      </c>
      <c r="W164" s="76">
        <v>0</v>
      </c>
      <c r="X164" s="76">
        <v>0</v>
      </c>
      <c r="Y164" s="76">
        <v>0</v>
      </c>
      <c r="Z164" s="76">
        <v>0</v>
      </c>
      <c r="AA164" s="76">
        <v>0</v>
      </c>
      <c r="AB164" s="76">
        <v>0</v>
      </c>
      <c r="AC164" s="76">
        <v>0</v>
      </c>
      <c r="AD164" s="76">
        <v>0</v>
      </c>
      <c r="AE164" s="76">
        <v>0</v>
      </c>
      <c r="AF164" s="76">
        <v>0</v>
      </c>
      <c r="AG164" s="76">
        <v>0</v>
      </c>
      <c r="AH164" s="76">
        <v>0</v>
      </c>
      <c r="AI164" s="76">
        <v>0</v>
      </c>
      <c r="AJ164" s="76">
        <v>0</v>
      </c>
      <c r="AK164" s="76">
        <v>0</v>
      </c>
      <c r="AL164" s="76">
        <v>0</v>
      </c>
      <c r="AM164" s="76">
        <v>0</v>
      </c>
      <c r="AN164" s="76">
        <v>0</v>
      </c>
      <c r="AO164" s="76">
        <v>0</v>
      </c>
      <c r="AP164" s="76">
        <v>0</v>
      </c>
      <c r="AQ164" s="76">
        <v>0</v>
      </c>
      <c r="AR164" s="76">
        <v>0</v>
      </c>
      <c r="AS164" s="76">
        <v>0</v>
      </c>
      <c r="AT164" s="69"/>
      <c r="AU164" s="76">
        <v>0</v>
      </c>
      <c r="AV164" s="76">
        <v>0</v>
      </c>
      <c r="AW164" s="76">
        <v>0</v>
      </c>
      <c r="AX164" s="76">
        <v>0</v>
      </c>
      <c r="AY164" s="76">
        <v>0</v>
      </c>
      <c r="AZ164" s="76">
        <v>0</v>
      </c>
      <c r="BA164" s="78">
        <v>0</v>
      </c>
      <c r="BB164" s="71"/>
      <c r="BF164" s="64"/>
      <c r="BG164" s="64"/>
    </row>
    <row r="165" spans="1:59" s="56" customFormat="1" ht="12" hidden="1" thickBot="1">
      <c r="A165" s="4"/>
      <c r="B165" s="4"/>
      <c r="C165" s="65"/>
      <c r="D165" s="57"/>
      <c r="E165" s="81" t="s">
        <v>209</v>
      </c>
      <c r="F165" s="82"/>
      <c r="G165" s="83"/>
      <c r="H165" s="83"/>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5"/>
      <c r="BB165" s="71"/>
      <c r="BF165" s="64"/>
      <c r="BG165" s="64"/>
    </row>
    <row r="166" spans="1:59" s="56" customFormat="1" ht="12" thickBot="1">
      <c r="A166" s="4"/>
      <c r="B166" s="4"/>
      <c r="D166" s="57"/>
      <c r="E166" s="86"/>
      <c r="F166" s="93" t="s">
        <v>93</v>
      </c>
      <c r="G166" s="88" t="s">
        <v>94</v>
      </c>
      <c r="H166" s="89"/>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4"/>
      <c r="BA166" s="95"/>
      <c r="BB166" s="71"/>
      <c r="BF166" s="64"/>
      <c r="BG166" s="64"/>
    </row>
    <row r="167" spans="1:59" s="56" customFormat="1" ht="12" thickBot="1">
      <c r="A167" s="4"/>
      <c r="B167" s="4"/>
      <c r="C167" s="65" t="s">
        <v>83</v>
      </c>
      <c r="D167" s="57"/>
      <c r="E167" s="74" t="s">
        <v>210</v>
      </c>
      <c r="F167" s="80" t="s">
        <v>144</v>
      </c>
      <c r="G167" s="80"/>
      <c r="H167" s="80"/>
      <c r="I167" s="76">
        <v>0</v>
      </c>
      <c r="J167" s="76">
        <v>0</v>
      </c>
      <c r="K167" s="76">
        <v>0</v>
      </c>
      <c r="L167" s="76">
        <v>0</v>
      </c>
      <c r="M167" s="77"/>
      <c r="N167" s="77"/>
      <c r="O167" s="76">
        <v>0</v>
      </c>
      <c r="P167" s="76">
        <v>0</v>
      </c>
      <c r="Q167" s="76">
        <v>0</v>
      </c>
      <c r="R167" s="76">
        <v>0</v>
      </c>
      <c r="S167" s="76">
        <v>0</v>
      </c>
      <c r="T167" s="76">
        <v>0</v>
      </c>
      <c r="U167" s="76">
        <v>0</v>
      </c>
      <c r="V167" s="76">
        <v>0</v>
      </c>
      <c r="W167" s="76">
        <v>0</v>
      </c>
      <c r="X167" s="76">
        <v>0</v>
      </c>
      <c r="Y167" s="76">
        <v>0</v>
      </c>
      <c r="Z167" s="76">
        <v>0</v>
      </c>
      <c r="AA167" s="76">
        <v>0</v>
      </c>
      <c r="AB167" s="76">
        <v>0</v>
      </c>
      <c r="AC167" s="76">
        <v>0</v>
      </c>
      <c r="AD167" s="76">
        <v>0</v>
      </c>
      <c r="AE167" s="76">
        <v>0</v>
      </c>
      <c r="AF167" s="76">
        <v>0</v>
      </c>
      <c r="AG167" s="76">
        <v>0</v>
      </c>
      <c r="AH167" s="76">
        <v>0</v>
      </c>
      <c r="AI167" s="76">
        <v>0</v>
      </c>
      <c r="AJ167" s="76">
        <v>0</v>
      </c>
      <c r="AK167" s="76">
        <v>0</v>
      </c>
      <c r="AL167" s="76">
        <v>0</v>
      </c>
      <c r="AM167" s="76">
        <v>0</v>
      </c>
      <c r="AN167" s="76">
        <v>0</v>
      </c>
      <c r="AO167" s="76">
        <v>0</v>
      </c>
      <c r="AP167" s="76">
        <v>0</v>
      </c>
      <c r="AQ167" s="76">
        <v>0</v>
      </c>
      <c r="AR167" s="76">
        <v>0</v>
      </c>
      <c r="AS167" s="76">
        <v>0</v>
      </c>
      <c r="AT167" s="69"/>
      <c r="AU167" s="76">
        <v>0</v>
      </c>
      <c r="AV167" s="76">
        <v>0</v>
      </c>
      <c r="AW167" s="76">
        <v>0</v>
      </c>
      <c r="AX167" s="76">
        <v>0</v>
      </c>
      <c r="AY167" s="76">
        <v>0</v>
      </c>
      <c r="AZ167" s="76">
        <v>0</v>
      </c>
      <c r="BA167" s="78">
        <v>0</v>
      </c>
      <c r="BB167" s="71"/>
      <c r="BF167" s="64"/>
      <c r="BG167" s="64"/>
    </row>
    <row r="168" spans="1:59" s="56" customFormat="1" ht="12" hidden="1" thickBot="1">
      <c r="A168" s="4"/>
      <c r="B168" s="4"/>
      <c r="C168" s="65"/>
      <c r="D168" s="57"/>
      <c r="E168" s="81" t="s">
        <v>211</v>
      </c>
      <c r="F168" s="82"/>
      <c r="G168" s="83"/>
      <c r="H168" s="83"/>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5"/>
      <c r="BB168" s="71"/>
      <c r="BF168" s="64"/>
      <c r="BG168" s="64"/>
    </row>
    <row r="169" spans="1:59" s="56" customFormat="1" ht="12" thickBot="1">
      <c r="A169" s="4"/>
      <c r="B169" s="4"/>
      <c r="D169" s="57"/>
      <c r="E169" s="86"/>
      <c r="F169" s="93" t="s">
        <v>93</v>
      </c>
      <c r="G169" s="88" t="s">
        <v>94</v>
      </c>
      <c r="H169" s="89"/>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4"/>
      <c r="BA169" s="95"/>
      <c r="BB169" s="71"/>
      <c r="BF169" s="64"/>
      <c r="BG169" s="64"/>
    </row>
    <row r="170" spans="1:59" s="56" customFormat="1" ht="11.25">
      <c r="A170" s="4"/>
      <c r="B170" s="4"/>
      <c r="C170" s="65" t="s">
        <v>83</v>
      </c>
      <c r="D170" s="57"/>
      <c r="E170" s="129" t="s">
        <v>212</v>
      </c>
      <c r="F170" s="75" t="s">
        <v>149</v>
      </c>
      <c r="G170" s="75"/>
      <c r="H170" s="75"/>
      <c r="I170" s="76">
        <v>0</v>
      </c>
      <c r="J170" s="76">
        <v>0</v>
      </c>
      <c r="K170" s="76">
        <v>0</v>
      </c>
      <c r="L170" s="76">
        <v>0</v>
      </c>
      <c r="M170" s="77"/>
      <c r="N170" s="77"/>
      <c r="O170" s="76">
        <v>0</v>
      </c>
      <c r="P170" s="76">
        <v>0</v>
      </c>
      <c r="Q170" s="76">
        <v>0</v>
      </c>
      <c r="R170" s="76">
        <v>0</v>
      </c>
      <c r="S170" s="76">
        <v>0</v>
      </c>
      <c r="T170" s="76">
        <v>0</v>
      </c>
      <c r="U170" s="76">
        <v>0</v>
      </c>
      <c r="V170" s="76">
        <v>0</v>
      </c>
      <c r="W170" s="76">
        <v>0</v>
      </c>
      <c r="X170" s="76">
        <v>0</v>
      </c>
      <c r="Y170" s="76">
        <v>0</v>
      </c>
      <c r="Z170" s="76">
        <v>0</v>
      </c>
      <c r="AA170" s="76">
        <v>0</v>
      </c>
      <c r="AB170" s="76">
        <v>0</v>
      </c>
      <c r="AC170" s="76">
        <v>0</v>
      </c>
      <c r="AD170" s="76">
        <v>0</v>
      </c>
      <c r="AE170" s="76">
        <v>0</v>
      </c>
      <c r="AF170" s="76">
        <v>0</v>
      </c>
      <c r="AG170" s="76">
        <v>0</v>
      </c>
      <c r="AH170" s="76">
        <v>0</v>
      </c>
      <c r="AI170" s="76">
        <v>0</v>
      </c>
      <c r="AJ170" s="76">
        <v>0</v>
      </c>
      <c r="AK170" s="76">
        <v>0</v>
      </c>
      <c r="AL170" s="76">
        <v>0</v>
      </c>
      <c r="AM170" s="76">
        <v>0</v>
      </c>
      <c r="AN170" s="76">
        <v>0</v>
      </c>
      <c r="AO170" s="76">
        <v>0</v>
      </c>
      <c r="AP170" s="76">
        <v>0</v>
      </c>
      <c r="AQ170" s="76">
        <v>0</v>
      </c>
      <c r="AR170" s="76">
        <v>0</v>
      </c>
      <c r="AS170" s="76">
        <v>0</v>
      </c>
      <c r="AT170" s="69"/>
      <c r="AU170" s="76">
        <v>0</v>
      </c>
      <c r="AV170" s="76">
        <v>0</v>
      </c>
      <c r="AW170" s="76">
        <v>0</v>
      </c>
      <c r="AX170" s="76">
        <v>0</v>
      </c>
      <c r="AY170" s="76">
        <v>0</v>
      </c>
      <c r="AZ170" s="76">
        <v>0</v>
      </c>
      <c r="BA170" s="78">
        <v>0</v>
      </c>
      <c r="BB170" s="71"/>
      <c r="BF170" s="64"/>
      <c r="BG170" s="64"/>
    </row>
    <row r="171" spans="1:59" s="56" customFormat="1" ht="12" thickBot="1">
      <c r="A171" s="4"/>
      <c r="B171" s="4"/>
      <c r="C171" s="65" t="s">
        <v>83</v>
      </c>
      <c r="D171" s="57"/>
      <c r="E171" s="129" t="s">
        <v>213</v>
      </c>
      <c r="F171" s="79" t="s">
        <v>151</v>
      </c>
      <c r="G171" s="79"/>
      <c r="H171" s="79"/>
      <c r="I171" s="76">
        <v>0</v>
      </c>
      <c r="J171" s="76">
        <v>0</v>
      </c>
      <c r="K171" s="76">
        <v>0</v>
      </c>
      <c r="L171" s="76">
        <v>0</v>
      </c>
      <c r="M171" s="77"/>
      <c r="N171" s="77"/>
      <c r="O171" s="76">
        <v>0</v>
      </c>
      <c r="P171" s="76">
        <v>0</v>
      </c>
      <c r="Q171" s="76">
        <v>0</v>
      </c>
      <c r="R171" s="76">
        <v>0</v>
      </c>
      <c r="S171" s="76">
        <v>0</v>
      </c>
      <c r="T171" s="76">
        <v>0</v>
      </c>
      <c r="U171" s="76">
        <v>0</v>
      </c>
      <c r="V171" s="76">
        <v>0</v>
      </c>
      <c r="W171" s="76">
        <v>0</v>
      </c>
      <c r="X171" s="76">
        <v>0</v>
      </c>
      <c r="Y171" s="76">
        <v>0</v>
      </c>
      <c r="Z171" s="76">
        <v>0</v>
      </c>
      <c r="AA171" s="76">
        <v>0</v>
      </c>
      <c r="AB171" s="76">
        <v>0</v>
      </c>
      <c r="AC171" s="76">
        <v>0</v>
      </c>
      <c r="AD171" s="76">
        <v>0</v>
      </c>
      <c r="AE171" s="76">
        <v>0</v>
      </c>
      <c r="AF171" s="76">
        <v>0</v>
      </c>
      <c r="AG171" s="76">
        <v>0</v>
      </c>
      <c r="AH171" s="76">
        <v>0</v>
      </c>
      <c r="AI171" s="76">
        <v>0</v>
      </c>
      <c r="AJ171" s="76">
        <v>0</v>
      </c>
      <c r="AK171" s="76">
        <v>0</v>
      </c>
      <c r="AL171" s="76">
        <v>0</v>
      </c>
      <c r="AM171" s="76">
        <v>0</v>
      </c>
      <c r="AN171" s="76">
        <v>0</v>
      </c>
      <c r="AO171" s="76">
        <v>0</v>
      </c>
      <c r="AP171" s="76">
        <v>0</v>
      </c>
      <c r="AQ171" s="76">
        <v>0</v>
      </c>
      <c r="AR171" s="76">
        <v>0</v>
      </c>
      <c r="AS171" s="76">
        <v>0</v>
      </c>
      <c r="AT171" s="69"/>
      <c r="AU171" s="76">
        <v>0</v>
      </c>
      <c r="AV171" s="76">
        <v>0</v>
      </c>
      <c r="AW171" s="76">
        <v>0</v>
      </c>
      <c r="AX171" s="76">
        <v>0</v>
      </c>
      <c r="AY171" s="76">
        <v>0</v>
      </c>
      <c r="AZ171" s="76">
        <v>0</v>
      </c>
      <c r="BA171" s="78">
        <v>0</v>
      </c>
      <c r="BB171" s="71"/>
      <c r="BF171" s="64"/>
      <c r="BG171" s="64"/>
    </row>
    <row r="172" spans="1:59" s="56" customFormat="1" ht="12" hidden="1" thickBot="1">
      <c r="A172" s="4"/>
      <c r="B172" s="4"/>
      <c r="C172" s="65"/>
      <c r="D172" s="57"/>
      <c r="E172" s="81" t="s">
        <v>214</v>
      </c>
      <c r="F172" s="132"/>
      <c r="G172" s="83"/>
      <c r="H172" s="83"/>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5"/>
      <c r="BB172" s="71"/>
      <c r="BF172" s="64"/>
      <c r="BG172" s="64"/>
    </row>
    <row r="173" spans="1:59" s="56" customFormat="1" ht="12" thickBot="1">
      <c r="A173" s="4"/>
      <c r="B173" s="4"/>
      <c r="D173" s="57"/>
      <c r="E173" s="86"/>
      <c r="F173" s="131" t="s">
        <v>93</v>
      </c>
      <c r="G173" s="88" t="s">
        <v>94</v>
      </c>
      <c r="H173" s="89"/>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4"/>
      <c r="BA173" s="95"/>
      <c r="BB173" s="71"/>
      <c r="BF173" s="64"/>
      <c r="BG173" s="64"/>
    </row>
    <row r="174" spans="1:59" s="56" customFormat="1" ht="12" thickBot="1">
      <c r="A174" s="4"/>
      <c r="B174" s="4"/>
      <c r="C174" s="65" t="s">
        <v>83</v>
      </c>
      <c r="D174" s="57"/>
      <c r="E174" s="129" t="s">
        <v>215</v>
      </c>
      <c r="F174" s="79" t="s">
        <v>154</v>
      </c>
      <c r="G174" s="79"/>
      <c r="H174" s="79"/>
      <c r="I174" s="76">
        <v>0</v>
      </c>
      <c r="J174" s="76">
        <v>0</v>
      </c>
      <c r="K174" s="76">
        <v>0</v>
      </c>
      <c r="L174" s="76">
        <v>0</v>
      </c>
      <c r="M174" s="77"/>
      <c r="N174" s="77"/>
      <c r="O174" s="76">
        <v>0</v>
      </c>
      <c r="P174" s="76">
        <v>0</v>
      </c>
      <c r="Q174" s="76">
        <v>0</v>
      </c>
      <c r="R174" s="76">
        <v>0</v>
      </c>
      <c r="S174" s="76">
        <v>0</v>
      </c>
      <c r="T174" s="76">
        <v>0</v>
      </c>
      <c r="U174" s="76">
        <v>0</v>
      </c>
      <c r="V174" s="76">
        <v>0</v>
      </c>
      <c r="W174" s="76">
        <v>0</v>
      </c>
      <c r="X174" s="76">
        <v>0</v>
      </c>
      <c r="Y174" s="76">
        <v>0</v>
      </c>
      <c r="Z174" s="76">
        <v>0</v>
      </c>
      <c r="AA174" s="76">
        <v>0</v>
      </c>
      <c r="AB174" s="76">
        <v>0</v>
      </c>
      <c r="AC174" s="76">
        <v>0</v>
      </c>
      <c r="AD174" s="76">
        <v>0</v>
      </c>
      <c r="AE174" s="76">
        <v>0</v>
      </c>
      <c r="AF174" s="76">
        <v>0</v>
      </c>
      <c r="AG174" s="76">
        <v>0</v>
      </c>
      <c r="AH174" s="76">
        <v>0</v>
      </c>
      <c r="AI174" s="76">
        <v>0</v>
      </c>
      <c r="AJ174" s="76">
        <v>0</v>
      </c>
      <c r="AK174" s="76">
        <v>0</v>
      </c>
      <c r="AL174" s="76">
        <v>0</v>
      </c>
      <c r="AM174" s="76">
        <v>0</v>
      </c>
      <c r="AN174" s="76">
        <v>0</v>
      </c>
      <c r="AO174" s="76">
        <v>0</v>
      </c>
      <c r="AP174" s="76">
        <v>0</v>
      </c>
      <c r="AQ174" s="76">
        <v>0</v>
      </c>
      <c r="AR174" s="76">
        <v>0</v>
      </c>
      <c r="AS174" s="76">
        <v>0</v>
      </c>
      <c r="AT174" s="69"/>
      <c r="AU174" s="76">
        <v>0</v>
      </c>
      <c r="AV174" s="76">
        <v>0</v>
      </c>
      <c r="AW174" s="76">
        <v>0</v>
      </c>
      <c r="AX174" s="76">
        <v>0</v>
      </c>
      <c r="AY174" s="76">
        <v>0</v>
      </c>
      <c r="AZ174" s="76">
        <v>0</v>
      </c>
      <c r="BA174" s="78">
        <v>0</v>
      </c>
      <c r="BB174" s="71"/>
      <c r="BF174" s="64"/>
      <c r="BG174" s="64"/>
    </row>
    <row r="175" spans="1:59" s="56" customFormat="1" ht="12" hidden="1" thickBot="1">
      <c r="A175" s="4"/>
      <c r="B175" s="4"/>
      <c r="C175" s="65"/>
      <c r="D175" s="57"/>
      <c r="E175" s="81" t="s">
        <v>216</v>
      </c>
      <c r="F175" s="132"/>
      <c r="G175" s="83"/>
      <c r="H175" s="83"/>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5"/>
      <c r="BB175" s="71"/>
      <c r="BF175" s="64"/>
      <c r="BG175" s="64"/>
    </row>
    <row r="176" spans="1:59" s="56" customFormat="1" ht="12" thickBot="1">
      <c r="A176" s="4"/>
      <c r="B176" s="4"/>
      <c r="D176" s="57"/>
      <c r="E176" s="86"/>
      <c r="F176" s="131" t="s">
        <v>93</v>
      </c>
      <c r="G176" s="88" t="s">
        <v>94</v>
      </c>
      <c r="H176" s="89"/>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4"/>
      <c r="BA176" s="95"/>
      <c r="BB176" s="71"/>
      <c r="BF176" s="64"/>
      <c r="BG176" s="64"/>
    </row>
    <row r="177" spans="1:59" s="56" customFormat="1" ht="12" thickBot="1">
      <c r="A177" s="4"/>
      <c r="B177" s="4"/>
      <c r="C177" s="65" t="s">
        <v>83</v>
      </c>
      <c r="D177" s="57"/>
      <c r="E177" s="129" t="s">
        <v>217</v>
      </c>
      <c r="F177" s="79" t="s">
        <v>157</v>
      </c>
      <c r="G177" s="79"/>
      <c r="H177" s="79"/>
      <c r="I177" s="76">
        <v>0</v>
      </c>
      <c r="J177" s="76">
        <v>0</v>
      </c>
      <c r="K177" s="76">
        <v>0</v>
      </c>
      <c r="L177" s="76">
        <v>0</v>
      </c>
      <c r="M177" s="77"/>
      <c r="N177" s="77"/>
      <c r="O177" s="76">
        <v>0</v>
      </c>
      <c r="P177" s="76">
        <v>0</v>
      </c>
      <c r="Q177" s="76">
        <v>0</v>
      </c>
      <c r="R177" s="76">
        <v>0</v>
      </c>
      <c r="S177" s="76">
        <v>0</v>
      </c>
      <c r="T177" s="76">
        <v>0</v>
      </c>
      <c r="U177" s="76">
        <v>0</v>
      </c>
      <c r="V177" s="76">
        <v>0</v>
      </c>
      <c r="W177" s="76">
        <v>0</v>
      </c>
      <c r="X177" s="76">
        <v>0</v>
      </c>
      <c r="Y177" s="76">
        <v>0</v>
      </c>
      <c r="Z177" s="76">
        <v>0</v>
      </c>
      <c r="AA177" s="76">
        <v>0</v>
      </c>
      <c r="AB177" s="76">
        <v>0</v>
      </c>
      <c r="AC177" s="76">
        <v>0</v>
      </c>
      <c r="AD177" s="76">
        <v>0</v>
      </c>
      <c r="AE177" s="76">
        <v>0</v>
      </c>
      <c r="AF177" s="76">
        <v>0</v>
      </c>
      <c r="AG177" s="76">
        <v>0</v>
      </c>
      <c r="AH177" s="76">
        <v>0</v>
      </c>
      <c r="AI177" s="76">
        <v>0</v>
      </c>
      <c r="AJ177" s="76">
        <v>0</v>
      </c>
      <c r="AK177" s="76">
        <v>0</v>
      </c>
      <c r="AL177" s="76">
        <v>0</v>
      </c>
      <c r="AM177" s="76">
        <v>0</v>
      </c>
      <c r="AN177" s="76">
        <v>0</v>
      </c>
      <c r="AO177" s="76">
        <v>0</v>
      </c>
      <c r="AP177" s="76">
        <v>0</v>
      </c>
      <c r="AQ177" s="76">
        <v>0</v>
      </c>
      <c r="AR177" s="76">
        <v>0</v>
      </c>
      <c r="AS177" s="76">
        <v>0</v>
      </c>
      <c r="AT177" s="69"/>
      <c r="AU177" s="76">
        <v>0</v>
      </c>
      <c r="AV177" s="76">
        <v>0</v>
      </c>
      <c r="AW177" s="76">
        <v>0</v>
      </c>
      <c r="AX177" s="76">
        <v>0</v>
      </c>
      <c r="AY177" s="76">
        <v>0</v>
      </c>
      <c r="AZ177" s="76">
        <v>0</v>
      </c>
      <c r="BA177" s="78">
        <v>0</v>
      </c>
      <c r="BB177" s="71"/>
      <c r="BF177" s="64"/>
      <c r="BG177" s="64"/>
    </row>
    <row r="178" spans="1:59" s="56" customFormat="1" ht="12" hidden="1" thickBot="1">
      <c r="A178" s="4"/>
      <c r="B178" s="4"/>
      <c r="C178" s="65"/>
      <c r="D178" s="57"/>
      <c r="E178" s="81" t="s">
        <v>218</v>
      </c>
      <c r="F178" s="132"/>
      <c r="G178" s="83"/>
      <c r="H178" s="83"/>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5"/>
      <c r="BB178" s="71"/>
      <c r="BF178" s="64"/>
      <c r="BG178" s="64"/>
    </row>
    <row r="179" spans="1:59" s="56" customFormat="1" ht="12" thickBot="1">
      <c r="A179" s="4"/>
      <c r="B179" s="4"/>
      <c r="D179" s="57"/>
      <c r="E179" s="86"/>
      <c r="F179" s="131" t="s">
        <v>93</v>
      </c>
      <c r="G179" s="88" t="s">
        <v>94</v>
      </c>
      <c r="H179" s="89"/>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4"/>
      <c r="BA179" s="95"/>
      <c r="BB179" s="71"/>
      <c r="BF179" s="64"/>
      <c r="BG179" s="64"/>
    </row>
    <row r="180" spans="1:59" s="56" customFormat="1" ht="12" thickBot="1">
      <c r="A180" s="4"/>
      <c r="B180" s="4"/>
      <c r="C180" s="65" t="s">
        <v>83</v>
      </c>
      <c r="D180" s="57"/>
      <c r="E180" s="129" t="s">
        <v>219</v>
      </c>
      <c r="F180" s="75" t="s">
        <v>189</v>
      </c>
      <c r="G180" s="75"/>
      <c r="H180" s="75"/>
      <c r="I180" s="76">
        <v>0</v>
      </c>
      <c r="J180" s="76">
        <v>0</v>
      </c>
      <c r="K180" s="76">
        <v>0</v>
      </c>
      <c r="L180" s="76">
        <v>0</v>
      </c>
      <c r="M180" s="77"/>
      <c r="N180" s="77"/>
      <c r="O180" s="76">
        <v>0</v>
      </c>
      <c r="P180" s="76">
        <v>0</v>
      </c>
      <c r="Q180" s="76">
        <v>0</v>
      </c>
      <c r="R180" s="76">
        <v>0</v>
      </c>
      <c r="S180" s="76">
        <v>0</v>
      </c>
      <c r="T180" s="76">
        <v>0</v>
      </c>
      <c r="U180" s="76">
        <v>0</v>
      </c>
      <c r="V180" s="76">
        <v>0</v>
      </c>
      <c r="W180" s="76">
        <v>0</v>
      </c>
      <c r="X180" s="76">
        <v>0</v>
      </c>
      <c r="Y180" s="76">
        <v>0</v>
      </c>
      <c r="Z180" s="76">
        <v>0</v>
      </c>
      <c r="AA180" s="76">
        <v>0</v>
      </c>
      <c r="AB180" s="76">
        <v>0</v>
      </c>
      <c r="AC180" s="76">
        <v>0</v>
      </c>
      <c r="AD180" s="76">
        <v>0</v>
      </c>
      <c r="AE180" s="76">
        <v>0</v>
      </c>
      <c r="AF180" s="76">
        <v>0</v>
      </c>
      <c r="AG180" s="76">
        <v>0</v>
      </c>
      <c r="AH180" s="76">
        <v>0</v>
      </c>
      <c r="AI180" s="76">
        <v>0</v>
      </c>
      <c r="AJ180" s="76">
        <v>0</v>
      </c>
      <c r="AK180" s="76">
        <v>0</v>
      </c>
      <c r="AL180" s="76">
        <v>0</v>
      </c>
      <c r="AM180" s="76">
        <v>0</v>
      </c>
      <c r="AN180" s="76">
        <v>0</v>
      </c>
      <c r="AO180" s="76">
        <v>0</v>
      </c>
      <c r="AP180" s="76">
        <v>0</v>
      </c>
      <c r="AQ180" s="76">
        <v>0</v>
      </c>
      <c r="AR180" s="76">
        <v>0</v>
      </c>
      <c r="AS180" s="76">
        <v>0</v>
      </c>
      <c r="AT180" s="69"/>
      <c r="AU180" s="76">
        <v>0</v>
      </c>
      <c r="AV180" s="76">
        <v>0</v>
      </c>
      <c r="AW180" s="76">
        <v>0</v>
      </c>
      <c r="AX180" s="76">
        <v>0</v>
      </c>
      <c r="AY180" s="76">
        <v>0</v>
      </c>
      <c r="AZ180" s="76">
        <v>0</v>
      </c>
      <c r="BA180" s="78">
        <v>0</v>
      </c>
      <c r="BB180" s="71"/>
      <c r="BF180" s="64"/>
      <c r="BG180" s="64"/>
    </row>
    <row r="181" spans="1:59" s="56" customFormat="1" ht="12" hidden="1" thickBot="1">
      <c r="A181" s="4"/>
      <c r="B181" s="4"/>
      <c r="C181" s="65"/>
      <c r="D181" s="57"/>
      <c r="E181" s="81" t="s">
        <v>220</v>
      </c>
      <c r="F181" s="137"/>
      <c r="G181" s="83"/>
      <c r="H181" s="83"/>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5"/>
      <c r="BB181" s="71"/>
      <c r="BF181" s="64"/>
      <c r="BG181" s="64"/>
    </row>
    <row r="182" spans="1:59" s="56" customFormat="1" ht="12" thickBot="1">
      <c r="A182" s="4"/>
      <c r="B182" s="4"/>
      <c r="D182" s="57"/>
      <c r="E182" s="86"/>
      <c r="F182" s="138" t="s">
        <v>93</v>
      </c>
      <c r="G182" s="88" t="s">
        <v>94</v>
      </c>
      <c r="H182" s="89"/>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4"/>
      <c r="BA182" s="95"/>
      <c r="BB182" s="71"/>
      <c r="BF182" s="64"/>
      <c r="BG182" s="64"/>
    </row>
    <row r="183" spans="1:59" s="56" customFormat="1" ht="23.25" thickBot="1">
      <c r="A183" s="55"/>
      <c r="B183" s="55"/>
      <c r="C183" s="65" t="s">
        <v>83</v>
      </c>
      <c r="D183" s="57"/>
      <c r="E183" s="140" t="s">
        <v>221</v>
      </c>
      <c r="F183" s="139" t="s">
        <v>222</v>
      </c>
      <c r="G183" s="139"/>
      <c r="H183" s="139"/>
      <c r="I183" s="68">
        <v>0</v>
      </c>
      <c r="J183" s="68">
        <v>0</v>
      </c>
      <c r="K183" s="68">
        <v>0</v>
      </c>
      <c r="L183" s="68">
        <v>0</v>
      </c>
      <c r="M183" s="77"/>
      <c r="N183" s="77"/>
      <c r="O183" s="68">
        <v>0</v>
      </c>
      <c r="P183" s="68">
        <v>0</v>
      </c>
      <c r="Q183" s="68">
        <v>0</v>
      </c>
      <c r="R183" s="68">
        <v>0</v>
      </c>
      <c r="S183" s="68">
        <v>0</v>
      </c>
      <c r="T183" s="68">
        <v>0</v>
      </c>
      <c r="U183" s="68">
        <v>0</v>
      </c>
      <c r="V183" s="68">
        <v>0</v>
      </c>
      <c r="W183" s="68">
        <v>0</v>
      </c>
      <c r="X183" s="68">
        <v>0</v>
      </c>
      <c r="Y183" s="68">
        <v>0</v>
      </c>
      <c r="Z183" s="68">
        <v>0</v>
      </c>
      <c r="AA183" s="68">
        <v>0</v>
      </c>
      <c r="AB183" s="68">
        <v>0</v>
      </c>
      <c r="AC183" s="68">
        <v>0</v>
      </c>
      <c r="AD183" s="68">
        <v>0</v>
      </c>
      <c r="AE183" s="68">
        <v>0</v>
      </c>
      <c r="AF183" s="68">
        <v>0</v>
      </c>
      <c r="AG183" s="68">
        <v>0</v>
      </c>
      <c r="AH183" s="68">
        <v>0</v>
      </c>
      <c r="AI183" s="68">
        <v>0</v>
      </c>
      <c r="AJ183" s="68">
        <v>0</v>
      </c>
      <c r="AK183" s="68">
        <v>0</v>
      </c>
      <c r="AL183" s="68">
        <v>0</v>
      </c>
      <c r="AM183" s="68">
        <v>0</v>
      </c>
      <c r="AN183" s="68">
        <v>0</v>
      </c>
      <c r="AO183" s="68">
        <v>0</v>
      </c>
      <c r="AP183" s="68">
        <v>0</v>
      </c>
      <c r="AQ183" s="68">
        <v>0</v>
      </c>
      <c r="AR183" s="68">
        <v>0</v>
      </c>
      <c r="AS183" s="68">
        <v>0</v>
      </c>
      <c r="AT183" s="69"/>
      <c r="AU183" s="68">
        <v>0</v>
      </c>
      <c r="AV183" s="68">
        <v>0</v>
      </c>
      <c r="AW183" s="68">
        <v>0</v>
      </c>
      <c r="AX183" s="68">
        <v>0</v>
      </c>
      <c r="AY183" s="68">
        <v>0</v>
      </c>
      <c r="AZ183" s="68">
        <v>0</v>
      </c>
      <c r="BA183" s="70">
        <v>0</v>
      </c>
      <c r="BB183" s="71"/>
      <c r="BF183" s="64"/>
      <c r="BG183" s="64"/>
    </row>
    <row r="184" spans="1:59" s="56" customFormat="1" ht="12" hidden="1" thickBot="1">
      <c r="A184" s="4"/>
      <c r="B184" s="4"/>
      <c r="C184" s="65"/>
      <c r="D184" s="57"/>
      <c r="E184" s="81" t="s">
        <v>223</v>
      </c>
      <c r="F184" s="141"/>
      <c r="G184" s="83"/>
      <c r="H184" s="83"/>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5"/>
      <c r="BB184" s="71"/>
      <c r="BF184" s="64"/>
      <c r="BG184" s="64"/>
    </row>
    <row r="185" spans="1:59" s="56" customFormat="1" ht="12" thickBot="1">
      <c r="A185" s="4"/>
      <c r="B185" s="4"/>
      <c r="D185" s="57"/>
      <c r="E185" s="86"/>
      <c r="F185" s="142" t="s">
        <v>93</v>
      </c>
      <c r="G185" s="88" t="s">
        <v>94</v>
      </c>
      <c r="H185" s="89"/>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4"/>
      <c r="BA185" s="95"/>
      <c r="BB185" s="71"/>
      <c r="BF185" s="64"/>
      <c r="BG185" s="64"/>
    </row>
    <row r="186" spans="1:59" s="56" customFormat="1" ht="11.25">
      <c r="A186" s="55"/>
      <c r="B186" s="55"/>
      <c r="C186" s="65" t="s">
        <v>83</v>
      </c>
      <c r="D186" s="57"/>
      <c r="E186" s="140" t="s">
        <v>224</v>
      </c>
      <c r="F186" s="139" t="s">
        <v>225</v>
      </c>
      <c r="G186" s="139"/>
      <c r="H186" s="139"/>
      <c r="I186" s="68">
        <v>0</v>
      </c>
      <c r="J186" s="68">
        <v>0</v>
      </c>
      <c r="K186" s="68">
        <v>0</v>
      </c>
      <c r="L186" s="68">
        <v>0</v>
      </c>
      <c r="M186" s="77"/>
      <c r="N186" s="77"/>
      <c r="O186" s="68">
        <v>7.0146989000000008</v>
      </c>
      <c r="P186" s="68">
        <v>0</v>
      </c>
      <c r="Q186" s="68">
        <v>2.5546989000000009</v>
      </c>
      <c r="R186" s="68">
        <v>0</v>
      </c>
      <c r="S186" s="68">
        <v>0</v>
      </c>
      <c r="T186" s="68">
        <v>0</v>
      </c>
      <c r="U186" s="68">
        <v>0</v>
      </c>
      <c r="V186" s="68">
        <v>0</v>
      </c>
      <c r="W186" s="68">
        <v>0</v>
      </c>
      <c r="X186" s="68">
        <v>0</v>
      </c>
      <c r="Y186" s="68">
        <v>0</v>
      </c>
      <c r="Z186" s="68">
        <v>0</v>
      </c>
      <c r="AA186" s="68">
        <v>0</v>
      </c>
      <c r="AB186" s="68">
        <v>0</v>
      </c>
      <c r="AC186" s="68">
        <v>0</v>
      </c>
      <c r="AD186" s="68">
        <v>0</v>
      </c>
      <c r="AE186" s="68">
        <v>0</v>
      </c>
      <c r="AF186" s="68">
        <v>0</v>
      </c>
      <c r="AG186" s="68">
        <v>0</v>
      </c>
      <c r="AH186" s="68">
        <v>0</v>
      </c>
      <c r="AI186" s="68">
        <v>0</v>
      </c>
      <c r="AJ186" s="68">
        <v>0</v>
      </c>
      <c r="AK186" s="68">
        <v>0</v>
      </c>
      <c r="AL186" s="68">
        <v>0</v>
      </c>
      <c r="AM186" s="68">
        <v>0</v>
      </c>
      <c r="AN186" s="68">
        <v>0</v>
      </c>
      <c r="AO186" s="68">
        <v>0</v>
      </c>
      <c r="AP186" s="68">
        <v>0</v>
      </c>
      <c r="AQ186" s="68">
        <v>0</v>
      </c>
      <c r="AR186" s="68">
        <v>0</v>
      </c>
      <c r="AS186" s="68">
        <v>0</v>
      </c>
      <c r="AT186" s="69"/>
      <c r="AU186" s="68">
        <v>2.1800000000000002</v>
      </c>
      <c r="AV186" s="68">
        <v>2.2800000000000002</v>
      </c>
      <c r="AW186" s="68">
        <v>2.5546989000000009</v>
      </c>
      <c r="AX186" s="68">
        <v>0</v>
      </c>
      <c r="AY186" s="68">
        <v>0</v>
      </c>
      <c r="AZ186" s="68">
        <v>0</v>
      </c>
      <c r="BA186" s="70">
        <v>7.0146989000000008</v>
      </c>
      <c r="BB186" s="71"/>
      <c r="BF186" s="64"/>
      <c r="BG186" s="64"/>
    </row>
    <row r="187" spans="1:59" s="56" customFormat="1" ht="11.25" hidden="1">
      <c r="A187" s="4"/>
      <c r="B187" s="4"/>
      <c r="C187" s="65"/>
      <c r="D187" s="57"/>
      <c r="E187" s="81" t="s">
        <v>226</v>
      </c>
      <c r="F187" s="141"/>
      <c r="G187" s="83"/>
      <c r="H187" s="83"/>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5"/>
      <c r="BB187" s="71"/>
      <c r="BF187" s="64"/>
      <c r="BG187" s="64"/>
    </row>
    <row r="188" spans="1:59">
      <c r="B188" s="4">
        <v>3</v>
      </c>
      <c r="C188" s="96" t="s">
        <v>104</v>
      </c>
      <c r="D188" s="31"/>
      <c r="E188" s="97" t="s">
        <v>227</v>
      </c>
      <c r="F188" s="143" t="s">
        <v>228</v>
      </c>
      <c r="G188" s="99"/>
      <c r="H188" s="100" t="s">
        <v>107</v>
      </c>
      <c r="I188" s="101"/>
      <c r="J188" s="101"/>
      <c r="K188" s="102">
        <v>0</v>
      </c>
      <c r="L188" s="102">
        <v>0</v>
      </c>
      <c r="M188" s="100">
        <v>2012</v>
      </c>
      <c r="N188" s="100">
        <v>2014</v>
      </c>
      <c r="O188" s="102">
        <v>1.8454869700000005</v>
      </c>
      <c r="P188" s="102">
        <v>0</v>
      </c>
      <c r="Q188" s="102">
        <v>0.62548697000000064</v>
      </c>
      <c r="R188" s="101"/>
      <c r="S188" s="101"/>
      <c r="T188" s="102">
        <v>0</v>
      </c>
      <c r="U188" s="102">
        <v>0</v>
      </c>
      <c r="V188" s="101"/>
      <c r="W188" s="101"/>
      <c r="X188" s="102">
        <v>0</v>
      </c>
      <c r="Y188" s="102">
        <v>0</v>
      </c>
      <c r="Z188" s="101"/>
      <c r="AA188" s="101"/>
      <c r="AB188" s="102">
        <v>0</v>
      </c>
      <c r="AC188" s="102">
        <v>0</v>
      </c>
      <c r="AD188" s="101"/>
      <c r="AE188" s="101"/>
      <c r="AF188" s="101"/>
      <c r="AG188" s="101"/>
      <c r="AH188" s="101"/>
      <c r="AI188" s="101"/>
      <c r="AJ188" s="101"/>
      <c r="AK188" s="101"/>
      <c r="AL188" s="101"/>
      <c r="AM188" s="101"/>
      <c r="AN188" s="101"/>
      <c r="AO188" s="101"/>
      <c r="AP188" s="103">
        <v>0</v>
      </c>
      <c r="AQ188" s="103">
        <v>0</v>
      </c>
      <c r="AR188" s="103">
        <v>0</v>
      </c>
      <c r="AS188" s="104">
        <v>0</v>
      </c>
      <c r="AT188" s="105" t="s">
        <v>108</v>
      </c>
      <c r="AU188" s="106">
        <v>0.59</v>
      </c>
      <c r="AV188" s="106">
        <v>0.63</v>
      </c>
      <c r="AW188" s="106">
        <v>0.62548697000000064</v>
      </c>
      <c r="AX188" s="106">
        <v>0</v>
      </c>
      <c r="AY188" s="106">
        <v>0</v>
      </c>
      <c r="AZ188" s="106">
        <v>0</v>
      </c>
      <c r="BA188" s="78">
        <v>1.8454869700000005</v>
      </c>
      <c r="BB188" s="107"/>
    </row>
    <row r="189" spans="1:59" s="109" customFormat="1">
      <c r="A189" s="108"/>
      <c r="B189" s="4">
        <v>1</v>
      </c>
      <c r="D189" s="31"/>
      <c r="E189" s="110"/>
      <c r="F189" s="144"/>
      <c r="G189" s="112"/>
      <c r="H189" s="113"/>
      <c r="I189" s="114"/>
      <c r="J189" s="114"/>
      <c r="K189" s="115"/>
      <c r="L189" s="115"/>
      <c r="M189" s="113"/>
      <c r="N189" s="113"/>
      <c r="O189" s="115"/>
      <c r="P189" s="115"/>
      <c r="Q189" s="115"/>
      <c r="R189" s="114"/>
      <c r="S189" s="114"/>
      <c r="T189" s="115"/>
      <c r="U189" s="115"/>
      <c r="V189" s="114"/>
      <c r="W189" s="114"/>
      <c r="X189" s="115"/>
      <c r="Y189" s="115"/>
      <c r="Z189" s="114"/>
      <c r="AA189" s="114"/>
      <c r="AB189" s="115"/>
      <c r="AC189" s="115"/>
      <c r="AD189" s="114"/>
      <c r="AE189" s="114"/>
      <c r="AF189" s="114"/>
      <c r="AG189" s="114"/>
      <c r="AH189" s="114"/>
      <c r="AI189" s="114"/>
      <c r="AJ189" s="114"/>
      <c r="AK189" s="114"/>
      <c r="AL189" s="114"/>
      <c r="AM189" s="114"/>
      <c r="AN189" s="114"/>
      <c r="AO189" s="114"/>
      <c r="AP189" s="116"/>
      <c r="AQ189" s="116"/>
      <c r="AR189" s="116"/>
      <c r="AS189" s="104"/>
      <c r="AT189" s="117" t="s">
        <v>109</v>
      </c>
      <c r="AU189" s="118">
        <v>0.59</v>
      </c>
      <c r="AV189" s="118">
        <v>0.63</v>
      </c>
      <c r="AW189" s="118">
        <v>0.62548697000000064</v>
      </c>
      <c r="AX189" s="119"/>
      <c r="AY189" s="119"/>
      <c r="AZ189" s="119"/>
      <c r="BA189" s="78">
        <v>1.8454869700000005</v>
      </c>
      <c r="BB189" s="107"/>
    </row>
    <row r="190" spans="1:59" s="109" customFormat="1">
      <c r="A190" s="108"/>
      <c r="B190" s="4">
        <v>1</v>
      </c>
      <c r="D190" s="31"/>
      <c r="E190" s="120"/>
      <c r="F190" s="145"/>
      <c r="G190" s="122"/>
      <c r="H190" s="123"/>
      <c r="I190" s="124"/>
      <c r="J190" s="124"/>
      <c r="K190" s="125"/>
      <c r="L190" s="125"/>
      <c r="M190" s="123"/>
      <c r="N190" s="123"/>
      <c r="O190" s="125"/>
      <c r="P190" s="125"/>
      <c r="Q190" s="125"/>
      <c r="R190" s="124"/>
      <c r="S190" s="124"/>
      <c r="T190" s="125"/>
      <c r="U190" s="125"/>
      <c r="V190" s="124"/>
      <c r="W190" s="124"/>
      <c r="X190" s="125"/>
      <c r="Y190" s="125"/>
      <c r="Z190" s="124"/>
      <c r="AA190" s="124"/>
      <c r="AB190" s="125"/>
      <c r="AC190" s="125"/>
      <c r="AD190" s="124"/>
      <c r="AE190" s="124"/>
      <c r="AF190" s="124"/>
      <c r="AG190" s="124"/>
      <c r="AH190" s="124"/>
      <c r="AI190" s="124"/>
      <c r="AJ190" s="124"/>
      <c r="AK190" s="124"/>
      <c r="AL190" s="124"/>
      <c r="AM190" s="124"/>
      <c r="AN190" s="124"/>
      <c r="AO190" s="124"/>
      <c r="AP190" s="126"/>
      <c r="AQ190" s="126"/>
      <c r="AR190" s="126"/>
      <c r="AS190" s="104"/>
      <c r="AT190" s="127" t="s">
        <v>110</v>
      </c>
      <c r="AU190" s="127"/>
      <c r="AV190" s="127"/>
      <c r="AW190" s="127"/>
      <c r="AX190" s="127"/>
      <c r="AY190" s="127"/>
      <c r="AZ190" s="127"/>
      <c r="BA190" s="128"/>
      <c r="BB190" s="107"/>
    </row>
    <row r="191" spans="1:59">
      <c r="B191" s="4">
        <v>3</v>
      </c>
      <c r="C191" s="96" t="s">
        <v>104</v>
      </c>
      <c r="D191" s="31"/>
      <c r="E191" s="97" t="s">
        <v>229</v>
      </c>
      <c r="F191" s="143" t="s">
        <v>230</v>
      </c>
      <c r="G191" s="99"/>
      <c r="H191" s="100" t="s">
        <v>107</v>
      </c>
      <c r="I191" s="101"/>
      <c r="J191" s="101"/>
      <c r="K191" s="102">
        <v>0</v>
      </c>
      <c r="L191" s="102">
        <v>0</v>
      </c>
      <c r="M191" s="100">
        <v>2012</v>
      </c>
      <c r="N191" s="100">
        <v>2014</v>
      </c>
      <c r="O191" s="102">
        <v>5.1692119300000003</v>
      </c>
      <c r="P191" s="102">
        <v>0</v>
      </c>
      <c r="Q191" s="102">
        <v>1.9292119300000004</v>
      </c>
      <c r="R191" s="101"/>
      <c r="S191" s="101"/>
      <c r="T191" s="102">
        <v>0</v>
      </c>
      <c r="U191" s="102">
        <v>0</v>
      </c>
      <c r="V191" s="101"/>
      <c r="W191" s="101"/>
      <c r="X191" s="102">
        <v>0</v>
      </c>
      <c r="Y191" s="102">
        <v>0</v>
      </c>
      <c r="Z191" s="101"/>
      <c r="AA191" s="101"/>
      <c r="AB191" s="102">
        <v>0</v>
      </c>
      <c r="AC191" s="102">
        <v>0</v>
      </c>
      <c r="AD191" s="101"/>
      <c r="AE191" s="101"/>
      <c r="AF191" s="101"/>
      <c r="AG191" s="101"/>
      <c r="AH191" s="101"/>
      <c r="AI191" s="101"/>
      <c r="AJ191" s="101"/>
      <c r="AK191" s="101"/>
      <c r="AL191" s="101"/>
      <c r="AM191" s="101"/>
      <c r="AN191" s="101"/>
      <c r="AO191" s="101"/>
      <c r="AP191" s="103">
        <v>0</v>
      </c>
      <c r="AQ191" s="103">
        <v>0</v>
      </c>
      <c r="AR191" s="103">
        <v>0</v>
      </c>
      <c r="AS191" s="104">
        <v>0</v>
      </c>
      <c r="AT191" s="105" t="s">
        <v>108</v>
      </c>
      <c r="AU191" s="106">
        <v>1.59</v>
      </c>
      <c r="AV191" s="106">
        <v>1.65</v>
      </c>
      <c r="AW191" s="106">
        <v>1.9292119300000004</v>
      </c>
      <c r="AX191" s="106">
        <v>0</v>
      </c>
      <c r="AY191" s="106">
        <v>0</v>
      </c>
      <c r="AZ191" s="106">
        <v>0</v>
      </c>
      <c r="BA191" s="78">
        <v>5.1692119300000003</v>
      </c>
      <c r="BB191" s="107"/>
    </row>
    <row r="192" spans="1:59" s="109" customFormat="1">
      <c r="A192" s="108"/>
      <c r="B192" s="4">
        <v>1</v>
      </c>
      <c r="D192" s="31"/>
      <c r="E192" s="110"/>
      <c r="F192" s="144"/>
      <c r="G192" s="112"/>
      <c r="H192" s="113"/>
      <c r="I192" s="114"/>
      <c r="J192" s="114"/>
      <c r="K192" s="115"/>
      <c r="L192" s="115"/>
      <c r="M192" s="113"/>
      <c r="N192" s="113"/>
      <c r="O192" s="115"/>
      <c r="P192" s="115"/>
      <c r="Q192" s="115"/>
      <c r="R192" s="114"/>
      <c r="S192" s="114"/>
      <c r="T192" s="115"/>
      <c r="U192" s="115"/>
      <c r="V192" s="114"/>
      <c r="W192" s="114"/>
      <c r="X192" s="115"/>
      <c r="Y192" s="115"/>
      <c r="Z192" s="114"/>
      <c r="AA192" s="114"/>
      <c r="AB192" s="115"/>
      <c r="AC192" s="115"/>
      <c r="AD192" s="114"/>
      <c r="AE192" s="114"/>
      <c r="AF192" s="114"/>
      <c r="AG192" s="114"/>
      <c r="AH192" s="114"/>
      <c r="AI192" s="114"/>
      <c r="AJ192" s="114"/>
      <c r="AK192" s="114"/>
      <c r="AL192" s="114"/>
      <c r="AM192" s="114"/>
      <c r="AN192" s="114"/>
      <c r="AO192" s="114"/>
      <c r="AP192" s="116"/>
      <c r="AQ192" s="116"/>
      <c r="AR192" s="116"/>
      <c r="AS192" s="104"/>
      <c r="AT192" s="117" t="s">
        <v>109</v>
      </c>
      <c r="AU192" s="118">
        <v>1.59</v>
      </c>
      <c r="AV192" s="118">
        <v>1.65</v>
      </c>
      <c r="AW192" s="118">
        <v>1.9292119300000004</v>
      </c>
      <c r="AX192" s="119"/>
      <c r="AY192" s="119"/>
      <c r="AZ192" s="119"/>
      <c r="BA192" s="78">
        <v>5.1692119300000003</v>
      </c>
      <c r="BB192" s="107"/>
    </row>
    <row r="193" spans="1:59" s="109" customFormat="1" ht="15.75" thickBot="1">
      <c r="A193" s="108"/>
      <c r="B193" s="4">
        <v>1</v>
      </c>
      <c r="D193" s="31"/>
      <c r="E193" s="120"/>
      <c r="F193" s="145"/>
      <c r="G193" s="122"/>
      <c r="H193" s="123"/>
      <c r="I193" s="124"/>
      <c r="J193" s="124"/>
      <c r="K193" s="125"/>
      <c r="L193" s="125"/>
      <c r="M193" s="123"/>
      <c r="N193" s="123"/>
      <c r="O193" s="125"/>
      <c r="P193" s="125"/>
      <c r="Q193" s="125"/>
      <c r="R193" s="124"/>
      <c r="S193" s="124"/>
      <c r="T193" s="125"/>
      <c r="U193" s="125"/>
      <c r="V193" s="124"/>
      <c r="W193" s="124"/>
      <c r="X193" s="125"/>
      <c r="Y193" s="125"/>
      <c r="Z193" s="124"/>
      <c r="AA193" s="124"/>
      <c r="AB193" s="125"/>
      <c r="AC193" s="125"/>
      <c r="AD193" s="124"/>
      <c r="AE193" s="124"/>
      <c r="AF193" s="124"/>
      <c r="AG193" s="124"/>
      <c r="AH193" s="124"/>
      <c r="AI193" s="124"/>
      <c r="AJ193" s="124"/>
      <c r="AK193" s="124"/>
      <c r="AL193" s="124"/>
      <c r="AM193" s="124"/>
      <c r="AN193" s="124"/>
      <c r="AO193" s="124"/>
      <c r="AP193" s="126"/>
      <c r="AQ193" s="126"/>
      <c r="AR193" s="126"/>
      <c r="AS193" s="104"/>
      <c r="AT193" s="127" t="s">
        <v>110</v>
      </c>
      <c r="AU193" s="127"/>
      <c r="AV193" s="127"/>
      <c r="AW193" s="127"/>
      <c r="AX193" s="127"/>
      <c r="AY193" s="127"/>
      <c r="AZ193" s="127"/>
      <c r="BA193" s="128"/>
      <c r="BB193" s="107"/>
    </row>
    <row r="194" spans="1:59" s="56" customFormat="1" ht="12" thickBot="1">
      <c r="A194" s="4"/>
      <c r="B194" s="4"/>
      <c r="D194" s="57"/>
      <c r="E194" s="86"/>
      <c r="F194" s="142" t="s">
        <v>93</v>
      </c>
      <c r="G194" s="88" t="s">
        <v>94</v>
      </c>
      <c r="H194" s="89"/>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4"/>
      <c r="BA194" s="95"/>
      <c r="BB194" s="71"/>
      <c r="BF194" s="64"/>
      <c r="BG194" s="64"/>
    </row>
    <row r="195" spans="1:59" s="56" customFormat="1" ht="23.25" thickBot="1">
      <c r="A195" s="55"/>
      <c r="B195" s="55"/>
      <c r="C195" s="65" t="s">
        <v>83</v>
      </c>
      <c r="D195" s="57"/>
      <c r="E195" s="140" t="s">
        <v>231</v>
      </c>
      <c r="F195" s="139" t="s">
        <v>232</v>
      </c>
      <c r="G195" s="139"/>
      <c r="H195" s="139"/>
      <c r="I195" s="68">
        <v>0</v>
      </c>
      <c r="J195" s="68">
        <v>0</v>
      </c>
      <c r="K195" s="68">
        <v>0</v>
      </c>
      <c r="L195" s="68">
        <v>0</v>
      </c>
      <c r="M195" s="77"/>
      <c r="N195" s="77"/>
      <c r="O195" s="68">
        <v>0</v>
      </c>
      <c r="P195" s="68">
        <v>0</v>
      </c>
      <c r="Q195" s="68">
        <v>0</v>
      </c>
      <c r="R195" s="68">
        <v>0</v>
      </c>
      <c r="S195" s="68">
        <v>0</v>
      </c>
      <c r="T195" s="68">
        <v>0</v>
      </c>
      <c r="U195" s="68">
        <v>0</v>
      </c>
      <c r="V195" s="68">
        <v>0</v>
      </c>
      <c r="W195" s="68">
        <v>0</v>
      </c>
      <c r="X195" s="68">
        <v>0</v>
      </c>
      <c r="Y195" s="68">
        <v>0</v>
      </c>
      <c r="Z195" s="68">
        <v>0</v>
      </c>
      <c r="AA195" s="68">
        <v>0</v>
      </c>
      <c r="AB195" s="68">
        <v>0</v>
      </c>
      <c r="AC195" s="68">
        <v>0</v>
      </c>
      <c r="AD195" s="68">
        <v>0</v>
      </c>
      <c r="AE195" s="68">
        <v>0</v>
      </c>
      <c r="AF195" s="68">
        <v>0</v>
      </c>
      <c r="AG195" s="68">
        <v>0</v>
      </c>
      <c r="AH195" s="68">
        <v>0</v>
      </c>
      <c r="AI195" s="68">
        <v>0</v>
      </c>
      <c r="AJ195" s="68">
        <v>0</v>
      </c>
      <c r="AK195" s="68">
        <v>0</v>
      </c>
      <c r="AL195" s="68">
        <v>0</v>
      </c>
      <c r="AM195" s="68">
        <v>0</v>
      </c>
      <c r="AN195" s="68">
        <v>0</v>
      </c>
      <c r="AO195" s="68">
        <v>0</v>
      </c>
      <c r="AP195" s="68">
        <v>0</v>
      </c>
      <c r="AQ195" s="68">
        <v>0</v>
      </c>
      <c r="AR195" s="68">
        <v>0</v>
      </c>
      <c r="AS195" s="68">
        <v>0</v>
      </c>
      <c r="AT195" s="69"/>
      <c r="AU195" s="68">
        <v>0</v>
      </c>
      <c r="AV195" s="68">
        <v>0</v>
      </c>
      <c r="AW195" s="68">
        <v>0</v>
      </c>
      <c r="AX195" s="68">
        <v>0</v>
      </c>
      <c r="AY195" s="68">
        <v>0</v>
      </c>
      <c r="AZ195" s="68">
        <v>0</v>
      </c>
      <c r="BA195" s="70">
        <v>0</v>
      </c>
      <c r="BB195" s="71"/>
      <c r="BF195" s="64"/>
      <c r="BG195" s="64"/>
    </row>
    <row r="196" spans="1:59" s="56" customFormat="1" ht="12" hidden="1" thickBot="1">
      <c r="A196" s="4"/>
      <c r="B196" s="4"/>
      <c r="C196" s="65"/>
      <c r="D196" s="57"/>
      <c r="E196" s="81" t="s">
        <v>233</v>
      </c>
      <c r="F196" s="141"/>
      <c r="G196" s="83"/>
      <c r="H196" s="83"/>
      <c r="I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5"/>
      <c r="BB196" s="71"/>
      <c r="BF196" s="64"/>
      <c r="BG196" s="64"/>
    </row>
    <row r="197" spans="1:59" s="56" customFormat="1" ht="12" thickBot="1">
      <c r="A197" s="4"/>
      <c r="B197" s="4"/>
      <c r="D197" s="57"/>
      <c r="E197" s="86"/>
      <c r="F197" s="142" t="s">
        <v>93</v>
      </c>
      <c r="G197" s="88" t="s">
        <v>94</v>
      </c>
      <c r="H197" s="89"/>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4"/>
      <c r="BA197" s="95"/>
      <c r="BB197" s="71"/>
      <c r="BF197" s="64"/>
      <c r="BG197" s="64"/>
    </row>
    <row r="198" spans="1:59" s="56" customFormat="1" ht="22.5">
      <c r="A198" s="55"/>
      <c r="B198" s="55"/>
      <c r="C198" s="65" t="s">
        <v>83</v>
      </c>
      <c r="D198" s="57"/>
      <c r="E198" s="72" t="s">
        <v>234</v>
      </c>
      <c r="F198" s="139" t="s">
        <v>235</v>
      </c>
      <c r="G198" s="139"/>
      <c r="H198" s="139"/>
      <c r="I198" s="68">
        <v>0</v>
      </c>
      <c r="J198" s="68">
        <v>0</v>
      </c>
      <c r="K198" s="68">
        <v>0</v>
      </c>
      <c r="L198" s="68">
        <v>0</v>
      </c>
      <c r="M198" s="77"/>
      <c r="N198" s="77"/>
      <c r="O198" s="68">
        <v>0</v>
      </c>
      <c r="P198" s="68">
        <v>0</v>
      </c>
      <c r="Q198" s="68">
        <v>0</v>
      </c>
      <c r="R198" s="68">
        <v>0</v>
      </c>
      <c r="S198" s="68">
        <v>0</v>
      </c>
      <c r="T198" s="68">
        <v>0</v>
      </c>
      <c r="U198" s="68">
        <v>0</v>
      </c>
      <c r="V198" s="68">
        <v>0</v>
      </c>
      <c r="W198" s="68">
        <v>0</v>
      </c>
      <c r="X198" s="68">
        <v>0</v>
      </c>
      <c r="Y198" s="68">
        <v>0</v>
      </c>
      <c r="Z198" s="68">
        <v>0</v>
      </c>
      <c r="AA198" s="68">
        <v>0</v>
      </c>
      <c r="AB198" s="68">
        <v>0</v>
      </c>
      <c r="AC198" s="68">
        <v>0</v>
      </c>
      <c r="AD198" s="68">
        <v>0</v>
      </c>
      <c r="AE198" s="68">
        <v>0</v>
      </c>
      <c r="AF198" s="68">
        <v>0</v>
      </c>
      <c r="AG198" s="68">
        <v>0</v>
      </c>
      <c r="AH198" s="68">
        <v>0</v>
      </c>
      <c r="AI198" s="68">
        <v>0</v>
      </c>
      <c r="AJ198" s="68">
        <v>0</v>
      </c>
      <c r="AK198" s="68">
        <v>0</v>
      </c>
      <c r="AL198" s="68">
        <v>0</v>
      </c>
      <c r="AM198" s="68">
        <v>0</v>
      </c>
      <c r="AN198" s="68">
        <v>0</v>
      </c>
      <c r="AO198" s="68">
        <v>0</v>
      </c>
      <c r="AP198" s="68">
        <v>0</v>
      </c>
      <c r="AQ198" s="68">
        <v>0</v>
      </c>
      <c r="AR198" s="68">
        <v>0</v>
      </c>
      <c r="AS198" s="68">
        <v>0</v>
      </c>
      <c r="AT198" s="69"/>
      <c r="AU198" s="68">
        <v>0</v>
      </c>
      <c r="AV198" s="68">
        <v>0</v>
      </c>
      <c r="AW198" s="68">
        <v>0</v>
      </c>
      <c r="AX198" s="68">
        <v>0</v>
      </c>
      <c r="AY198" s="68">
        <v>0</v>
      </c>
      <c r="AZ198" s="68">
        <v>0</v>
      </c>
      <c r="BA198" s="70">
        <v>0</v>
      </c>
      <c r="BB198" s="71"/>
      <c r="BF198" s="64"/>
      <c r="BG198" s="64"/>
    </row>
    <row r="199" spans="1:59" s="56" customFormat="1" ht="11.25">
      <c r="A199" s="4"/>
      <c r="B199" s="4"/>
      <c r="C199" s="65" t="s">
        <v>83</v>
      </c>
      <c r="D199" s="57"/>
      <c r="E199" s="74" t="s">
        <v>236</v>
      </c>
      <c r="F199" s="75" t="s">
        <v>87</v>
      </c>
      <c r="G199" s="75"/>
      <c r="H199" s="75"/>
      <c r="I199" s="76">
        <v>0</v>
      </c>
      <c r="J199" s="76">
        <v>0</v>
      </c>
      <c r="K199" s="76">
        <v>0</v>
      </c>
      <c r="L199" s="76">
        <v>0</v>
      </c>
      <c r="M199" s="77"/>
      <c r="N199" s="77"/>
      <c r="O199" s="76">
        <v>0</v>
      </c>
      <c r="P199" s="76">
        <v>0</v>
      </c>
      <c r="Q199" s="76">
        <v>0</v>
      </c>
      <c r="R199" s="76">
        <v>0</v>
      </c>
      <c r="S199" s="76">
        <v>0</v>
      </c>
      <c r="T199" s="76">
        <v>0</v>
      </c>
      <c r="U199" s="76">
        <v>0</v>
      </c>
      <c r="V199" s="76">
        <v>0</v>
      </c>
      <c r="W199" s="76">
        <v>0</v>
      </c>
      <c r="X199" s="76">
        <v>0</v>
      </c>
      <c r="Y199" s="76">
        <v>0</v>
      </c>
      <c r="Z199" s="76">
        <v>0</v>
      </c>
      <c r="AA199" s="76">
        <v>0</v>
      </c>
      <c r="AB199" s="76">
        <v>0</v>
      </c>
      <c r="AC199" s="76">
        <v>0</v>
      </c>
      <c r="AD199" s="76">
        <v>0</v>
      </c>
      <c r="AE199" s="76">
        <v>0</v>
      </c>
      <c r="AF199" s="76">
        <v>0</v>
      </c>
      <c r="AG199" s="76">
        <v>0</v>
      </c>
      <c r="AH199" s="76">
        <v>0</v>
      </c>
      <c r="AI199" s="76">
        <v>0</v>
      </c>
      <c r="AJ199" s="76">
        <v>0</v>
      </c>
      <c r="AK199" s="76">
        <v>0</v>
      </c>
      <c r="AL199" s="76">
        <v>0</v>
      </c>
      <c r="AM199" s="76">
        <v>0</v>
      </c>
      <c r="AN199" s="76">
        <v>0</v>
      </c>
      <c r="AO199" s="76">
        <v>0</v>
      </c>
      <c r="AP199" s="76">
        <v>0</v>
      </c>
      <c r="AQ199" s="76">
        <v>0</v>
      </c>
      <c r="AR199" s="76">
        <v>0</v>
      </c>
      <c r="AS199" s="76">
        <v>0</v>
      </c>
      <c r="AT199" s="69"/>
      <c r="AU199" s="76">
        <v>0</v>
      </c>
      <c r="AV199" s="76">
        <v>0</v>
      </c>
      <c r="AW199" s="76">
        <v>0</v>
      </c>
      <c r="AX199" s="76">
        <v>0</v>
      </c>
      <c r="AY199" s="76">
        <v>0</v>
      </c>
      <c r="AZ199" s="76">
        <v>0</v>
      </c>
      <c r="BA199" s="78">
        <v>0</v>
      </c>
      <c r="BB199" s="71"/>
      <c r="BF199" s="64"/>
      <c r="BG199" s="64"/>
    </row>
    <row r="200" spans="1:59" s="56" customFormat="1" ht="11.25">
      <c r="A200" s="4"/>
      <c r="B200" s="4"/>
      <c r="C200" s="65" t="s">
        <v>83</v>
      </c>
      <c r="D200" s="57"/>
      <c r="E200" s="74" t="s">
        <v>237</v>
      </c>
      <c r="F200" s="79" t="s">
        <v>89</v>
      </c>
      <c r="G200" s="79"/>
      <c r="H200" s="79"/>
      <c r="I200" s="76">
        <v>0</v>
      </c>
      <c r="J200" s="76">
        <v>0</v>
      </c>
      <c r="K200" s="76">
        <v>0</v>
      </c>
      <c r="L200" s="76">
        <v>0</v>
      </c>
      <c r="M200" s="77"/>
      <c r="N200" s="77"/>
      <c r="O200" s="76">
        <v>0</v>
      </c>
      <c r="P200" s="76">
        <v>0</v>
      </c>
      <c r="Q200" s="76">
        <v>0</v>
      </c>
      <c r="R200" s="76">
        <v>0</v>
      </c>
      <c r="S200" s="76">
        <v>0</v>
      </c>
      <c r="T200" s="76">
        <v>0</v>
      </c>
      <c r="U200" s="76">
        <v>0</v>
      </c>
      <c r="V200" s="76">
        <v>0</v>
      </c>
      <c r="W200" s="76">
        <v>0</v>
      </c>
      <c r="X200" s="76">
        <v>0</v>
      </c>
      <c r="Y200" s="76">
        <v>0</v>
      </c>
      <c r="Z200" s="76">
        <v>0</v>
      </c>
      <c r="AA200" s="76">
        <v>0</v>
      </c>
      <c r="AB200" s="76">
        <v>0</v>
      </c>
      <c r="AC200" s="76">
        <v>0</v>
      </c>
      <c r="AD200" s="76">
        <v>0</v>
      </c>
      <c r="AE200" s="76">
        <v>0</v>
      </c>
      <c r="AF200" s="76">
        <v>0</v>
      </c>
      <c r="AG200" s="76">
        <v>0</v>
      </c>
      <c r="AH200" s="76">
        <v>0</v>
      </c>
      <c r="AI200" s="76">
        <v>0</v>
      </c>
      <c r="AJ200" s="76">
        <v>0</v>
      </c>
      <c r="AK200" s="76">
        <v>0</v>
      </c>
      <c r="AL200" s="76">
        <v>0</v>
      </c>
      <c r="AM200" s="76">
        <v>0</v>
      </c>
      <c r="AN200" s="76">
        <v>0</v>
      </c>
      <c r="AO200" s="76">
        <v>0</v>
      </c>
      <c r="AP200" s="76">
        <v>0</v>
      </c>
      <c r="AQ200" s="76">
        <v>0</v>
      </c>
      <c r="AR200" s="76">
        <v>0</v>
      </c>
      <c r="AS200" s="76">
        <v>0</v>
      </c>
      <c r="AT200" s="69"/>
      <c r="AU200" s="76">
        <v>0</v>
      </c>
      <c r="AV200" s="76">
        <v>0</v>
      </c>
      <c r="AW200" s="76">
        <v>0</v>
      </c>
      <c r="AX200" s="76">
        <v>0</v>
      </c>
      <c r="AY200" s="76">
        <v>0</v>
      </c>
      <c r="AZ200" s="76">
        <v>0</v>
      </c>
      <c r="BA200" s="78">
        <v>0</v>
      </c>
      <c r="BB200" s="71"/>
      <c r="BF200" s="64"/>
      <c r="BG200" s="64"/>
    </row>
    <row r="201" spans="1:59" s="56" customFormat="1" ht="12" thickBot="1">
      <c r="A201" s="4"/>
      <c r="B201" s="4"/>
      <c r="C201" s="65" t="s">
        <v>83</v>
      </c>
      <c r="D201" s="57"/>
      <c r="E201" s="74" t="s">
        <v>238</v>
      </c>
      <c r="F201" s="80" t="s">
        <v>91</v>
      </c>
      <c r="G201" s="80"/>
      <c r="H201" s="80"/>
      <c r="I201" s="76">
        <v>0</v>
      </c>
      <c r="J201" s="76">
        <v>0</v>
      </c>
      <c r="K201" s="76">
        <v>0</v>
      </c>
      <c r="L201" s="76">
        <v>0</v>
      </c>
      <c r="M201" s="77"/>
      <c r="N201" s="77"/>
      <c r="O201" s="76">
        <v>0</v>
      </c>
      <c r="P201" s="76">
        <v>0</v>
      </c>
      <c r="Q201" s="76">
        <v>0</v>
      </c>
      <c r="R201" s="76">
        <v>0</v>
      </c>
      <c r="S201" s="76">
        <v>0</v>
      </c>
      <c r="T201" s="76">
        <v>0</v>
      </c>
      <c r="U201" s="76">
        <v>0</v>
      </c>
      <c r="V201" s="76">
        <v>0</v>
      </c>
      <c r="W201" s="76">
        <v>0</v>
      </c>
      <c r="X201" s="76">
        <v>0</v>
      </c>
      <c r="Y201" s="76">
        <v>0</v>
      </c>
      <c r="Z201" s="76">
        <v>0</v>
      </c>
      <c r="AA201" s="76">
        <v>0</v>
      </c>
      <c r="AB201" s="76">
        <v>0</v>
      </c>
      <c r="AC201" s="76">
        <v>0</v>
      </c>
      <c r="AD201" s="76">
        <v>0</v>
      </c>
      <c r="AE201" s="76">
        <v>0</v>
      </c>
      <c r="AF201" s="76">
        <v>0</v>
      </c>
      <c r="AG201" s="76">
        <v>0</v>
      </c>
      <c r="AH201" s="76">
        <v>0</v>
      </c>
      <c r="AI201" s="76">
        <v>0</v>
      </c>
      <c r="AJ201" s="76">
        <v>0</v>
      </c>
      <c r="AK201" s="76">
        <v>0</v>
      </c>
      <c r="AL201" s="76">
        <v>0</v>
      </c>
      <c r="AM201" s="76">
        <v>0</v>
      </c>
      <c r="AN201" s="76">
        <v>0</v>
      </c>
      <c r="AO201" s="76">
        <v>0</v>
      </c>
      <c r="AP201" s="76">
        <v>0</v>
      </c>
      <c r="AQ201" s="76">
        <v>0</v>
      </c>
      <c r="AR201" s="76">
        <v>0</v>
      </c>
      <c r="AS201" s="76">
        <v>0</v>
      </c>
      <c r="AT201" s="69"/>
      <c r="AU201" s="76">
        <v>0</v>
      </c>
      <c r="AV201" s="76">
        <v>0</v>
      </c>
      <c r="AW201" s="76">
        <v>0</v>
      </c>
      <c r="AX201" s="76">
        <v>0</v>
      </c>
      <c r="AY201" s="76">
        <v>0</v>
      </c>
      <c r="AZ201" s="76">
        <v>0</v>
      </c>
      <c r="BA201" s="78">
        <v>0</v>
      </c>
      <c r="BB201" s="71"/>
      <c r="BF201" s="64"/>
      <c r="BG201" s="64"/>
    </row>
    <row r="202" spans="1:59" s="56" customFormat="1" ht="12" hidden="1" thickBot="1">
      <c r="A202" s="4"/>
      <c r="B202" s="4"/>
      <c r="D202" s="57"/>
      <c r="E202" s="81" t="s">
        <v>239</v>
      </c>
      <c r="F202" s="82"/>
      <c r="G202" s="83"/>
      <c r="H202" s="83"/>
      <c r="I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5"/>
      <c r="BB202" s="71"/>
      <c r="BF202" s="64"/>
      <c r="BG202" s="64"/>
    </row>
    <row r="203" spans="1:59" s="56" customFormat="1" ht="12" thickBot="1">
      <c r="A203" s="4"/>
      <c r="B203" s="4"/>
      <c r="D203" s="57"/>
      <c r="E203" s="86"/>
      <c r="F203" s="93" t="s">
        <v>93</v>
      </c>
      <c r="G203" s="88" t="s">
        <v>94</v>
      </c>
      <c r="H203" s="89"/>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4"/>
      <c r="BA203" s="95"/>
      <c r="BB203" s="71"/>
      <c r="BF203" s="64"/>
      <c r="BG203" s="64"/>
    </row>
    <row r="204" spans="1:59" s="56" customFormat="1" ht="12" thickBot="1">
      <c r="A204" s="4"/>
      <c r="B204" s="4"/>
      <c r="C204" s="65" t="s">
        <v>83</v>
      </c>
      <c r="D204" s="57"/>
      <c r="E204" s="74" t="s">
        <v>240</v>
      </c>
      <c r="F204" s="80" t="s">
        <v>96</v>
      </c>
      <c r="G204" s="80"/>
      <c r="H204" s="80"/>
      <c r="I204" s="76">
        <v>0</v>
      </c>
      <c r="J204" s="76">
        <v>0</v>
      </c>
      <c r="K204" s="76">
        <v>0</v>
      </c>
      <c r="L204" s="76">
        <v>0</v>
      </c>
      <c r="M204" s="77"/>
      <c r="N204" s="77"/>
      <c r="O204" s="76">
        <v>0</v>
      </c>
      <c r="P204" s="76">
        <v>0</v>
      </c>
      <c r="Q204" s="76">
        <v>0</v>
      </c>
      <c r="R204" s="76">
        <v>0</v>
      </c>
      <c r="S204" s="76">
        <v>0</v>
      </c>
      <c r="T204" s="76">
        <v>0</v>
      </c>
      <c r="U204" s="76">
        <v>0</v>
      </c>
      <c r="V204" s="76">
        <v>0</v>
      </c>
      <c r="W204" s="76">
        <v>0</v>
      </c>
      <c r="X204" s="76">
        <v>0</v>
      </c>
      <c r="Y204" s="76">
        <v>0</v>
      </c>
      <c r="Z204" s="76">
        <v>0</v>
      </c>
      <c r="AA204" s="76">
        <v>0</v>
      </c>
      <c r="AB204" s="76">
        <v>0</v>
      </c>
      <c r="AC204" s="76">
        <v>0</v>
      </c>
      <c r="AD204" s="76">
        <v>0</v>
      </c>
      <c r="AE204" s="76">
        <v>0</v>
      </c>
      <c r="AF204" s="76">
        <v>0</v>
      </c>
      <c r="AG204" s="76">
        <v>0</v>
      </c>
      <c r="AH204" s="76">
        <v>0</v>
      </c>
      <c r="AI204" s="76">
        <v>0</v>
      </c>
      <c r="AJ204" s="76">
        <v>0</v>
      </c>
      <c r="AK204" s="76">
        <v>0</v>
      </c>
      <c r="AL204" s="76">
        <v>0</v>
      </c>
      <c r="AM204" s="76">
        <v>0</v>
      </c>
      <c r="AN204" s="76">
        <v>0</v>
      </c>
      <c r="AO204" s="76">
        <v>0</v>
      </c>
      <c r="AP204" s="76">
        <v>0</v>
      </c>
      <c r="AQ204" s="76">
        <v>0</v>
      </c>
      <c r="AR204" s="76">
        <v>0</v>
      </c>
      <c r="AS204" s="76">
        <v>0</v>
      </c>
      <c r="AT204" s="69"/>
      <c r="AU204" s="76">
        <v>0</v>
      </c>
      <c r="AV204" s="76">
        <v>0</v>
      </c>
      <c r="AW204" s="76">
        <v>0</v>
      </c>
      <c r="AX204" s="76">
        <v>0</v>
      </c>
      <c r="AY204" s="76">
        <v>0</v>
      </c>
      <c r="AZ204" s="76">
        <v>0</v>
      </c>
      <c r="BA204" s="78">
        <v>0</v>
      </c>
      <c r="BB204" s="71"/>
      <c r="BF204" s="64"/>
      <c r="BG204" s="64"/>
    </row>
    <row r="205" spans="1:59" s="56" customFormat="1" ht="12" hidden="1" thickBot="1">
      <c r="A205" s="4"/>
      <c r="B205" s="4"/>
      <c r="D205" s="57"/>
      <c r="E205" s="81" t="s">
        <v>241</v>
      </c>
      <c r="F205" s="82"/>
      <c r="G205" s="83"/>
      <c r="H205" s="83"/>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5"/>
      <c r="BB205" s="71"/>
      <c r="BF205" s="64"/>
      <c r="BG205" s="64"/>
    </row>
    <row r="206" spans="1:59" s="56" customFormat="1" ht="12" thickBot="1">
      <c r="A206" s="4"/>
      <c r="B206" s="4"/>
      <c r="D206" s="57"/>
      <c r="E206" s="86"/>
      <c r="F206" s="93" t="s">
        <v>93</v>
      </c>
      <c r="G206" s="88" t="s">
        <v>94</v>
      </c>
      <c r="H206" s="89"/>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4"/>
      <c r="BA206" s="95"/>
      <c r="BB206" s="71"/>
      <c r="BF206" s="64"/>
      <c r="BG206" s="64"/>
    </row>
    <row r="207" spans="1:59" s="56" customFormat="1" ht="12" thickBot="1">
      <c r="A207" s="4"/>
      <c r="B207" s="4"/>
      <c r="C207" s="65" t="s">
        <v>83</v>
      </c>
      <c r="D207" s="57"/>
      <c r="E207" s="74" t="s">
        <v>242</v>
      </c>
      <c r="F207" s="80" t="s">
        <v>99</v>
      </c>
      <c r="G207" s="80"/>
      <c r="H207" s="80"/>
      <c r="I207" s="76">
        <v>0</v>
      </c>
      <c r="J207" s="76">
        <v>0</v>
      </c>
      <c r="K207" s="76">
        <v>0</v>
      </c>
      <c r="L207" s="76">
        <v>0</v>
      </c>
      <c r="M207" s="77"/>
      <c r="N207" s="77"/>
      <c r="O207" s="76">
        <v>0</v>
      </c>
      <c r="P207" s="76">
        <v>0</v>
      </c>
      <c r="Q207" s="76">
        <v>0</v>
      </c>
      <c r="R207" s="76">
        <v>0</v>
      </c>
      <c r="S207" s="76">
        <v>0</v>
      </c>
      <c r="T207" s="76">
        <v>0</v>
      </c>
      <c r="U207" s="76">
        <v>0</v>
      </c>
      <c r="V207" s="76">
        <v>0</v>
      </c>
      <c r="W207" s="76">
        <v>0</v>
      </c>
      <c r="X207" s="76">
        <v>0</v>
      </c>
      <c r="Y207" s="76">
        <v>0</v>
      </c>
      <c r="Z207" s="76">
        <v>0</v>
      </c>
      <c r="AA207" s="76">
        <v>0</v>
      </c>
      <c r="AB207" s="76">
        <v>0</v>
      </c>
      <c r="AC207" s="76">
        <v>0</v>
      </c>
      <c r="AD207" s="76">
        <v>0</v>
      </c>
      <c r="AE207" s="76">
        <v>0</v>
      </c>
      <c r="AF207" s="76">
        <v>0</v>
      </c>
      <c r="AG207" s="76">
        <v>0</v>
      </c>
      <c r="AH207" s="76">
        <v>0</v>
      </c>
      <c r="AI207" s="76">
        <v>0</v>
      </c>
      <c r="AJ207" s="76">
        <v>0</v>
      </c>
      <c r="AK207" s="76">
        <v>0</v>
      </c>
      <c r="AL207" s="76">
        <v>0</v>
      </c>
      <c r="AM207" s="76">
        <v>0</v>
      </c>
      <c r="AN207" s="76">
        <v>0</v>
      </c>
      <c r="AO207" s="76">
        <v>0</v>
      </c>
      <c r="AP207" s="76">
        <v>0</v>
      </c>
      <c r="AQ207" s="76">
        <v>0</v>
      </c>
      <c r="AR207" s="76">
        <v>0</v>
      </c>
      <c r="AS207" s="76">
        <v>0</v>
      </c>
      <c r="AT207" s="69"/>
      <c r="AU207" s="76">
        <v>0</v>
      </c>
      <c r="AV207" s="76">
        <v>0</v>
      </c>
      <c r="AW207" s="76">
        <v>0</v>
      </c>
      <c r="AX207" s="76">
        <v>0</v>
      </c>
      <c r="AY207" s="76">
        <v>0</v>
      </c>
      <c r="AZ207" s="76">
        <v>0</v>
      </c>
      <c r="BA207" s="78">
        <v>0</v>
      </c>
      <c r="BB207" s="71"/>
      <c r="BF207" s="64"/>
      <c r="BG207" s="64"/>
    </row>
    <row r="208" spans="1:59" s="56" customFormat="1" ht="12" hidden="1" thickBot="1">
      <c r="A208" s="4"/>
      <c r="B208" s="4"/>
      <c r="D208" s="57"/>
      <c r="E208" s="81" t="s">
        <v>243</v>
      </c>
      <c r="F208" s="82"/>
      <c r="G208" s="83"/>
      <c r="H208" s="83"/>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5"/>
      <c r="BB208" s="71"/>
      <c r="BF208" s="64"/>
      <c r="BG208" s="64"/>
    </row>
    <row r="209" spans="1:59" s="56" customFormat="1" ht="12" thickBot="1">
      <c r="A209" s="4"/>
      <c r="B209" s="4"/>
      <c r="D209" s="57"/>
      <c r="E209" s="86"/>
      <c r="F209" s="93" t="s">
        <v>93</v>
      </c>
      <c r="G209" s="88" t="s">
        <v>94</v>
      </c>
      <c r="H209" s="89"/>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4"/>
      <c r="BA209" s="95"/>
      <c r="BB209" s="71"/>
      <c r="BF209" s="64"/>
      <c r="BG209" s="64"/>
    </row>
    <row r="210" spans="1:59" s="56" customFormat="1" ht="12" thickBot="1">
      <c r="A210" s="4"/>
      <c r="B210" s="4"/>
      <c r="C210" s="65" t="s">
        <v>83</v>
      </c>
      <c r="D210" s="57"/>
      <c r="E210" s="74" t="s">
        <v>244</v>
      </c>
      <c r="F210" s="80" t="s">
        <v>102</v>
      </c>
      <c r="G210" s="80"/>
      <c r="H210" s="80"/>
      <c r="I210" s="76">
        <v>0</v>
      </c>
      <c r="J210" s="76">
        <v>0</v>
      </c>
      <c r="K210" s="76">
        <v>0</v>
      </c>
      <c r="L210" s="76">
        <v>0</v>
      </c>
      <c r="M210" s="77"/>
      <c r="N210" s="77"/>
      <c r="O210" s="76">
        <v>0</v>
      </c>
      <c r="P210" s="76">
        <v>0</v>
      </c>
      <c r="Q210" s="76">
        <v>0</v>
      </c>
      <c r="R210" s="76">
        <v>0</v>
      </c>
      <c r="S210" s="76">
        <v>0</v>
      </c>
      <c r="T210" s="76">
        <v>0</v>
      </c>
      <c r="U210" s="76">
        <v>0</v>
      </c>
      <c r="V210" s="76">
        <v>0</v>
      </c>
      <c r="W210" s="76">
        <v>0</v>
      </c>
      <c r="X210" s="76">
        <v>0</v>
      </c>
      <c r="Y210" s="76">
        <v>0</v>
      </c>
      <c r="Z210" s="76">
        <v>0</v>
      </c>
      <c r="AA210" s="76">
        <v>0</v>
      </c>
      <c r="AB210" s="76">
        <v>0</v>
      </c>
      <c r="AC210" s="76">
        <v>0</v>
      </c>
      <c r="AD210" s="76">
        <v>0</v>
      </c>
      <c r="AE210" s="76">
        <v>0</v>
      </c>
      <c r="AF210" s="76">
        <v>0</v>
      </c>
      <c r="AG210" s="76">
        <v>0</v>
      </c>
      <c r="AH210" s="76">
        <v>0</v>
      </c>
      <c r="AI210" s="76">
        <v>0</v>
      </c>
      <c r="AJ210" s="76">
        <v>0</v>
      </c>
      <c r="AK210" s="76">
        <v>0</v>
      </c>
      <c r="AL210" s="76">
        <v>0</v>
      </c>
      <c r="AM210" s="76">
        <v>0</v>
      </c>
      <c r="AN210" s="76">
        <v>0</v>
      </c>
      <c r="AO210" s="76">
        <v>0</v>
      </c>
      <c r="AP210" s="76">
        <v>0</v>
      </c>
      <c r="AQ210" s="76">
        <v>0</v>
      </c>
      <c r="AR210" s="76">
        <v>0</v>
      </c>
      <c r="AS210" s="76">
        <v>0</v>
      </c>
      <c r="AT210" s="69"/>
      <c r="AU210" s="76">
        <v>0</v>
      </c>
      <c r="AV210" s="76">
        <v>0</v>
      </c>
      <c r="AW210" s="76">
        <v>0</v>
      </c>
      <c r="AX210" s="76">
        <v>0</v>
      </c>
      <c r="AY210" s="76">
        <v>0</v>
      </c>
      <c r="AZ210" s="76">
        <v>0</v>
      </c>
      <c r="BA210" s="78">
        <v>0</v>
      </c>
      <c r="BB210" s="71"/>
      <c r="BF210" s="64"/>
      <c r="BG210" s="64"/>
    </row>
    <row r="211" spans="1:59" s="56" customFormat="1" ht="12" hidden="1" thickBot="1">
      <c r="A211" s="4"/>
      <c r="B211" s="4"/>
      <c r="D211" s="57"/>
      <c r="E211" s="81" t="s">
        <v>245</v>
      </c>
      <c r="F211" s="82"/>
      <c r="G211" s="83"/>
      <c r="H211" s="83"/>
      <c r="I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5"/>
      <c r="BB211" s="71"/>
      <c r="BF211" s="64"/>
      <c r="BG211" s="64"/>
    </row>
    <row r="212" spans="1:59" s="56" customFormat="1" ht="12" thickBot="1">
      <c r="A212" s="4"/>
      <c r="B212" s="4"/>
      <c r="D212" s="57"/>
      <c r="E212" s="86"/>
      <c r="F212" s="93" t="s">
        <v>93</v>
      </c>
      <c r="G212" s="88" t="s">
        <v>94</v>
      </c>
      <c r="H212" s="89"/>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4"/>
      <c r="BA212" s="95"/>
      <c r="BB212" s="71"/>
      <c r="BF212" s="64"/>
      <c r="BG212" s="64"/>
    </row>
    <row r="213" spans="1:59" s="56" customFormat="1" ht="11.25">
      <c r="A213" s="4"/>
      <c r="B213" s="4"/>
      <c r="C213" s="65" t="s">
        <v>83</v>
      </c>
      <c r="D213" s="57"/>
      <c r="E213" s="74" t="s">
        <v>246</v>
      </c>
      <c r="F213" s="79" t="s">
        <v>122</v>
      </c>
      <c r="G213" s="79"/>
      <c r="H213" s="79"/>
      <c r="I213" s="76">
        <v>0</v>
      </c>
      <c r="J213" s="76">
        <v>0</v>
      </c>
      <c r="K213" s="76">
        <v>0</v>
      </c>
      <c r="L213" s="76">
        <v>0</v>
      </c>
      <c r="M213" s="77"/>
      <c r="N213" s="77"/>
      <c r="O213" s="76">
        <v>0</v>
      </c>
      <c r="P213" s="76">
        <v>0</v>
      </c>
      <c r="Q213" s="76">
        <v>0</v>
      </c>
      <c r="R213" s="76">
        <v>0</v>
      </c>
      <c r="S213" s="76">
        <v>0</v>
      </c>
      <c r="T213" s="76">
        <v>0</v>
      </c>
      <c r="U213" s="76">
        <v>0</v>
      </c>
      <c r="V213" s="76">
        <v>0</v>
      </c>
      <c r="W213" s="76">
        <v>0</v>
      </c>
      <c r="X213" s="76">
        <v>0</v>
      </c>
      <c r="Y213" s="76">
        <v>0</v>
      </c>
      <c r="Z213" s="76">
        <v>0</v>
      </c>
      <c r="AA213" s="76">
        <v>0</v>
      </c>
      <c r="AB213" s="76">
        <v>0</v>
      </c>
      <c r="AC213" s="76">
        <v>0</v>
      </c>
      <c r="AD213" s="76">
        <v>0</v>
      </c>
      <c r="AE213" s="76">
        <v>0</v>
      </c>
      <c r="AF213" s="76">
        <v>0</v>
      </c>
      <c r="AG213" s="76">
        <v>0</v>
      </c>
      <c r="AH213" s="76">
        <v>0</v>
      </c>
      <c r="AI213" s="76">
        <v>0</v>
      </c>
      <c r="AJ213" s="76">
        <v>0</v>
      </c>
      <c r="AK213" s="76">
        <v>0</v>
      </c>
      <c r="AL213" s="76">
        <v>0</v>
      </c>
      <c r="AM213" s="76">
        <v>0</v>
      </c>
      <c r="AN213" s="76">
        <v>0</v>
      </c>
      <c r="AO213" s="76">
        <v>0</v>
      </c>
      <c r="AP213" s="76">
        <v>0</v>
      </c>
      <c r="AQ213" s="76">
        <v>0</v>
      </c>
      <c r="AR213" s="76">
        <v>0</v>
      </c>
      <c r="AS213" s="76">
        <v>0</v>
      </c>
      <c r="AT213" s="69"/>
      <c r="AU213" s="76">
        <v>0</v>
      </c>
      <c r="AV213" s="76">
        <v>0</v>
      </c>
      <c r="AW213" s="76">
        <v>0</v>
      </c>
      <c r="AX213" s="76">
        <v>0</v>
      </c>
      <c r="AY213" s="76">
        <v>0</v>
      </c>
      <c r="AZ213" s="76">
        <v>0</v>
      </c>
      <c r="BA213" s="78">
        <v>0</v>
      </c>
      <c r="BB213" s="71"/>
      <c r="BF213" s="64"/>
      <c r="BG213" s="64"/>
    </row>
    <row r="214" spans="1:59" s="56" customFormat="1" ht="12" thickBot="1">
      <c r="A214" s="4"/>
      <c r="B214" s="4"/>
      <c r="C214" s="65" t="s">
        <v>83</v>
      </c>
      <c r="D214" s="57"/>
      <c r="E214" s="74" t="s">
        <v>247</v>
      </c>
      <c r="F214" s="80" t="s">
        <v>124</v>
      </c>
      <c r="G214" s="80"/>
      <c r="H214" s="80"/>
      <c r="I214" s="76">
        <v>0</v>
      </c>
      <c r="J214" s="76">
        <v>0</v>
      </c>
      <c r="K214" s="76">
        <v>0</v>
      </c>
      <c r="L214" s="76">
        <v>0</v>
      </c>
      <c r="M214" s="77"/>
      <c r="N214" s="77"/>
      <c r="O214" s="76">
        <v>0</v>
      </c>
      <c r="P214" s="76">
        <v>0</v>
      </c>
      <c r="Q214" s="76">
        <v>0</v>
      </c>
      <c r="R214" s="76">
        <v>0</v>
      </c>
      <c r="S214" s="76">
        <v>0</v>
      </c>
      <c r="T214" s="76">
        <v>0</v>
      </c>
      <c r="U214" s="76">
        <v>0</v>
      </c>
      <c r="V214" s="76">
        <v>0</v>
      </c>
      <c r="W214" s="76">
        <v>0</v>
      </c>
      <c r="X214" s="76">
        <v>0</v>
      </c>
      <c r="Y214" s="76">
        <v>0</v>
      </c>
      <c r="Z214" s="76">
        <v>0</v>
      </c>
      <c r="AA214" s="76">
        <v>0</v>
      </c>
      <c r="AB214" s="76">
        <v>0</v>
      </c>
      <c r="AC214" s="76">
        <v>0</v>
      </c>
      <c r="AD214" s="76">
        <v>0</v>
      </c>
      <c r="AE214" s="76">
        <v>0</v>
      </c>
      <c r="AF214" s="76">
        <v>0</v>
      </c>
      <c r="AG214" s="76">
        <v>0</v>
      </c>
      <c r="AH214" s="76">
        <v>0</v>
      </c>
      <c r="AI214" s="76">
        <v>0</v>
      </c>
      <c r="AJ214" s="76">
        <v>0</v>
      </c>
      <c r="AK214" s="76">
        <v>0</v>
      </c>
      <c r="AL214" s="76">
        <v>0</v>
      </c>
      <c r="AM214" s="76">
        <v>0</v>
      </c>
      <c r="AN214" s="76">
        <v>0</v>
      </c>
      <c r="AO214" s="76">
        <v>0</v>
      </c>
      <c r="AP214" s="76">
        <v>0</v>
      </c>
      <c r="AQ214" s="76">
        <v>0</v>
      </c>
      <c r="AR214" s="76">
        <v>0</v>
      </c>
      <c r="AS214" s="76">
        <v>0</v>
      </c>
      <c r="AT214" s="69"/>
      <c r="AU214" s="76">
        <v>0</v>
      </c>
      <c r="AV214" s="76">
        <v>0</v>
      </c>
      <c r="AW214" s="76">
        <v>0</v>
      </c>
      <c r="AX214" s="76">
        <v>0</v>
      </c>
      <c r="AY214" s="76">
        <v>0</v>
      </c>
      <c r="AZ214" s="76">
        <v>0</v>
      </c>
      <c r="BA214" s="78">
        <v>0</v>
      </c>
      <c r="BB214" s="71"/>
      <c r="BF214" s="64"/>
      <c r="BG214" s="64"/>
    </row>
    <row r="215" spans="1:59" s="56" customFormat="1" ht="12" hidden="1" thickBot="1">
      <c r="A215" s="4"/>
      <c r="B215" s="4"/>
      <c r="C215" s="65"/>
      <c r="D215" s="57"/>
      <c r="E215" s="81" t="s">
        <v>248</v>
      </c>
      <c r="F215" s="82"/>
      <c r="G215" s="83"/>
      <c r="H215" s="83"/>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5"/>
      <c r="BB215" s="71"/>
      <c r="BF215" s="64"/>
      <c r="BG215" s="64"/>
    </row>
    <row r="216" spans="1:59" s="56" customFormat="1" ht="12" thickBot="1">
      <c r="A216" s="4"/>
      <c r="B216" s="4"/>
      <c r="D216" s="57"/>
      <c r="E216" s="86"/>
      <c r="F216" s="93" t="s">
        <v>93</v>
      </c>
      <c r="G216" s="88" t="s">
        <v>94</v>
      </c>
      <c r="H216" s="89"/>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4"/>
      <c r="BA216" s="95"/>
      <c r="BB216" s="71"/>
      <c r="BF216" s="64"/>
      <c r="BG216" s="64"/>
    </row>
    <row r="217" spans="1:59" s="56" customFormat="1" ht="12" thickBot="1">
      <c r="A217" s="4"/>
      <c r="B217" s="4"/>
      <c r="C217" s="65" t="s">
        <v>83</v>
      </c>
      <c r="D217" s="57"/>
      <c r="E217" s="74" t="s">
        <v>249</v>
      </c>
      <c r="F217" s="80" t="s">
        <v>127</v>
      </c>
      <c r="G217" s="80"/>
      <c r="H217" s="80"/>
      <c r="I217" s="76">
        <v>0</v>
      </c>
      <c r="J217" s="76">
        <v>0</v>
      </c>
      <c r="K217" s="76">
        <v>0</v>
      </c>
      <c r="L217" s="76">
        <v>0</v>
      </c>
      <c r="M217" s="77"/>
      <c r="N217" s="77"/>
      <c r="O217" s="76">
        <v>0</v>
      </c>
      <c r="P217" s="76">
        <v>0</v>
      </c>
      <c r="Q217" s="76">
        <v>0</v>
      </c>
      <c r="R217" s="76">
        <v>0</v>
      </c>
      <c r="S217" s="76">
        <v>0</v>
      </c>
      <c r="T217" s="76">
        <v>0</v>
      </c>
      <c r="U217" s="76">
        <v>0</v>
      </c>
      <c r="V217" s="76">
        <v>0</v>
      </c>
      <c r="W217" s="76">
        <v>0</v>
      </c>
      <c r="X217" s="76">
        <v>0</v>
      </c>
      <c r="Y217" s="76">
        <v>0</v>
      </c>
      <c r="Z217" s="76">
        <v>0</v>
      </c>
      <c r="AA217" s="76">
        <v>0</v>
      </c>
      <c r="AB217" s="76">
        <v>0</v>
      </c>
      <c r="AC217" s="76">
        <v>0</v>
      </c>
      <c r="AD217" s="76">
        <v>0</v>
      </c>
      <c r="AE217" s="76">
        <v>0</v>
      </c>
      <c r="AF217" s="76">
        <v>0</v>
      </c>
      <c r="AG217" s="76">
        <v>0</v>
      </c>
      <c r="AH217" s="76">
        <v>0</v>
      </c>
      <c r="AI217" s="76">
        <v>0</v>
      </c>
      <c r="AJ217" s="76">
        <v>0</v>
      </c>
      <c r="AK217" s="76">
        <v>0</v>
      </c>
      <c r="AL217" s="76">
        <v>0</v>
      </c>
      <c r="AM217" s="76">
        <v>0</v>
      </c>
      <c r="AN217" s="76">
        <v>0</v>
      </c>
      <c r="AO217" s="76">
        <v>0</v>
      </c>
      <c r="AP217" s="76">
        <v>0</v>
      </c>
      <c r="AQ217" s="76">
        <v>0</v>
      </c>
      <c r="AR217" s="76">
        <v>0</v>
      </c>
      <c r="AS217" s="76">
        <v>0</v>
      </c>
      <c r="AT217" s="69"/>
      <c r="AU217" s="76">
        <v>0</v>
      </c>
      <c r="AV217" s="76">
        <v>0</v>
      </c>
      <c r="AW217" s="76">
        <v>0</v>
      </c>
      <c r="AX217" s="76">
        <v>0</v>
      </c>
      <c r="AY217" s="76">
        <v>0</v>
      </c>
      <c r="AZ217" s="76">
        <v>0</v>
      </c>
      <c r="BA217" s="78">
        <v>0</v>
      </c>
      <c r="BB217" s="71"/>
      <c r="BF217" s="64"/>
      <c r="BG217" s="64"/>
    </row>
    <row r="218" spans="1:59" s="56" customFormat="1" ht="12" hidden="1" thickBot="1">
      <c r="A218" s="4"/>
      <c r="B218" s="4"/>
      <c r="C218" s="65"/>
      <c r="D218" s="57"/>
      <c r="E218" s="81" t="s">
        <v>250</v>
      </c>
      <c r="F218" s="82"/>
      <c r="G218" s="83"/>
      <c r="H218" s="83"/>
      <c r="I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5"/>
      <c r="BB218" s="71"/>
      <c r="BF218" s="64"/>
      <c r="BG218" s="64"/>
    </row>
    <row r="219" spans="1:59" s="56" customFormat="1" ht="12" thickBot="1">
      <c r="A219" s="4"/>
      <c r="B219" s="4"/>
      <c r="D219" s="57"/>
      <c r="E219" s="86"/>
      <c r="F219" s="93" t="s">
        <v>93</v>
      </c>
      <c r="G219" s="88" t="s">
        <v>94</v>
      </c>
      <c r="H219" s="89"/>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4"/>
      <c r="BA219" s="95"/>
      <c r="BB219" s="71"/>
      <c r="BF219" s="64"/>
      <c r="BG219" s="64"/>
    </row>
    <row r="220" spans="1:59" s="56" customFormat="1" ht="12" thickBot="1">
      <c r="A220" s="4"/>
      <c r="B220" s="4"/>
      <c r="C220" s="65" t="s">
        <v>83</v>
      </c>
      <c r="D220" s="57"/>
      <c r="E220" s="74" t="s">
        <v>251</v>
      </c>
      <c r="F220" s="80" t="s">
        <v>130</v>
      </c>
      <c r="G220" s="80"/>
      <c r="H220" s="80"/>
      <c r="I220" s="76">
        <v>0</v>
      </c>
      <c r="J220" s="76">
        <v>0</v>
      </c>
      <c r="K220" s="76">
        <v>0</v>
      </c>
      <c r="L220" s="76">
        <v>0</v>
      </c>
      <c r="M220" s="77"/>
      <c r="N220" s="77"/>
      <c r="O220" s="76">
        <v>0</v>
      </c>
      <c r="P220" s="76">
        <v>0</v>
      </c>
      <c r="Q220" s="76">
        <v>0</v>
      </c>
      <c r="R220" s="76">
        <v>0</v>
      </c>
      <c r="S220" s="76">
        <v>0</v>
      </c>
      <c r="T220" s="76">
        <v>0</v>
      </c>
      <c r="U220" s="76">
        <v>0</v>
      </c>
      <c r="V220" s="76">
        <v>0</v>
      </c>
      <c r="W220" s="76">
        <v>0</v>
      </c>
      <c r="X220" s="76">
        <v>0</v>
      </c>
      <c r="Y220" s="76">
        <v>0</v>
      </c>
      <c r="Z220" s="76">
        <v>0</v>
      </c>
      <c r="AA220" s="76">
        <v>0</v>
      </c>
      <c r="AB220" s="76">
        <v>0</v>
      </c>
      <c r="AC220" s="76">
        <v>0</v>
      </c>
      <c r="AD220" s="76">
        <v>0</v>
      </c>
      <c r="AE220" s="76">
        <v>0</v>
      </c>
      <c r="AF220" s="76">
        <v>0</v>
      </c>
      <c r="AG220" s="76">
        <v>0</v>
      </c>
      <c r="AH220" s="76">
        <v>0</v>
      </c>
      <c r="AI220" s="76">
        <v>0</v>
      </c>
      <c r="AJ220" s="76">
        <v>0</v>
      </c>
      <c r="AK220" s="76">
        <v>0</v>
      </c>
      <c r="AL220" s="76">
        <v>0</v>
      </c>
      <c r="AM220" s="76">
        <v>0</v>
      </c>
      <c r="AN220" s="76">
        <v>0</v>
      </c>
      <c r="AO220" s="76">
        <v>0</v>
      </c>
      <c r="AP220" s="76">
        <v>0</v>
      </c>
      <c r="AQ220" s="76">
        <v>0</v>
      </c>
      <c r="AR220" s="76">
        <v>0</v>
      </c>
      <c r="AS220" s="76">
        <v>0</v>
      </c>
      <c r="AT220" s="69"/>
      <c r="AU220" s="76">
        <v>0</v>
      </c>
      <c r="AV220" s="76">
        <v>0</v>
      </c>
      <c r="AW220" s="76">
        <v>0</v>
      </c>
      <c r="AX220" s="76">
        <v>0</v>
      </c>
      <c r="AY220" s="76">
        <v>0</v>
      </c>
      <c r="AZ220" s="76">
        <v>0</v>
      </c>
      <c r="BA220" s="78">
        <v>0</v>
      </c>
      <c r="BB220" s="71"/>
      <c r="BF220" s="64"/>
      <c r="BG220" s="64"/>
    </row>
    <row r="221" spans="1:59" s="56" customFormat="1" ht="12" hidden="1" thickBot="1">
      <c r="A221" s="4"/>
      <c r="B221" s="4"/>
      <c r="C221" s="65"/>
      <c r="D221" s="57"/>
      <c r="E221" s="81" t="s">
        <v>252</v>
      </c>
      <c r="F221" s="82"/>
      <c r="G221" s="83"/>
      <c r="H221" s="83"/>
      <c r="I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5"/>
      <c r="BB221" s="71"/>
      <c r="BF221" s="64"/>
      <c r="BG221" s="64"/>
    </row>
    <row r="222" spans="1:59" s="56" customFormat="1" ht="12" thickBot="1">
      <c r="A222" s="4"/>
      <c r="B222" s="4"/>
      <c r="D222" s="57"/>
      <c r="E222" s="86"/>
      <c r="F222" s="93" t="s">
        <v>93</v>
      </c>
      <c r="G222" s="88" t="s">
        <v>94</v>
      </c>
      <c r="H222" s="89"/>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4"/>
      <c r="BA222" s="95"/>
      <c r="BB222" s="71"/>
      <c r="BF222" s="64"/>
      <c r="BG222" s="64"/>
    </row>
    <row r="223" spans="1:59" s="56" customFormat="1" ht="12" thickBot="1">
      <c r="A223" s="4"/>
      <c r="B223" s="4"/>
      <c r="C223" s="65" t="s">
        <v>83</v>
      </c>
      <c r="D223" s="57"/>
      <c r="E223" s="74" t="s">
        <v>253</v>
      </c>
      <c r="F223" s="80" t="s">
        <v>144</v>
      </c>
      <c r="G223" s="80"/>
      <c r="H223" s="80"/>
      <c r="I223" s="76">
        <v>0</v>
      </c>
      <c r="J223" s="76">
        <v>0</v>
      </c>
      <c r="K223" s="76">
        <v>0</v>
      </c>
      <c r="L223" s="76">
        <v>0</v>
      </c>
      <c r="M223" s="77"/>
      <c r="N223" s="77"/>
      <c r="O223" s="76">
        <v>0</v>
      </c>
      <c r="P223" s="76">
        <v>0</v>
      </c>
      <c r="Q223" s="76">
        <v>0</v>
      </c>
      <c r="R223" s="76">
        <v>0</v>
      </c>
      <c r="S223" s="76">
        <v>0</v>
      </c>
      <c r="T223" s="76">
        <v>0</v>
      </c>
      <c r="U223" s="76">
        <v>0</v>
      </c>
      <c r="V223" s="76">
        <v>0</v>
      </c>
      <c r="W223" s="76">
        <v>0</v>
      </c>
      <c r="X223" s="76">
        <v>0</v>
      </c>
      <c r="Y223" s="76">
        <v>0</v>
      </c>
      <c r="Z223" s="76">
        <v>0</v>
      </c>
      <c r="AA223" s="76">
        <v>0</v>
      </c>
      <c r="AB223" s="76">
        <v>0</v>
      </c>
      <c r="AC223" s="76">
        <v>0</v>
      </c>
      <c r="AD223" s="76">
        <v>0</v>
      </c>
      <c r="AE223" s="76">
        <v>0</v>
      </c>
      <c r="AF223" s="76">
        <v>0</v>
      </c>
      <c r="AG223" s="76">
        <v>0</v>
      </c>
      <c r="AH223" s="76">
        <v>0</v>
      </c>
      <c r="AI223" s="76">
        <v>0</v>
      </c>
      <c r="AJ223" s="76">
        <v>0</v>
      </c>
      <c r="AK223" s="76">
        <v>0</v>
      </c>
      <c r="AL223" s="76">
        <v>0</v>
      </c>
      <c r="AM223" s="76">
        <v>0</v>
      </c>
      <c r="AN223" s="76">
        <v>0</v>
      </c>
      <c r="AO223" s="76">
        <v>0</v>
      </c>
      <c r="AP223" s="76">
        <v>0</v>
      </c>
      <c r="AQ223" s="76">
        <v>0</v>
      </c>
      <c r="AR223" s="76">
        <v>0</v>
      </c>
      <c r="AS223" s="76">
        <v>0</v>
      </c>
      <c r="AT223" s="69"/>
      <c r="AU223" s="76">
        <v>0</v>
      </c>
      <c r="AV223" s="76">
        <v>0</v>
      </c>
      <c r="AW223" s="76">
        <v>0</v>
      </c>
      <c r="AX223" s="76">
        <v>0</v>
      </c>
      <c r="AY223" s="76">
        <v>0</v>
      </c>
      <c r="AZ223" s="76">
        <v>0</v>
      </c>
      <c r="BA223" s="78">
        <v>0</v>
      </c>
      <c r="BB223" s="71"/>
      <c r="BF223" s="64"/>
      <c r="BG223" s="64"/>
    </row>
    <row r="224" spans="1:59" s="56" customFormat="1" ht="12" hidden="1" thickBot="1">
      <c r="A224" s="4"/>
      <c r="B224" s="4"/>
      <c r="C224" s="65"/>
      <c r="D224" s="57"/>
      <c r="E224" s="81" t="s">
        <v>254</v>
      </c>
      <c r="F224" s="82"/>
      <c r="G224" s="83"/>
      <c r="H224" s="83"/>
      <c r="I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5"/>
      <c r="BB224" s="71"/>
      <c r="BF224" s="64"/>
      <c r="BG224" s="64"/>
    </row>
    <row r="225" spans="1:59" s="56" customFormat="1" ht="12" thickBot="1">
      <c r="A225" s="4"/>
      <c r="B225" s="4"/>
      <c r="D225" s="57"/>
      <c r="E225" s="86"/>
      <c r="F225" s="93" t="s">
        <v>93</v>
      </c>
      <c r="G225" s="88" t="s">
        <v>94</v>
      </c>
      <c r="H225" s="89"/>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4"/>
      <c r="BA225" s="95"/>
      <c r="BB225" s="71"/>
      <c r="BF225" s="64"/>
      <c r="BG225" s="64"/>
    </row>
    <row r="226" spans="1:59" s="56" customFormat="1" ht="11.25">
      <c r="A226" s="4"/>
      <c r="B226" s="4"/>
      <c r="C226" s="65" t="s">
        <v>83</v>
      </c>
      <c r="D226" s="57"/>
      <c r="E226" s="129" t="s">
        <v>255</v>
      </c>
      <c r="F226" s="75" t="s">
        <v>149</v>
      </c>
      <c r="G226" s="75"/>
      <c r="H226" s="75"/>
      <c r="I226" s="76">
        <v>0</v>
      </c>
      <c r="J226" s="76">
        <v>0</v>
      </c>
      <c r="K226" s="76">
        <v>0</v>
      </c>
      <c r="L226" s="76">
        <v>0</v>
      </c>
      <c r="M226" s="77"/>
      <c r="N226" s="77"/>
      <c r="O226" s="76">
        <v>0</v>
      </c>
      <c r="P226" s="76">
        <v>0</v>
      </c>
      <c r="Q226" s="76">
        <v>0</v>
      </c>
      <c r="R226" s="76">
        <v>0</v>
      </c>
      <c r="S226" s="76">
        <v>0</v>
      </c>
      <c r="T226" s="76">
        <v>0</v>
      </c>
      <c r="U226" s="76">
        <v>0</v>
      </c>
      <c r="V226" s="76">
        <v>0</v>
      </c>
      <c r="W226" s="76">
        <v>0</v>
      </c>
      <c r="X226" s="76">
        <v>0</v>
      </c>
      <c r="Y226" s="76">
        <v>0</v>
      </c>
      <c r="Z226" s="76">
        <v>0</v>
      </c>
      <c r="AA226" s="76">
        <v>0</v>
      </c>
      <c r="AB226" s="76">
        <v>0</v>
      </c>
      <c r="AC226" s="76">
        <v>0</v>
      </c>
      <c r="AD226" s="76">
        <v>0</v>
      </c>
      <c r="AE226" s="76">
        <v>0</v>
      </c>
      <c r="AF226" s="76">
        <v>0</v>
      </c>
      <c r="AG226" s="76">
        <v>0</v>
      </c>
      <c r="AH226" s="76">
        <v>0</v>
      </c>
      <c r="AI226" s="76">
        <v>0</v>
      </c>
      <c r="AJ226" s="76">
        <v>0</v>
      </c>
      <c r="AK226" s="76">
        <v>0</v>
      </c>
      <c r="AL226" s="76">
        <v>0</v>
      </c>
      <c r="AM226" s="76">
        <v>0</v>
      </c>
      <c r="AN226" s="76">
        <v>0</v>
      </c>
      <c r="AO226" s="76">
        <v>0</v>
      </c>
      <c r="AP226" s="76">
        <v>0</v>
      </c>
      <c r="AQ226" s="76">
        <v>0</v>
      </c>
      <c r="AR226" s="76">
        <v>0</v>
      </c>
      <c r="AS226" s="76">
        <v>0</v>
      </c>
      <c r="AT226" s="69"/>
      <c r="AU226" s="76">
        <v>0</v>
      </c>
      <c r="AV226" s="76">
        <v>0</v>
      </c>
      <c r="AW226" s="76">
        <v>0</v>
      </c>
      <c r="AX226" s="76">
        <v>0</v>
      </c>
      <c r="AY226" s="76">
        <v>0</v>
      </c>
      <c r="AZ226" s="76">
        <v>0</v>
      </c>
      <c r="BA226" s="78">
        <v>0</v>
      </c>
      <c r="BB226" s="71"/>
      <c r="BF226" s="64"/>
      <c r="BG226" s="64"/>
    </row>
    <row r="227" spans="1:59" s="56" customFormat="1" ht="12" thickBot="1">
      <c r="A227" s="4"/>
      <c r="B227" s="4"/>
      <c r="C227" s="65" t="s">
        <v>83</v>
      </c>
      <c r="D227" s="57"/>
      <c r="E227" s="129" t="s">
        <v>256</v>
      </c>
      <c r="F227" s="79" t="s">
        <v>151</v>
      </c>
      <c r="G227" s="79"/>
      <c r="H227" s="79"/>
      <c r="I227" s="76">
        <v>0</v>
      </c>
      <c r="J227" s="76">
        <v>0</v>
      </c>
      <c r="K227" s="76">
        <v>0</v>
      </c>
      <c r="L227" s="76">
        <v>0</v>
      </c>
      <c r="M227" s="77"/>
      <c r="N227" s="77"/>
      <c r="O227" s="76">
        <v>0</v>
      </c>
      <c r="P227" s="76">
        <v>0</v>
      </c>
      <c r="Q227" s="76">
        <v>0</v>
      </c>
      <c r="R227" s="76">
        <v>0</v>
      </c>
      <c r="S227" s="76">
        <v>0</v>
      </c>
      <c r="T227" s="76">
        <v>0</v>
      </c>
      <c r="U227" s="76">
        <v>0</v>
      </c>
      <c r="V227" s="76">
        <v>0</v>
      </c>
      <c r="W227" s="76">
        <v>0</v>
      </c>
      <c r="X227" s="76">
        <v>0</v>
      </c>
      <c r="Y227" s="76">
        <v>0</v>
      </c>
      <c r="Z227" s="76">
        <v>0</v>
      </c>
      <c r="AA227" s="76">
        <v>0</v>
      </c>
      <c r="AB227" s="76">
        <v>0</v>
      </c>
      <c r="AC227" s="76">
        <v>0</v>
      </c>
      <c r="AD227" s="76">
        <v>0</v>
      </c>
      <c r="AE227" s="76">
        <v>0</v>
      </c>
      <c r="AF227" s="76">
        <v>0</v>
      </c>
      <c r="AG227" s="76">
        <v>0</v>
      </c>
      <c r="AH227" s="76">
        <v>0</v>
      </c>
      <c r="AI227" s="76">
        <v>0</v>
      </c>
      <c r="AJ227" s="76">
        <v>0</v>
      </c>
      <c r="AK227" s="76">
        <v>0</v>
      </c>
      <c r="AL227" s="76">
        <v>0</v>
      </c>
      <c r="AM227" s="76">
        <v>0</v>
      </c>
      <c r="AN227" s="76">
        <v>0</v>
      </c>
      <c r="AO227" s="76">
        <v>0</v>
      </c>
      <c r="AP227" s="76">
        <v>0</v>
      </c>
      <c r="AQ227" s="76">
        <v>0</v>
      </c>
      <c r="AR227" s="76">
        <v>0</v>
      </c>
      <c r="AS227" s="76">
        <v>0</v>
      </c>
      <c r="AT227" s="69"/>
      <c r="AU227" s="76">
        <v>0</v>
      </c>
      <c r="AV227" s="76">
        <v>0</v>
      </c>
      <c r="AW227" s="76">
        <v>0</v>
      </c>
      <c r="AX227" s="76">
        <v>0</v>
      </c>
      <c r="AY227" s="76">
        <v>0</v>
      </c>
      <c r="AZ227" s="76">
        <v>0</v>
      </c>
      <c r="BA227" s="78">
        <v>0</v>
      </c>
      <c r="BB227" s="71"/>
      <c r="BF227" s="64"/>
      <c r="BG227" s="64"/>
    </row>
    <row r="228" spans="1:59" s="56" customFormat="1" ht="12" hidden="1" thickBot="1">
      <c r="A228" s="4"/>
      <c r="B228" s="4"/>
      <c r="C228" s="65"/>
      <c r="D228" s="57"/>
      <c r="E228" s="81" t="s">
        <v>257</v>
      </c>
      <c r="F228" s="132"/>
      <c r="G228" s="83"/>
      <c r="H228" s="83"/>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5"/>
      <c r="BB228" s="71"/>
      <c r="BF228" s="64"/>
      <c r="BG228" s="64"/>
    </row>
    <row r="229" spans="1:59" s="56" customFormat="1" ht="12" thickBot="1">
      <c r="A229" s="4"/>
      <c r="B229" s="4"/>
      <c r="D229" s="57"/>
      <c r="E229" s="86"/>
      <c r="F229" s="131" t="s">
        <v>93</v>
      </c>
      <c r="G229" s="88" t="s">
        <v>94</v>
      </c>
      <c r="H229" s="89"/>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4"/>
      <c r="BA229" s="95"/>
      <c r="BB229" s="71"/>
      <c r="BF229" s="64"/>
      <c r="BG229" s="64"/>
    </row>
    <row r="230" spans="1:59" s="56" customFormat="1" ht="12" thickBot="1">
      <c r="A230" s="4"/>
      <c r="B230" s="4"/>
      <c r="C230" s="65" t="s">
        <v>83</v>
      </c>
      <c r="D230" s="57"/>
      <c r="E230" s="129" t="s">
        <v>258</v>
      </c>
      <c r="F230" s="79" t="s">
        <v>154</v>
      </c>
      <c r="G230" s="79"/>
      <c r="H230" s="79"/>
      <c r="I230" s="76">
        <v>0</v>
      </c>
      <c r="J230" s="76">
        <v>0</v>
      </c>
      <c r="K230" s="76">
        <v>0</v>
      </c>
      <c r="L230" s="76">
        <v>0</v>
      </c>
      <c r="M230" s="77"/>
      <c r="N230" s="77"/>
      <c r="O230" s="76">
        <v>0</v>
      </c>
      <c r="P230" s="76">
        <v>0</v>
      </c>
      <c r="Q230" s="76">
        <v>0</v>
      </c>
      <c r="R230" s="76">
        <v>0</v>
      </c>
      <c r="S230" s="76">
        <v>0</v>
      </c>
      <c r="T230" s="76">
        <v>0</v>
      </c>
      <c r="U230" s="76">
        <v>0</v>
      </c>
      <c r="V230" s="76">
        <v>0</v>
      </c>
      <c r="W230" s="76">
        <v>0</v>
      </c>
      <c r="X230" s="76">
        <v>0</v>
      </c>
      <c r="Y230" s="76">
        <v>0</v>
      </c>
      <c r="Z230" s="76">
        <v>0</v>
      </c>
      <c r="AA230" s="76">
        <v>0</v>
      </c>
      <c r="AB230" s="76">
        <v>0</v>
      </c>
      <c r="AC230" s="76">
        <v>0</v>
      </c>
      <c r="AD230" s="76">
        <v>0</v>
      </c>
      <c r="AE230" s="76">
        <v>0</v>
      </c>
      <c r="AF230" s="76">
        <v>0</v>
      </c>
      <c r="AG230" s="76">
        <v>0</v>
      </c>
      <c r="AH230" s="76">
        <v>0</v>
      </c>
      <c r="AI230" s="76">
        <v>0</v>
      </c>
      <c r="AJ230" s="76">
        <v>0</v>
      </c>
      <c r="AK230" s="76">
        <v>0</v>
      </c>
      <c r="AL230" s="76">
        <v>0</v>
      </c>
      <c r="AM230" s="76">
        <v>0</v>
      </c>
      <c r="AN230" s="76">
        <v>0</v>
      </c>
      <c r="AO230" s="76">
        <v>0</v>
      </c>
      <c r="AP230" s="76">
        <v>0</v>
      </c>
      <c r="AQ230" s="76">
        <v>0</v>
      </c>
      <c r="AR230" s="76">
        <v>0</v>
      </c>
      <c r="AS230" s="76">
        <v>0</v>
      </c>
      <c r="AT230" s="69"/>
      <c r="AU230" s="76">
        <v>0</v>
      </c>
      <c r="AV230" s="76">
        <v>0</v>
      </c>
      <c r="AW230" s="76">
        <v>0</v>
      </c>
      <c r="AX230" s="76">
        <v>0</v>
      </c>
      <c r="AY230" s="76">
        <v>0</v>
      </c>
      <c r="AZ230" s="76">
        <v>0</v>
      </c>
      <c r="BA230" s="78">
        <v>0</v>
      </c>
      <c r="BB230" s="71"/>
      <c r="BF230" s="64"/>
      <c r="BG230" s="64"/>
    </row>
    <row r="231" spans="1:59" s="56" customFormat="1" ht="12" hidden="1" thickBot="1">
      <c r="A231" s="4"/>
      <c r="B231" s="4"/>
      <c r="C231" s="65"/>
      <c r="D231" s="57"/>
      <c r="E231" s="81" t="s">
        <v>259</v>
      </c>
      <c r="F231" s="132"/>
      <c r="G231" s="83"/>
      <c r="H231" s="83"/>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5"/>
      <c r="BB231" s="71"/>
      <c r="BF231" s="64"/>
      <c r="BG231" s="64"/>
    </row>
    <row r="232" spans="1:59" s="56" customFormat="1" ht="12" thickBot="1">
      <c r="A232" s="4"/>
      <c r="B232" s="4"/>
      <c r="D232" s="57"/>
      <c r="E232" s="86"/>
      <c r="F232" s="131" t="s">
        <v>93</v>
      </c>
      <c r="G232" s="88" t="s">
        <v>94</v>
      </c>
      <c r="H232" s="89"/>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4"/>
      <c r="BA232" s="95"/>
      <c r="BB232" s="71"/>
      <c r="BF232" s="64"/>
      <c r="BG232" s="64"/>
    </row>
    <row r="233" spans="1:59" s="56" customFormat="1" ht="12" thickBot="1">
      <c r="A233" s="4"/>
      <c r="B233" s="4"/>
      <c r="C233" s="65" t="s">
        <v>83</v>
      </c>
      <c r="D233" s="57"/>
      <c r="E233" s="129" t="s">
        <v>260</v>
      </c>
      <c r="F233" s="79" t="s">
        <v>157</v>
      </c>
      <c r="G233" s="79"/>
      <c r="H233" s="79"/>
      <c r="I233" s="76">
        <v>0</v>
      </c>
      <c r="J233" s="76">
        <v>0</v>
      </c>
      <c r="K233" s="76">
        <v>0</v>
      </c>
      <c r="L233" s="76">
        <v>0</v>
      </c>
      <c r="M233" s="77"/>
      <c r="N233" s="77"/>
      <c r="O233" s="76">
        <v>0</v>
      </c>
      <c r="P233" s="76">
        <v>0</v>
      </c>
      <c r="Q233" s="76">
        <v>0</v>
      </c>
      <c r="R233" s="76">
        <v>0</v>
      </c>
      <c r="S233" s="76">
        <v>0</v>
      </c>
      <c r="T233" s="76">
        <v>0</v>
      </c>
      <c r="U233" s="76">
        <v>0</v>
      </c>
      <c r="V233" s="76">
        <v>0</v>
      </c>
      <c r="W233" s="76">
        <v>0</v>
      </c>
      <c r="X233" s="76">
        <v>0</v>
      </c>
      <c r="Y233" s="76">
        <v>0</v>
      </c>
      <c r="Z233" s="76">
        <v>0</v>
      </c>
      <c r="AA233" s="76">
        <v>0</v>
      </c>
      <c r="AB233" s="76">
        <v>0</v>
      </c>
      <c r="AC233" s="76">
        <v>0</v>
      </c>
      <c r="AD233" s="76">
        <v>0</v>
      </c>
      <c r="AE233" s="76">
        <v>0</v>
      </c>
      <c r="AF233" s="76">
        <v>0</v>
      </c>
      <c r="AG233" s="76">
        <v>0</v>
      </c>
      <c r="AH233" s="76">
        <v>0</v>
      </c>
      <c r="AI233" s="76">
        <v>0</v>
      </c>
      <c r="AJ233" s="76">
        <v>0</v>
      </c>
      <c r="AK233" s="76">
        <v>0</v>
      </c>
      <c r="AL233" s="76">
        <v>0</v>
      </c>
      <c r="AM233" s="76">
        <v>0</v>
      </c>
      <c r="AN233" s="76">
        <v>0</v>
      </c>
      <c r="AO233" s="76">
        <v>0</v>
      </c>
      <c r="AP233" s="76">
        <v>0</v>
      </c>
      <c r="AQ233" s="76">
        <v>0</v>
      </c>
      <c r="AR233" s="76">
        <v>0</v>
      </c>
      <c r="AS233" s="76">
        <v>0</v>
      </c>
      <c r="AT233" s="69"/>
      <c r="AU233" s="76">
        <v>0</v>
      </c>
      <c r="AV233" s="76">
        <v>0</v>
      </c>
      <c r="AW233" s="76">
        <v>0</v>
      </c>
      <c r="AX233" s="76">
        <v>0</v>
      </c>
      <c r="AY233" s="76">
        <v>0</v>
      </c>
      <c r="AZ233" s="76">
        <v>0</v>
      </c>
      <c r="BA233" s="78">
        <v>0</v>
      </c>
      <c r="BB233" s="71"/>
      <c r="BF233" s="64"/>
      <c r="BG233" s="64"/>
    </row>
    <row r="234" spans="1:59" s="56" customFormat="1" ht="12" hidden="1" thickBot="1">
      <c r="A234" s="4"/>
      <c r="B234" s="4"/>
      <c r="C234" s="65"/>
      <c r="D234" s="57"/>
      <c r="E234" s="81" t="s">
        <v>261</v>
      </c>
      <c r="F234" s="132"/>
      <c r="G234" s="83"/>
      <c r="H234" s="83"/>
      <c r="I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5"/>
      <c r="BB234" s="71"/>
      <c r="BF234" s="64"/>
      <c r="BG234" s="64"/>
    </row>
    <row r="235" spans="1:59" s="56" customFormat="1" ht="12" thickBot="1">
      <c r="A235" s="4"/>
      <c r="B235" s="4"/>
      <c r="D235" s="57"/>
      <c r="E235" s="86"/>
      <c r="F235" s="131" t="s">
        <v>93</v>
      </c>
      <c r="G235" s="88" t="s">
        <v>94</v>
      </c>
      <c r="H235" s="89"/>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4"/>
      <c r="BA235" s="95"/>
      <c r="BB235" s="71"/>
      <c r="BF235" s="64"/>
      <c r="BG235" s="64"/>
    </row>
    <row r="236" spans="1:59" s="56" customFormat="1" ht="12" thickBot="1">
      <c r="A236" s="4"/>
      <c r="B236" s="4"/>
      <c r="C236" s="65" t="s">
        <v>83</v>
      </c>
      <c r="D236" s="57"/>
      <c r="E236" s="129" t="s">
        <v>262</v>
      </c>
      <c r="F236" s="75" t="s">
        <v>189</v>
      </c>
      <c r="G236" s="75"/>
      <c r="H236" s="75"/>
      <c r="I236" s="76">
        <v>0</v>
      </c>
      <c r="J236" s="76">
        <v>0</v>
      </c>
      <c r="K236" s="76">
        <v>0</v>
      </c>
      <c r="L236" s="76">
        <v>0</v>
      </c>
      <c r="M236" s="77"/>
      <c r="N236" s="77"/>
      <c r="O236" s="76">
        <v>0</v>
      </c>
      <c r="P236" s="76">
        <v>0</v>
      </c>
      <c r="Q236" s="76">
        <v>0</v>
      </c>
      <c r="R236" s="76">
        <v>0</v>
      </c>
      <c r="S236" s="76">
        <v>0</v>
      </c>
      <c r="T236" s="76">
        <v>0</v>
      </c>
      <c r="U236" s="76">
        <v>0</v>
      </c>
      <c r="V236" s="76">
        <v>0</v>
      </c>
      <c r="W236" s="76">
        <v>0</v>
      </c>
      <c r="X236" s="76">
        <v>0</v>
      </c>
      <c r="Y236" s="76">
        <v>0</v>
      </c>
      <c r="Z236" s="76">
        <v>0</v>
      </c>
      <c r="AA236" s="76">
        <v>0</v>
      </c>
      <c r="AB236" s="76">
        <v>0</v>
      </c>
      <c r="AC236" s="76">
        <v>0</v>
      </c>
      <c r="AD236" s="76">
        <v>0</v>
      </c>
      <c r="AE236" s="76">
        <v>0</v>
      </c>
      <c r="AF236" s="76">
        <v>0</v>
      </c>
      <c r="AG236" s="76">
        <v>0</v>
      </c>
      <c r="AH236" s="76">
        <v>0</v>
      </c>
      <c r="AI236" s="76">
        <v>0</v>
      </c>
      <c r="AJ236" s="76">
        <v>0</v>
      </c>
      <c r="AK236" s="76">
        <v>0</v>
      </c>
      <c r="AL236" s="76">
        <v>0</v>
      </c>
      <c r="AM236" s="76">
        <v>0</v>
      </c>
      <c r="AN236" s="76">
        <v>0</v>
      </c>
      <c r="AO236" s="76">
        <v>0</v>
      </c>
      <c r="AP236" s="76">
        <v>0</v>
      </c>
      <c r="AQ236" s="76">
        <v>0</v>
      </c>
      <c r="AR236" s="76">
        <v>0</v>
      </c>
      <c r="AS236" s="76">
        <v>0</v>
      </c>
      <c r="AT236" s="69"/>
      <c r="AU236" s="76">
        <v>0</v>
      </c>
      <c r="AV236" s="76">
        <v>0</v>
      </c>
      <c r="AW236" s="76">
        <v>0</v>
      </c>
      <c r="AX236" s="76">
        <v>0</v>
      </c>
      <c r="AY236" s="76">
        <v>0</v>
      </c>
      <c r="AZ236" s="76">
        <v>0</v>
      </c>
      <c r="BA236" s="78">
        <v>0</v>
      </c>
      <c r="BB236" s="71"/>
      <c r="BF236" s="64"/>
      <c r="BG236" s="64"/>
    </row>
    <row r="237" spans="1:59" s="56" customFormat="1" ht="12" hidden="1" thickBot="1">
      <c r="A237" s="4"/>
      <c r="B237" s="4"/>
      <c r="C237" s="65"/>
      <c r="D237" s="57"/>
      <c r="E237" s="81" t="s">
        <v>263</v>
      </c>
      <c r="F237" s="137"/>
      <c r="G237" s="83"/>
      <c r="H237" s="83"/>
      <c r="I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5"/>
      <c r="BB237" s="71"/>
      <c r="BF237" s="64"/>
      <c r="BG237" s="64"/>
    </row>
    <row r="238" spans="1:59" s="56" customFormat="1" ht="12" thickBot="1">
      <c r="A238" s="4"/>
      <c r="B238" s="4"/>
      <c r="D238" s="57"/>
      <c r="E238" s="86"/>
      <c r="F238" s="138" t="s">
        <v>93</v>
      </c>
      <c r="G238" s="88" t="s">
        <v>94</v>
      </c>
      <c r="H238" s="89"/>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4"/>
      <c r="BA238" s="95"/>
      <c r="BB238" s="71"/>
      <c r="BF238" s="64"/>
      <c r="BG238" s="64"/>
    </row>
    <row r="239" spans="1:59" s="56" customFormat="1" ht="11.25">
      <c r="A239" s="55"/>
      <c r="B239" s="55"/>
      <c r="C239" s="65"/>
      <c r="D239" s="57"/>
      <c r="E239" s="66" t="s">
        <v>264</v>
      </c>
      <c r="F239" s="67" t="s">
        <v>265</v>
      </c>
      <c r="G239" s="67"/>
      <c r="H239" s="67"/>
      <c r="I239" s="68">
        <v>0</v>
      </c>
      <c r="J239" s="68">
        <v>0</v>
      </c>
      <c r="K239" s="68">
        <v>74.716000000000008</v>
      </c>
      <c r="L239" s="68">
        <v>27.069999999999997</v>
      </c>
      <c r="M239" s="77"/>
      <c r="N239" s="77"/>
      <c r="O239" s="68">
        <v>875.28286633203572</v>
      </c>
      <c r="P239" s="68">
        <v>0</v>
      </c>
      <c r="Q239" s="68">
        <v>74.8852079296</v>
      </c>
      <c r="R239" s="68">
        <v>0</v>
      </c>
      <c r="S239" s="68">
        <v>0</v>
      </c>
      <c r="T239" s="68">
        <v>20.69</v>
      </c>
      <c r="U239" s="68">
        <v>12.65</v>
      </c>
      <c r="V239" s="68">
        <v>0</v>
      </c>
      <c r="W239" s="68">
        <v>0</v>
      </c>
      <c r="X239" s="68">
        <v>36.815000000000005</v>
      </c>
      <c r="Y239" s="68">
        <v>13.69</v>
      </c>
      <c r="Z239" s="68">
        <v>0</v>
      </c>
      <c r="AA239" s="68">
        <v>0</v>
      </c>
      <c r="AB239" s="68">
        <v>10.775999999999998</v>
      </c>
      <c r="AC239" s="68">
        <v>2.56</v>
      </c>
      <c r="AD239" s="68">
        <v>0</v>
      </c>
      <c r="AE239" s="68">
        <v>0</v>
      </c>
      <c r="AF239" s="68">
        <v>0</v>
      </c>
      <c r="AG239" s="68">
        <v>0</v>
      </c>
      <c r="AH239" s="68">
        <v>0</v>
      </c>
      <c r="AI239" s="68">
        <v>0</v>
      </c>
      <c r="AJ239" s="68">
        <v>0</v>
      </c>
      <c r="AK239" s="68">
        <v>0</v>
      </c>
      <c r="AL239" s="68">
        <v>0</v>
      </c>
      <c r="AM239" s="68">
        <v>0</v>
      </c>
      <c r="AN239" s="68">
        <v>0</v>
      </c>
      <c r="AO239" s="68">
        <v>0</v>
      </c>
      <c r="AP239" s="68">
        <v>0</v>
      </c>
      <c r="AQ239" s="68">
        <v>0</v>
      </c>
      <c r="AR239" s="68">
        <v>68.281000000000006</v>
      </c>
      <c r="AS239" s="68">
        <v>28.9</v>
      </c>
      <c r="AT239" s="69"/>
      <c r="AU239" s="68">
        <v>260.50869990000001</v>
      </c>
      <c r="AV239" s="68">
        <v>451.60476153580004</v>
      </c>
      <c r="AW239" s="68">
        <v>74.885207929599986</v>
      </c>
      <c r="AX239" s="68">
        <v>0</v>
      </c>
      <c r="AY239" s="68">
        <v>0</v>
      </c>
      <c r="AZ239" s="68">
        <v>0</v>
      </c>
      <c r="BA239" s="70">
        <v>786.99866936540002</v>
      </c>
      <c r="BB239" s="71"/>
      <c r="BF239" s="64"/>
      <c r="BG239" s="64"/>
    </row>
    <row r="240" spans="1:59" s="56" customFormat="1" ht="22.5">
      <c r="A240" s="55"/>
      <c r="B240" s="55"/>
      <c r="C240" s="65" t="s">
        <v>83</v>
      </c>
      <c r="D240" s="57"/>
      <c r="E240" s="72" t="s">
        <v>266</v>
      </c>
      <c r="F240" s="139" t="s">
        <v>192</v>
      </c>
      <c r="G240" s="139"/>
      <c r="H240" s="139"/>
      <c r="I240" s="68">
        <v>0</v>
      </c>
      <c r="J240" s="68">
        <v>0</v>
      </c>
      <c r="K240" s="68">
        <v>13.583</v>
      </c>
      <c r="L240" s="68">
        <v>0.4</v>
      </c>
      <c r="M240" s="77"/>
      <c r="N240" s="77"/>
      <c r="O240" s="68">
        <v>166.14676803069813</v>
      </c>
      <c r="P240" s="68">
        <v>0</v>
      </c>
      <c r="Q240" s="68">
        <v>18.206267929600003</v>
      </c>
      <c r="R240" s="68">
        <v>0</v>
      </c>
      <c r="S240" s="68">
        <v>0</v>
      </c>
      <c r="T240" s="68">
        <v>0.55000000000000004</v>
      </c>
      <c r="U240" s="68">
        <v>0</v>
      </c>
      <c r="V240" s="68">
        <v>0</v>
      </c>
      <c r="W240" s="68">
        <v>0</v>
      </c>
      <c r="X240" s="68">
        <v>1.0900000000000001</v>
      </c>
      <c r="Y240" s="68">
        <v>0</v>
      </c>
      <c r="Z240" s="68">
        <v>0</v>
      </c>
      <c r="AA240" s="68">
        <v>0</v>
      </c>
      <c r="AB240" s="68">
        <v>1.248</v>
      </c>
      <c r="AC240" s="68">
        <v>0</v>
      </c>
      <c r="AD240" s="68">
        <v>0</v>
      </c>
      <c r="AE240" s="68">
        <v>0</v>
      </c>
      <c r="AF240" s="68">
        <v>0</v>
      </c>
      <c r="AG240" s="68">
        <v>0</v>
      </c>
      <c r="AH240" s="68">
        <v>0</v>
      </c>
      <c r="AI240" s="68">
        <v>0</v>
      </c>
      <c r="AJ240" s="68">
        <v>0</v>
      </c>
      <c r="AK240" s="68">
        <v>0</v>
      </c>
      <c r="AL240" s="68">
        <v>0</v>
      </c>
      <c r="AM240" s="68">
        <v>0</v>
      </c>
      <c r="AN240" s="68">
        <v>0</v>
      </c>
      <c r="AO240" s="68">
        <v>0</v>
      </c>
      <c r="AP240" s="68">
        <v>0</v>
      </c>
      <c r="AQ240" s="68">
        <v>0</v>
      </c>
      <c r="AR240" s="68">
        <v>2.8879999999999999</v>
      </c>
      <c r="AS240" s="68">
        <v>0</v>
      </c>
      <c r="AT240" s="69"/>
      <c r="AU240" s="68">
        <v>15.26</v>
      </c>
      <c r="AV240" s="68">
        <v>34.449999999999996</v>
      </c>
      <c r="AW240" s="68">
        <v>18.206267929600003</v>
      </c>
      <c r="AX240" s="68">
        <v>0</v>
      </c>
      <c r="AY240" s="68">
        <v>0</v>
      </c>
      <c r="AZ240" s="68">
        <v>0</v>
      </c>
      <c r="BA240" s="70">
        <v>67.916267929599996</v>
      </c>
      <c r="BB240" s="71"/>
      <c r="BF240" s="64"/>
      <c r="BG240" s="64"/>
    </row>
    <row r="241" spans="1:59" s="56" customFormat="1" ht="11.25">
      <c r="A241" s="4"/>
      <c r="B241" s="4"/>
      <c r="C241" s="65" t="s">
        <v>83</v>
      </c>
      <c r="D241" s="57"/>
      <c r="E241" s="74" t="s">
        <v>267</v>
      </c>
      <c r="F241" s="75" t="s">
        <v>87</v>
      </c>
      <c r="G241" s="75"/>
      <c r="H241" s="75"/>
      <c r="I241" s="76">
        <v>0</v>
      </c>
      <c r="J241" s="76">
        <v>0</v>
      </c>
      <c r="K241" s="76">
        <v>13.583</v>
      </c>
      <c r="L241" s="76">
        <v>0</v>
      </c>
      <c r="M241" s="77"/>
      <c r="N241" s="77"/>
      <c r="O241" s="76">
        <v>126.5057842219322</v>
      </c>
      <c r="P241" s="76">
        <v>0</v>
      </c>
      <c r="Q241" s="76">
        <v>9.9554836344000037</v>
      </c>
      <c r="R241" s="76">
        <v>0</v>
      </c>
      <c r="S241" s="76">
        <v>0</v>
      </c>
      <c r="T241" s="76">
        <v>0.55000000000000004</v>
      </c>
      <c r="U241" s="76">
        <v>0</v>
      </c>
      <c r="V241" s="76">
        <v>0</v>
      </c>
      <c r="W241" s="76">
        <v>0</v>
      </c>
      <c r="X241" s="76">
        <v>1.0900000000000001</v>
      </c>
      <c r="Y241" s="76">
        <v>0</v>
      </c>
      <c r="Z241" s="76">
        <v>0</v>
      </c>
      <c r="AA241" s="76">
        <v>0</v>
      </c>
      <c r="AB241" s="76">
        <v>1.248</v>
      </c>
      <c r="AC241" s="76">
        <v>0</v>
      </c>
      <c r="AD241" s="76">
        <v>0</v>
      </c>
      <c r="AE241" s="76">
        <v>0</v>
      </c>
      <c r="AF241" s="76">
        <v>0</v>
      </c>
      <c r="AG241" s="76">
        <v>0</v>
      </c>
      <c r="AH241" s="76">
        <v>0</v>
      </c>
      <c r="AI241" s="76">
        <v>0</v>
      </c>
      <c r="AJ241" s="76">
        <v>0</v>
      </c>
      <c r="AK241" s="76">
        <v>0</v>
      </c>
      <c r="AL241" s="76">
        <v>0</v>
      </c>
      <c r="AM241" s="76">
        <v>0</v>
      </c>
      <c r="AN241" s="76">
        <v>0</v>
      </c>
      <c r="AO241" s="76">
        <v>0</v>
      </c>
      <c r="AP241" s="76">
        <v>0</v>
      </c>
      <c r="AQ241" s="76">
        <v>0</v>
      </c>
      <c r="AR241" s="76">
        <v>2.8879999999999999</v>
      </c>
      <c r="AS241" s="76">
        <v>0</v>
      </c>
      <c r="AT241" s="69"/>
      <c r="AU241" s="76">
        <v>7.04</v>
      </c>
      <c r="AV241" s="76">
        <v>13.989999999999998</v>
      </c>
      <c r="AW241" s="76">
        <v>9.9554836344000037</v>
      </c>
      <c r="AX241" s="76">
        <v>0</v>
      </c>
      <c r="AY241" s="76">
        <v>0</v>
      </c>
      <c r="AZ241" s="76">
        <v>0</v>
      </c>
      <c r="BA241" s="78">
        <v>30.985483634400001</v>
      </c>
      <c r="BB241" s="71"/>
      <c r="BF241" s="64"/>
      <c r="BG241" s="64"/>
    </row>
    <row r="242" spans="1:59" s="56" customFormat="1" ht="11.25">
      <c r="A242" s="4"/>
      <c r="B242" s="4"/>
      <c r="C242" s="65" t="s">
        <v>83</v>
      </c>
      <c r="D242" s="57"/>
      <c r="E242" s="74" t="s">
        <v>268</v>
      </c>
      <c r="F242" s="79" t="s">
        <v>89</v>
      </c>
      <c r="G242" s="79"/>
      <c r="H242" s="79"/>
      <c r="I242" s="76">
        <v>0</v>
      </c>
      <c r="J242" s="76">
        <v>0</v>
      </c>
      <c r="K242" s="76">
        <v>0.29499999999999998</v>
      </c>
      <c r="L242" s="76">
        <v>0</v>
      </c>
      <c r="M242" s="77"/>
      <c r="N242" s="77"/>
      <c r="O242" s="76">
        <v>0.58963511000000035</v>
      </c>
      <c r="P242" s="76">
        <v>0</v>
      </c>
      <c r="Q242" s="76">
        <v>0.58963511000000035</v>
      </c>
      <c r="R242" s="76">
        <v>0</v>
      </c>
      <c r="S242" s="76">
        <v>0</v>
      </c>
      <c r="T242" s="76">
        <v>0</v>
      </c>
      <c r="U242" s="76">
        <v>0</v>
      </c>
      <c r="V242" s="76">
        <v>0</v>
      </c>
      <c r="W242" s="76">
        <v>0</v>
      </c>
      <c r="X242" s="76">
        <v>0</v>
      </c>
      <c r="Y242" s="76">
        <v>0</v>
      </c>
      <c r="Z242" s="76">
        <v>0</v>
      </c>
      <c r="AA242" s="76">
        <v>0</v>
      </c>
      <c r="AB242" s="76">
        <v>0.29499999999999998</v>
      </c>
      <c r="AC242" s="76">
        <v>0</v>
      </c>
      <c r="AD242" s="76">
        <v>0</v>
      </c>
      <c r="AE242" s="76">
        <v>0</v>
      </c>
      <c r="AF242" s="76">
        <v>0</v>
      </c>
      <c r="AG242" s="76">
        <v>0</v>
      </c>
      <c r="AH242" s="76">
        <v>0</v>
      </c>
      <c r="AI242" s="76">
        <v>0</v>
      </c>
      <c r="AJ242" s="76">
        <v>0</v>
      </c>
      <c r="AK242" s="76">
        <v>0</v>
      </c>
      <c r="AL242" s="76">
        <v>0</v>
      </c>
      <c r="AM242" s="76">
        <v>0</v>
      </c>
      <c r="AN242" s="76">
        <v>0</v>
      </c>
      <c r="AO242" s="76">
        <v>0</v>
      </c>
      <c r="AP242" s="76">
        <v>0</v>
      </c>
      <c r="AQ242" s="76">
        <v>0</v>
      </c>
      <c r="AR242" s="76">
        <v>0.29499999999999998</v>
      </c>
      <c r="AS242" s="76">
        <v>0</v>
      </c>
      <c r="AT242" s="69"/>
      <c r="AU242" s="76">
        <v>0</v>
      </c>
      <c r="AV242" s="76">
        <v>0</v>
      </c>
      <c r="AW242" s="76">
        <v>0.58963511000000035</v>
      </c>
      <c r="AX242" s="76">
        <v>0</v>
      </c>
      <c r="AY242" s="76">
        <v>0</v>
      </c>
      <c r="AZ242" s="76">
        <v>0</v>
      </c>
      <c r="BA242" s="78">
        <v>0.58963511000000035</v>
      </c>
      <c r="BB242" s="71"/>
      <c r="BF242" s="64"/>
      <c r="BG242" s="64"/>
    </row>
    <row r="243" spans="1:59" s="56" customFormat="1" ht="12" thickBot="1">
      <c r="A243" s="4"/>
      <c r="B243" s="4"/>
      <c r="C243" s="65" t="s">
        <v>83</v>
      </c>
      <c r="D243" s="57"/>
      <c r="E243" s="74" t="s">
        <v>269</v>
      </c>
      <c r="F243" s="80" t="s">
        <v>91</v>
      </c>
      <c r="G243" s="80"/>
      <c r="H243" s="80"/>
      <c r="I243" s="76">
        <v>0</v>
      </c>
      <c r="J243" s="76">
        <v>0</v>
      </c>
      <c r="K243" s="76">
        <v>0</v>
      </c>
      <c r="L243" s="76">
        <v>0</v>
      </c>
      <c r="M243" s="77"/>
      <c r="N243" s="77"/>
      <c r="O243" s="76">
        <v>0</v>
      </c>
      <c r="P243" s="76">
        <v>0</v>
      </c>
      <c r="Q243" s="76">
        <v>0</v>
      </c>
      <c r="R243" s="76">
        <v>0</v>
      </c>
      <c r="S243" s="76">
        <v>0</v>
      </c>
      <c r="T243" s="76">
        <v>0</v>
      </c>
      <c r="U243" s="76">
        <v>0</v>
      </c>
      <c r="V243" s="76">
        <v>0</v>
      </c>
      <c r="W243" s="76">
        <v>0</v>
      </c>
      <c r="X243" s="76">
        <v>0</v>
      </c>
      <c r="Y243" s="76">
        <v>0</v>
      </c>
      <c r="Z243" s="76">
        <v>0</v>
      </c>
      <c r="AA243" s="76">
        <v>0</v>
      </c>
      <c r="AB243" s="76">
        <v>0</v>
      </c>
      <c r="AC243" s="76">
        <v>0</v>
      </c>
      <c r="AD243" s="76">
        <v>0</v>
      </c>
      <c r="AE243" s="76">
        <v>0</v>
      </c>
      <c r="AF243" s="76">
        <v>0</v>
      </c>
      <c r="AG243" s="76">
        <v>0</v>
      </c>
      <c r="AH243" s="76">
        <v>0</v>
      </c>
      <c r="AI243" s="76">
        <v>0</v>
      </c>
      <c r="AJ243" s="76">
        <v>0</v>
      </c>
      <c r="AK243" s="76">
        <v>0</v>
      </c>
      <c r="AL243" s="76">
        <v>0</v>
      </c>
      <c r="AM243" s="76">
        <v>0</v>
      </c>
      <c r="AN243" s="76">
        <v>0</v>
      </c>
      <c r="AO243" s="76">
        <v>0</v>
      </c>
      <c r="AP243" s="76">
        <v>0</v>
      </c>
      <c r="AQ243" s="76">
        <v>0</v>
      </c>
      <c r="AR243" s="76">
        <v>0</v>
      </c>
      <c r="AS243" s="76">
        <v>0</v>
      </c>
      <c r="AT243" s="69"/>
      <c r="AU243" s="76">
        <v>0</v>
      </c>
      <c r="AV243" s="76">
        <v>0</v>
      </c>
      <c r="AW243" s="76">
        <v>0</v>
      </c>
      <c r="AX243" s="76">
        <v>0</v>
      </c>
      <c r="AY243" s="76">
        <v>0</v>
      </c>
      <c r="AZ243" s="76">
        <v>0</v>
      </c>
      <c r="BA243" s="78">
        <v>0</v>
      </c>
      <c r="BB243" s="71"/>
      <c r="BF243" s="64"/>
      <c r="BG243" s="64"/>
    </row>
    <row r="244" spans="1:59" s="56" customFormat="1" ht="12" hidden="1" thickBot="1">
      <c r="A244" s="4"/>
      <c r="B244" s="4"/>
      <c r="D244" s="57"/>
      <c r="E244" s="81" t="s">
        <v>270</v>
      </c>
      <c r="F244" s="82"/>
      <c r="G244" s="83"/>
      <c r="H244" s="83"/>
      <c r="I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5"/>
      <c r="BB244" s="71"/>
      <c r="BF244" s="64"/>
      <c r="BG244" s="64"/>
    </row>
    <row r="245" spans="1:59" s="56" customFormat="1" ht="12" thickBot="1">
      <c r="A245" s="4"/>
      <c r="B245" s="4"/>
      <c r="D245" s="57"/>
      <c r="E245" s="86"/>
      <c r="F245" s="93" t="s">
        <v>93</v>
      </c>
      <c r="G245" s="88" t="s">
        <v>94</v>
      </c>
      <c r="H245" s="89"/>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4"/>
      <c r="BA245" s="95"/>
      <c r="BB245" s="71"/>
      <c r="BF245" s="64"/>
      <c r="BG245" s="64"/>
    </row>
    <row r="246" spans="1:59" s="56" customFormat="1" ht="12" thickBot="1">
      <c r="A246" s="4"/>
      <c r="B246" s="4"/>
      <c r="C246" s="65" t="s">
        <v>83</v>
      </c>
      <c r="D246" s="57"/>
      <c r="E246" s="74" t="s">
        <v>271</v>
      </c>
      <c r="F246" s="80" t="s">
        <v>96</v>
      </c>
      <c r="G246" s="80"/>
      <c r="H246" s="80"/>
      <c r="I246" s="76">
        <v>0</v>
      </c>
      <c r="J246" s="76">
        <v>0</v>
      </c>
      <c r="K246" s="76">
        <v>0</v>
      </c>
      <c r="L246" s="76">
        <v>0</v>
      </c>
      <c r="M246" s="77"/>
      <c r="N246" s="77"/>
      <c r="O246" s="76">
        <v>0</v>
      </c>
      <c r="P246" s="76">
        <v>0</v>
      </c>
      <c r="Q246" s="76">
        <v>0</v>
      </c>
      <c r="R246" s="76">
        <v>0</v>
      </c>
      <c r="S246" s="76">
        <v>0</v>
      </c>
      <c r="T246" s="76">
        <v>0</v>
      </c>
      <c r="U246" s="76">
        <v>0</v>
      </c>
      <c r="V246" s="76">
        <v>0</v>
      </c>
      <c r="W246" s="76">
        <v>0</v>
      </c>
      <c r="X246" s="76">
        <v>0</v>
      </c>
      <c r="Y246" s="76">
        <v>0</v>
      </c>
      <c r="Z246" s="76">
        <v>0</v>
      </c>
      <c r="AA246" s="76">
        <v>0</v>
      </c>
      <c r="AB246" s="76">
        <v>0</v>
      </c>
      <c r="AC246" s="76">
        <v>0</v>
      </c>
      <c r="AD246" s="76">
        <v>0</v>
      </c>
      <c r="AE246" s="76">
        <v>0</v>
      </c>
      <c r="AF246" s="76">
        <v>0</v>
      </c>
      <c r="AG246" s="76">
        <v>0</v>
      </c>
      <c r="AH246" s="76">
        <v>0</v>
      </c>
      <c r="AI246" s="76">
        <v>0</v>
      </c>
      <c r="AJ246" s="76">
        <v>0</v>
      </c>
      <c r="AK246" s="76">
        <v>0</v>
      </c>
      <c r="AL246" s="76">
        <v>0</v>
      </c>
      <c r="AM246" s="76">
        <v>0</v>
      </c>
      <c r="AN246" s="76">
        <v>0</v>
      </c>
      <c r="AO246" s="76">
        <v>0</v>
      </c>
      <c r="AP246" s="76">
        <v>0</v>
      </c>
      <c r="AQ246" s="76">
        <v>0</v>
      </c>
      <c r="AR246" s="76">
        <v>0</v>
      </c>
      <c r="AS246" s="76">
        <v>0</v>
      </c>
      <c r="AT246" s="69"/>
      <c r="AU246" s="76">
        <v>0</v>
      </c>
      <c r="AV246" s="76">
        <v>0</v>
      </c>
      <c r="AW246" s="76">
        <v>0</v>
      </c>
      <c r="AX246" s="76">
        <v>0</v>
      </c>
      <c r="AY246" s="76">
        <v>0</v>
      </c>
      <c r="AZ246" s="76">
        <v>0</v>
      </c>
      <c r="BA246" s="78">
        <v>0</v>
      </c>
      <c r="BB246" s="71"/>
      <c r="BF246" s="64"/>
      <c r="BG246" s="64"/>
    </row>
    <row r="247" spans="1:59" s="56" customFormat="1" ht="12" hidden="1" thickBot="1">
      <c r="A247" s="4"/>
      <c r="B247" s="4"/>
      <c r="D247" s="57"/>
      <c r="E247" s="81" t="s">
        <v>272</v>
      </c>
      <c r="F247" s="82"/>
      <c r="G247" s="83"/>
      <c r="H247" s="83"/>
      <c r="I247" s="84"/>
      <c r="J247" s="84"/>
      <c r="K247" s="84"/>
      <c r="L247" s="84"/>
      <c r="M247" s="84"/>
      <c r="N247" s="84"/>
      <c r="O247" s="84"/>
      <c r="P247" s="84"/>
      <c r="Q247" s="84"/>
      <c r="R247" s="84"/>
      <c r="S247" s="84"/>
      <c r="T247" s="84"/>
      <c r="U247" s="84"/>
      <c r="V247" s="84"/>
      <c r="W247" s="84"/>
      <c r="X247" s="84"/>
      <c r="Y247" s="84"/>
      <c r="Z247" s="84"/>
      <c r="AA247" s="84"/>
      <c r="AB247" s="84"/>
      <c r="AC247" s="84"/>
      <c r="AD247" s="84"/>
      <c r="AE247" s="84"/>
      <c r="AF247" s="84"/>
      <c r="AG247" s="84"/>
      <c r="AH247" s="84"/>
      <c r="AI247" s="84"/>
      <c r="AJ247" s="84"/>
      <c r="AK247" s="84"/>
      <c r="AL247" s="84"/>
      <c r="AM247" s="84"/>
      <c r="AN247" s="84"/>
      <c r="AO247" s="84"/>
      <c r="AP247" s="84"/>
      <c r="AQ247" s="84"/>
      <c r="AR247" s="84"/>
      <c r="AS247" s="84"/>
      <c r="AT247" s="84"/>
      <c r="AU247" s="84"/>
      <c r="AV247" s="84"/>
      <c r="AW247" s="84"/>
      <c r="AX247" s="84"/>
      <c r="AY247" s="84"/>
      <c r="AZ247" s="84"/>
      <c r="BA247" s="85"/>
      <c r="BB247" s="71"/>
      <c r="BF247" s="64"/>
      <c r="BG247" s="64"/>
    </row>
    <row r="248" spans="1:59" s="56" customFormat="1" ht="12" thickBot="1">
      <c r="A248" s="4"/>
      <c r="B248" s="4"/>
      <c r="D248" s="57"/>
      <c r="E248" s="86"/>
      <c r="F248" s="93" t="s">
        <v>93</v>
      </c>
      <c r="G248" s="88" t="s">
        <v>94</v>
      </c>
      <c r="H248" s="89"/>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4"/>
      <c r="BA248" s="95"/>
      <c r="BB248" s="71"/>
      <c r="BF248" s="64"/>
      <c r="BG248" s="64"/>
    </row>
    <row r="249" spans="1:59" s="56" customFormat="1" ht="12" thickBot="1">
      <c r="A249" s="4"/>
      <c r="B249" s="4"/>
      <c r="C249" s="65" t="s">
        <v>83</v>
      </c>
      <c r="D249" s="57"/>
      <c r="E249" s="74" t="s">
        <v>273</v>
      </c>
      <c r="F249" s="80" t="s">
        <v>99</v>
      </c>
      <c r="G249" s="80"/>
      <c r="H249" s="80"/>
      <c r="I249" s="76">
        <v>0</v>
      </c>
      <c r="J249" s="76">
        <v>0</v>
      </c>
      <c r="K249" s="76">
        <v>0</v>
      </c>
      <c r="L249" s="76">
        <v>0</v>
      </c>
      <c r="M249" s="77"/>
      <c r="N249" s="77"/>
      <c r="O249" s="76">
        <v>0</v>
      </c>
      <c r="P249" s="76">
        <v>0</v>
      </c>
      <c r="Q249" s="76">
        <v>0</v>
      </c>
      <c r="R249" s="76">
        <v>0</v>
      </c>
      <c r="S249" s="76">
        <v>0</v>
      </c>
      <c r="T249" s="76">
        <v>0</v>
      </c>
      <c r="U249" s="76">
        <v>0</v>
      </c>
      <c r="V249" s="76">
        <v>0</v>
      </c>
      <c r="W249" s="76">
        <v>0</v>
      </c>
      <c r="X249" s="76">
        <v>0</v>
      </c>
      <c r="Y249" s="76">
        <v>0</v>
      </c>
      <c r="Z249" s="76">
        <v>0</v>
      </c>
      <c r="AA249" s="76">
        <v>0</v>
      </c>
      <c r="AB249" s="76">
        <v>0</v>
      </c>
      <c r="AC249" s="76">
        <v>0</v>
      </c>
      <c r="AD249" s="76">
        <v>0</v>
      </c>
      <c r="AE249" s="76">
        <v>0</v>
      </c>
      <c r="AF249" s="76">
        <v>0</v>
      </c>
      <c r="AG249" s="76">
        <v>0</v>
      </c>
      <c r="AH249" s="76">
        <v>0</v>
      </c>
      <c r="AI249" s="76">
        <v>0</v>
      </c>
      <c r="AJ249" s="76">
        <v>0</v>
      </c>
      <c r="AK249" s="76">
        <v>0</v>
      </c>
      <c r="AL249" s="76">
        <v>0</v>
      </c>
      <c r="AM249" s="76">
        <v>0</v>
      </c>
      <c r="AN249" s="76">
        <v>0</v>
      </c>
      <c r="AO249" s="76">
        <v>0</v>
      </c>
      <c r="AP249" s="76">
        <v>0</v>
      </c>
      <c r="AQ249" s="76">
        <v>0</v>
      </c>
      <c r="AR249" s="76">
        <v>0</v>
      </c>
      <c r="AS249" s="76">
        <v>0</v>
      </c>
      <c r="AT249" s="69"/>
      <c r="AU249" s="76">
        <v>0</v>
      </c>
      <c r="AV249" s="76">
        <v>0</v>
      </c>
      <c r="AW249" s="76">
        <v>0</v>
      </c>
      <c r="AX249" s="76">
        <v>0</v>
      </c>
      <c r="AY249" s="76">
        <v>0</v>
      </c>
      <c r="AZ249" s="76">
        <v>0</v>
      </c>
      <c r="BA249" s="78">
        <v>0</v>
      </c>
      <c r="BB249" s="71"/>
      <c r="BF249" s="64"/>
      <c r="BG249" s="64"/>
    </row>
    <row r="250" spans="1:59" s="56" customFormat="1" ht="12" hidden="1" thickBot="1">
      <c r="A250" s="4"/>
      <c r="B250" s="4"/>
      <c r="D250" s="57"/>
      <c r="E250" s="81" t="s">
        <v>274</v>
      </c>
      <c r="F250" s="82"/>
      <c r="G250" s="83"/>
      <c r="H250" s="83"/>
      <c r="I250" s="84"/>
      <c r="J250" s="84"/>
      <c r="K250" s="84"/>
      <c r="L250" s="84"/>
      <c r="M250" s="84"/>
      <c r="N250" s="84"/>
      <c r="O250" s="84"/>
      <c r="P250" s="84"/>
      <c r="Q250" s="84"/>
      <c r="R250" s="84"/>
      <c r="S250" s="84"/>
      <c r="T250" s="84"/>
      <c r="U250" s="84"/>
      <c r="V250" s="84"/>
      <c r="W250" s="84"/>
      <c r="X250" s="84"/>
      <c r="Y250" s="84"/>
      <c r="Z250" s="84"/>
      <c r="AA250" s="84"/>
      <c r="AB250" s="84"/>
      <c r="AC250" s="84"/>
      <c r="AD250" s="84"/>
      <c r="AE250" s="84"/>
      <c r="AF250" s="84"/>
      <c r="AG250" s="84"/>
      <c r="AH250" s="84"/>
      <c r="AI250" s="84"/>
      <c r="AJ250" s="84"/>
      <c r="AK250" s="84"/>
      <c r="AL250" s="84"/>
      <c r="AM250" s="84"/>
      <c r="AN250" s="84"/>
      <c r="AO250" s="84"/>
      <c r="AP250" s="84"/>
      <c r="AQ250" s="84"/>
      <c r="AR250" s="84"/>
      <c r="AS250" s="84"/>
      <c r="AT250" s="84"/>
      <c r="AU250" s="84"/>
      <c r="AV250" s="84"/>
      <c r="AW250" s="84"/>
      <c r="AX250" s="84"/>
      <c r="AY250" s="84"/>
      <c r="AZ250" s="84"/>
      <c r="BA250" s="85"/>
      <c r="BB250" s="71"/>
      <c r="BF250" s="64"/>
      <c r="BG250" s="64"/>
    </row>
    <row r="251" spans="1:59" s="56" customFormat="1" ht="12" thickBot="1">
      <c r="A251" s="4"/>
      <c r="B251" s="4"/>
      <c r="D251" s="57"/>
      <c r="E251" s="86"/>
      <c r="F251" s="93" t="s">
        <v>93</v>
      </c>
      <c r="G251" s="88" t="s">
        <v>94</v>
      </c>
      <c r="H251" s="89"/>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4"/>
      <c r="BA251" s="95"/>
      <c r="BB251" s="71"/>
      <c r="BF251" s="64"/>
      <c r="BG251" s="64"/>
    </row>
    <row r="252" spans="1:59" s="56" customFormat="1" ht="11.25">
      <c r="A252" s="4"/>
      <c r="B252" s="4"/>
      <c r="C252" s="65" t="s">
        <v>83</v>
      </c>
      <c r="D252" s="57"/>
      <c r="E252" s="74" t="s">
        <v>275</v>
      </c>
      <c r="F252" s="80" t="s">
        <v>102</v>
      </c>
      <c r="G252" s="80"/>
      <c r="H252" s="80"/>
      <c r="I252" s="76">
        <v>0</v>
      </c>
      <c r="J252" s="76">
        <v>0</v>
      </c>
      <c r="K252" s="76">
        <v>0.29499999999999998</v>
      </c>
      <c r="L252" s="76">
        <v>0</v>
      </c>
      <c r="M252" s="77"/>
      <c r="N252" s="77"/>
      <c r="O252" s="76">
        <v>0.58963511000000035</v>
      </c>
      <c r="P252" s="76">
        <v>0</v>
      </c>
      <c r="Q252" s="76">
        <v>0.58963511000000035</v>
      </c>
      <c r="R252" s="76">
        <v>0</v>
      </c>
      <c r="S252" s="76">
        <v>0</v>
      </c>
      <c r="T252" s="76">
        <v>0</v>
      </c>
      <c r="U252" s="76">
        <v>0</v>
      </c>
      <c r="V252" s="76">
        <v>0</v>
      </c>
      <c r="W252" s="76">
        <v>0</v>
      </c>
      <c r="X252" s="76">
        <v>0</v>
      </c>
      <c r="Y252" s="76">
        <v>0</v>
      </c>
      <c r="Z252" s="76">
        <v>0</v>
      </c>
      <c r="AA252" s="76">
        <v>0</v>
      </c>
      <c r="AB252" s="76">
        <v>0.29499999999999998</v>
      </c>
      <c r="AC252" s="76">
        <v>0</v>
      </c>
      <c r="AD252" s="76">
        <v>0</v>
      </c>
      <c r="AE252" s="76">
        <v>0</v>
      </c>
      <c r="AF252" s="76">
        <v>0</v>
      </c>
      <c r="AG252" s="76">
        <v>0</v>
      </c>
      <c r="AH252" s="76">
        <v>0</v>
      </c>
      <c r="AI252" s="76">
        <v>0</v>
      </c>
      <c r="AJ252" s="76">
        <v>0</v>
      </c>
      <c r="AK252" s="76">
        <v>0</v>
      </c>
      <c r="AL252" s="76">
        <v>0</v>
      </c>
      <c r="AM252" s="76">
        <v>0</v>
      </c>
      <c r="AN252" s="76">
        <v>0</v>
      </c>
      <c r="AO252" s="76">
        <v>0</v>
      </c>
      <c r="AP252" s="76">
        <v>0</v>
      </c>
      <c r="AQ252" s="76">
        <v>0</v>
      </c>
      <c r="AR252" s="76">
        <v>0.29499999999999998</v>
      </c>
      <c r="AS252" s="76">
        <v>0</v>
      </c>
      <c r="AT252" s="69"/>
      <c r="AU252" s="76">
        <v>0</v>
      </c>
      <c r="AV252" s="76">
        <v>0</v>
      </c>
      <c r="AW252" s="76">
        <v>0.58963511000000035</v>
      </c>
      <c r="AX252" s="76">
        <v>0</v>
      </c>
      <c r="AY252" s="76">
        <v>0</v>
      </c>
      <c r="AZ252" s="76">
        <v>0</v>
      </c>
      <c r="BA252" s="78">
        <v>0.58963511000000035</v>
      </c>
      <c r="BB252" s="71"/>
      <c r="BF252" s="64"/>
      <c r="BG252" s="64"/>
    </row>
    <row r="253" spans="1:59" s="56" customFormat="1" ht="11.25" hidden="1">
      <c r="A253" s="4"/>
      <c r="B253" s="4"/>
      <c r="D253" s="57"/>
      <c r="E253" s="81" t="s">
        <v>276</v>
      </c>
      <c r="F253" s="82"/>
      <c r="G253" s="83"/>
      <c r="H253" s="83"/>
      <c r="I253" s="84"/>
      <c r="J253" s="84"/>
      <c r="K253" s="84"/>
      <c r="L253" s="84"/>
      <c r="M253" s="84"/>
      <c r="N253" s="84"/>
      <c r="O253" s="84"/>
      <c r="P253" s="84"/>
      <c r="Q253" s="84"/>
      <c r="R253" s="84"/>
      <c r="S253" s="84"/>
      <c r="T253" s="84"/>
      <c r="U253" s="84"/>
      <c r="V253" s="84"/>
      <c r="W253" s="84"/>
      <c r="X253" s="84"/>
      <c r="Y253" s="84"/>
      <c r="Z253" s="84"/>
      <c r="AA253" s="84"/>
      <c r="AB253" s="84"/>
      <c r="AC253" s="84"/>
      <c r="AD253" s="84"/>
      <c r="AE253" s="84"/>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5"/>
      <c r="BB253" s="71"/>
      <c r="BF253" s="64"/>
      <c r="BG253" s="64"/>
    </row>
    <row r="254" spans="1:59">
      <c r="B254" s="4">
        <v>3</v>
      </c>
      <c r="C254" s="96" t="s">
        <v>104</v>
      </c>
      <c r="D254" s="31"/>
      <c r="E254" s="97" t="s">
        <v>277</v>
      </c>
      <c r="F254" s="98" t="s">
        <v>278</v>
      </c>
      <c r="G254" s="99"/>
      <c r="H254" s="100" t="s">
        <v>107</v>
      </c>
      <c r="I254" s="101"/>
      <c r="J254" s="101"/>
      <c r="K254" s="102">
        <v>0.29499999999999998</v>
      </c>
      <c r="L254" s="102">
        <v>0</v>
      </c>
      <c r="M254" s="100">
        <v>2014</v>
      </c>
      <c r="N254" s="100">
        <v>2014</v>
      </c>
      <c r="O254" s="102">
        <v>0.58963511000000035</v>
      </c>
      <c r="P254" s="102">
        <v>0</v>
      </c>
      <c r="Q254" s="102">
        <v>0.58963511000000035</v>
      </c>
      <c r="R254" s="101"/>
      <c r="S254" s="101"/>
      <c r="T254" s="102">
        <v>0</v>
      </c>
      <c r="U254" s="102">
        <v>0</v>
      </c>
      <c r="V254" s="101"/>
      <c r="W254" s="101"/>
      <c r="X254" s="102">
        <v>0</v>
      </c>
      <c r="Y254" s="102">
        <v>0</v>
      </c>
      <c r="Z254" s="101"/>
      <c r="AA254" s="101"/>
      <c r="AB254" s="102">
        <v>0.29499999999999998</v>
      </c>
      <c r="AC254" s="102">
        <v>0</v>
      </c>
      <c r="AD254" s="101"/>
      <c r="AE254" s="101"/>
      <c r="AF254" s="101"/>
      <c r="AG254" s="101"/>
      <c r="AH254" s="101"/>
      <c r="AI254" s="101"/>
      <c r="AJ254" s="101"/>
      <c r="AK254" s="101"/>
      <c r="AL254" s="101"/>
      <c r="AM254" s="101"/>
      <c r="AN254" s="101"/>
      <c r="AO254" s="101"/>
      <c r="AP254" s="103">
        <v>0</v>
      </c>
      <c r="AQ254" s="103">
        <v>0</v>
      </c>
      <c r="AR254" s="103">
        <v>0.29499999999999998</v>
      </c>
      <c r="AS254" s="104">
        <v>0</v>
      </c>
      <c r="AT254" s="105" t="s">
        <v>108</v>
      </c>
      <c r="AU254" s="106">
        <v>0</v>
      </c>
      <c r="AV254" s="106">
        <v>0</v>
      </c>
      <c r="AW254" s="106">
        <v>0.58963511000000035</v>
      </c>
      <c r="AX254" s="106">
        <v>0</v>
      </c>
      <c r="AY254" s="106">
        <v>0</v>
      </c>
      <c r="AZ254" s="106">
        <v>0</v>
      </c>
      <c r="BA254" s="78">
        <v>0.58963511000000035</v>
      </c>
      <c r="BB254" s="107"/>
    </row>
    <row r="255" spans="1:59" s="109" customFormat="1">
      <c r="A255" s="108"/>
      <c r="B255" s="4">
        <v>1</v>
      </c>
      <c r="D255" s="31"/>
      <c r="E255" s="110"/>
      <c r="F255" s="111"/>
      <c r="G255" s="112"/>
      <c r="H255" s="113"/>
      <c r="I255" s="114"/>
      <c r="J255" s="114"/>
      <c r="K255" s="115"/>
      <c r="L255" s="115"/>
      <c r="M255" s="113"/>
      <c r="N255" s="113"/>
      <c r="O255" s="115"/>
      <c r="P255" s="115"/>
      <c r="Q255" s="115"/>
      <c r="R255" s="114"/>
      <c r="S255" s="114"/>
      <c r="T255" s="115"/>
      <c r="U255" s="115"/>
      <c r="V255" s="114"/>
      <c r="W255" s="114"/>
      <c r="X255" s="115"/>
      <c r="Y255" s="115"/>
      <c r="Z255" s="114"/>
      <c r="AA255" s="114"/>
      <c r="AB255" s="115"/>
      <c r="AC255" s="115"/>
      <c r="AD255" s="114"/>
      <c r="AE255" s="114"/>
      <c r="AF255" s="114"/>
      <c r="AG255" s="114"/>
      <c r="AH255" s="114"/>
      <c r="AI255" s="114"/>
      <c r="AJ255" s="114"/>
      <c r="AK255" s="114"/>
      <c r="AL255" s="114"/>
      <c r="AM255" s="114"/>
      <c r="AN255" s="114"/>
      <c r="AO255" s="114"/>
      <c r="AP255" s="116"/>
      <c r="AQ255" s="116"/>
      <c r="AR255" s="116"/>
      <c r="AS255" s="104"/>
      <c r="AT255" s="117" t="s">
        <v>109</v>
      </c>
      <c r="AU255" s="118">
        <v>0</v>
      </c>
      <c r="AV255" s="118">
        <v>0</v>
      </c>
      <c r="AW255" s="118">
        <v>0.58963511000000035</v>
      </c>
      <c r="AX255" s="119"/>
      <c r="AY255" s="119"/>
      <c r="AZ255" s="119"/>
      <c r="BA255" s="78">
        <v>0.58963511000000035</v>
      </c>
      <c r="BB255" s="107"/>
    </row>
    <row r="256" spans="1:59" s="109" customFormat="1" ht="15.75" thickBot="1">
      <c r="A256" s="108"/>
      <c r="B256" s="4">
        <v>1</v>
      </c>
      <c r="D256" s="31"/>
      <c r="E256" s="120"/>
      <c r="F256" s="121"/>
      <c r="G256" s="122"/>
      <c r="H256" s="123"/>
      <c r="I256" s="124"/>
      <c r="J256" s="124"/>
      <c r="K256" s="125"/>
      <c r="L256" s="125"/>
      <c r="M256" s="123"/>
      <c r="N256" s="123"/>
      <c r="O256" s="125"/>
      <c r="P256" s="125"/>
      <c r="Q256" s="125"/>
      <c r="R256" s="124"/>
      <c r="S256" s="124"/>
      <c r="T256" s="125"/>
      <c r="U256" s="125"/>
      <c r="V256" s="124"/>
      <c r="W256" s="124"/>
      <c r="X256" s="125"/>
      <c r="Y256" s="125"/>
      <c r="Z256" s="124"/>
      <c r="AA256" s="124"/>
      <c r="AB256" s="125"/>
      <c r="AC256" s="125"/>
      <c r="AD256" s="124"/>
      <c r="AE256" s="124"/>
      <c r="AF256" s="124"/>
      <c r="AG256" s="124"/>
      <c r="AH256" s="124"/>
      <c r="AI256" s="124"/>
      <c r="AJ256" s="124"/>
      <c r="AK256" s="124"/>
      <c r="AL256" s="124"/>
      <c r="AM256" s="124"/>
      <c r="AN256" s="124"/>
      <c r="AO256" s="124"/>
      <c r="AP256" s="126"/>
      <c r="AQ256" s="126"/>
      <c r="AR256" s="126"/>
      <c r="AS256" s="104"/>
      <c r="AT256" s="127" t="s">
        <v>110</v>
      </c>
      <c r="AU256" s="127"/>
      <c r="AV256" s="127"/>
      <c r="AW256" s="127"/>
      <c r="AX256" s="127"/>
      <c r="AY256" s="127"/>
      <c r="AZ256" s="127"/>
      <c r="BA256" s="128"/>
      <c r="BB256" s="107"/>
    </row>
    <row r="257" spans="1:59" s="56" customFormat="1" ht="12" thickBot="1">
      <c r="A257" s="4"/>
      <c r="B257" s="4"/>
      <c r="D257" s="57"/>
      <c r="E257" s="86"/>
      <c r="F257" s="93" t="s">
        <v>93</v>
      </c>
      <c r="G257" s="88" t="s">
        <v>94</v>
      </c>
      <c r="H257" s="89"/>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4"/>
      <c r="BA257" s="95"/>
      <c r="BB257" s="71"/>
      <c r="BF257" s="64"/>
      <c r="BG257" s="64"/>
    </row>
    <row r="258" spans="1:59" s="56" customFormat="1" ht="11.25">
      <c r="A258" s="4"/>
      <c r="B258" s="4"/>
      <c r="C258" s="65" t="s">
        <v>83</v>
      </c>
      <c r="D258" s="57"/>
      <c r="E258" s="74" t="s">
        <v>279</v>
      </c>
      <c r="F258" s="79" t="s">
        <v>122</v>
      </c>
      <c r="G258" s="79"/>
      <c r="H258" s="79"/>
      <c r="I258" s="76">
        <v>0</v>
      </c>
      <c r="J258" s="76">
        <v>0</v>
      </c>
      <c r="K258" s="76">
        <v>13.288</v>
      </c>
      <c r="L258" s="76">
        <v>0</v>
      </c>
      <c r="M258" s="77"/>
      <c r="N258" s="77"/>
      <c r="O258" s="76">
        <v>125.9161491119322</v>
      </c>
      <c r="P258" s="76">
        <v>0</v>
      </c>
      <c r="Q258" s="76">
        <v>9.365848524400004</v>
      </c>
      <c r="R258" s="76">
        <v>0</v>
      </c>
      <c r="S258" s="76">
        <v>0</v>
      </c>
      <c r="T258" s="76">
        <v>0.55000000000000004</v>
      </c>
      <c r="U258" s="76">
        <v>0</v>
      </c>
      <c r="V258" s="76">
        <v>0</v>
      </c>
      <c r="W258" s="76">
        <v>0</v>
      </c>
      <c r="X258" s="76">
        <v>1.0900000000000001</v>
      </c>
      <c r="Y258" s="76">
        <v>0</v>
      </c>
      <c r="Z258" s="76">
        <v>0</v>
      </c>
      <c r="AA258" s="76">
        <v>0</v>
      </c>
      <c r="AB258" s="76">
        <v>0.95300000000000007</v>
      </c>
      <c r="AC258" s="76">
        <v>0</v>
      </c>
      <c r="AD258" s="76">
        <v>0</v>
      </c>
      <c r="AE258" s="76">
        <v>0</v>
      </c>
      <c r="AF258" s="76">
        <v>0</v>
      </c>
      <c r="AG258" s="76">
        <v>0</v>
      </c>
      <c r="AH258" s="76">
        <v>0</v>
      </c>
      <c r="AI258" s="76">
        <v>0</v>
      </c>
      <c r="AJ258" s="76">
        <v>0</v>
      </c>
      <c r="AK258" s="76">
        <v>0</v>
      </c>
      <c r="AL258" s="76">
        <v>0</v>
      </c>
      <c r="AM258" s="76">
        <v>0</v>
      </c>
      <c r="AN258" s="76">
        <v>0</v>
      </c>
      <c r="AO258" s="76">
        <v>0</v>
      </c>
      <c r="AP258" s="76">
        <v>0</v>
      </c>
      <c r="AQ258" s="76">
        <v>0</v>
      </c>
      <c r="AR258" s="76">
        <v>2.593</v>
      </c>
      <c r="AS258" s="76">
        <v>0</v>
      </c>
      <c r="AT258" s="69"/>
      <c r="AU258" s="76">
        <v>7.04</v>
      </c>
      <c r="AV258" s="76">
        <v>13.989999999999998</v>
      </c>
      <c r="AW258" s="76">
        <v>9.365848524400004</v>
      </c>
      <c r="AX258" s="76">
        <v>0</v>
      </c>
      <c r="AY258" s="76">
        <v>0</v>
      </c>
      <c r="AZ258" s="76">
        <v>0</v>
      </c>
      <c r="BA258" s="78">
        <v>30.395848524400002</v>
      </c>
      <c r="BB258" s="71"/>
      <c r="BF258" s="64"/>
      <c r="BG258" s="64"/>
    </row>
    <row r="259" spans="1:59" s="56" customFormat="1" ht="12" thickBot="1">
      <c r="A259" s="4"/>
      <c r="B259" s="4"/>
      <c r="C259" s="65" t="s">
        <v>83</v>
      </c>
      <c r="D259" s="57"/>
      <c r="E259" s="74" t="s">
        <v>280</v>
      </c>
      <c r="F259" s="80" t="s">
        <v>124</v>
      </c>
      <c r="G259" s="80"/>
      <c r="H259" s="80"/>
      <c r="I259" s="76">
        <v>0</v>
      </c>
      <c r="J259" s="76">
        <v>0</v>
      </c>
      <c r="K259" s="76">
        <v>0</v>
      </c>
      <c r="L259" s="76">
        <v>0</v>
      </c>
      <c r="M259" s="77"/>
      <c r="N259" s="77"/>
      <c r="O259" s="76">
        <v>0</v>
      </c>
      <c r="P259" s="76">
        <v>0</v>
      </c>
      <c r="Q259" s="76">
        <v>0</v>
      </c>
      <c r="R259" s="76">
        <v>0</v>
      </c>
      <c r="S259" s="76">
        <v>0</v>
      </c>
      <c r="T259" s="76">
        <v>0</v>
      </c>
      <c r="U259" s="76">
        <v>0</v>
      </c>
      <c r="V259" s="76">
        <v>0</v>
      </c>
      <c r="W259" s="76">
        <v>0</v>
      </c>
      <c r="X259" s="76">
        <v>0</v>
      </c>
      <c r="Y259" s="76">
        <v>0</v>
      </c>
      <c r="Z259" s="76">
        <v>0</v>
      </c>
      <c r="AA259" s="76">
        <v>0</v>
      </c>
      <c r="AB259" s="76">
        <v>0</v>
      </c>
      <c r="AC259" s="76">
        <v>0</v>
      </c>
      <c r="AD259" s="76">
        <v>0</v>
      </c>
      <c r="AE259" s="76">
        <v>0</v>
      </c>
      <c r="AF259" s="76">
        <v>0</v>
      </c>
      <c r="AG259" s="76">
        <v>0</v>
      </c>
      <c r="AH259" s="76">
        <v>0</v>
      </c>
      <c r="AI259" s="76">
        <v>0</v>
      </c>
      <c r="AJ259" s="76">
        <v>0</v>
      </c>
      <c r="AK259" s="76">
        <v>0</v>
      </c>
      <c r="AL259" s="76">
        <v>0</v>
      </c>
      <c r="AM259" s="76">
        <v>0</v>
      </c>
      <c r="AN259" s="76">
        <v>0</v>
      </c>
      <c r="AO259" s="76">
        <v>0</v>
      </c>
      <c r="AP259" s="76">
        <v>0</v>
      </c>
      <c r="AQ259" s="76">
        <v>0</v>
      </c>
      <c r="AR259" s="76">
        <v>0</v>
      </c>
      <c r="AS259" s="76">
        <v>0</v>
      </c>
      <c r="AT259" s="69"/>
      <c r="AU259" s="76">
        <v>0</v>
      </c>
      <c r="AV259" s="76">
        <v>0</v>
      </c>
      <c r="AW259" s="76">
        <v>0</v>
      </c>
      <c r="AX259" s="76">
        <v>0</v>
      </c>
      <c r="AY259" s="76">
        <v>0</v>
      </c>
      <c r="AZ259" s="76">
        <v>0</v>
      </c>
      <c r="BA259" s="78">
        <v>0</v>
      </c>
      <c r="BB259" s="71"/>
      <c r="BF259" s="64"/>
      <c r="BG259" s="64"/>
    </row>
    <row r="260" spans="1:59" s="56" customFormat="1" ht="12" hidden="1" thickBot="1">
      <c r="A260" s="4"/>
      <c r="B260" s="4"/>
      <c r="C260" s="65"/>
      <c r="D260" s="57"/>
      <c r="E260" s="81" t="s">
        <v>281</v>
      </c>
      <c r="F260" s="82"/>
      <c r="G260" s="83"/>
      <c r="H260" s="83"/>
      <c r="I260" s="84"/>
      <c r="J260" s="84"/>
      <c r="K260" s="84"/>
      <c r="L260" s="84"/>
      <c r="M260" s="84"/>
      <c r="N260" s="84"/>
      <c r="O260" s="84"/>
      <c r="P260" s="84"/>
      <c r="Q260" s="84"/>
      <c r="R260" s="84"/>
      <c r="S260" s="84"/>
      <c r="T260" s="84"/>
      <c r="U260" s="84"/>
      <c r="V260" s="84"/>
      <c r="W260" s="84"/>
      <c r="X260" s="84"/>
      <c r="Y260" s="84"/>
      <c r="Z260" s="84"/>
      <c r="AA260" s="84"/>
      <c r="AB260" s="84"/>
      <c r="AC260" s="84"/>
      <c r="AD260" s="84"/>
      <c r="AE260" s="84"/>
      <c r="AF260" s="84"/>
      <c r="AG260" s="84"/>
      <c r="AH260" s="84"/>
      <c r="AI260" s="84"/>
      <c r="AJ260" s="84"/>
      <c r="AK260" s="84"/>
      <c r="AL260" s="84"/>
      <c r="AM260" s="84"/>
      <c r="AN260" s="84"/>
      <c r="AO260" s="84"/>
      <c r="AP260" s="84"/>
      <c r="AQ260" s="84"/>
      <c r="AR260" s="84"/>
      <c r="AS260" s="84"/>
      <c r="AT260" s="84"/>
      <c r="AU260" s="84"/>
      <c r="AV260" s="84"/>
      <c r="AW260" s="84"/>
      <c r="AX260" s="84"/>
      <c r="AY260" s="84"/>
      <c r="AZ260" s="84"/>
      <c r="BA260" s="85"/>
      <c r="BB260" s="71"/>
      <c r="BF260" s="64"/>
      <c r="BG260" s="64"/>
    </row>
    <row r="261" spans="1:59" s="56" customFormat="1" ht="12" thickBot="1">
      <c r="A261" s="4"/>
      <c r="B261" s="4"/>
      <c r="D261" s="57"/>
      <c r="E261" s="86"/>
      <c r="F261" s="93" t="s">
        <v>93</v>
      </c>
      <c r="G261" s="88" t="s">
        <v>94</v>
      </c>
      <c r="H261" s="89"/>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4"/>
      <c r="BA261" s="95"/>
      <c r="BB261" s="71"/>
      <c r="BF261" s="64"/>
      <c r="BG261" s="64"/>
    </row>
    <row r="262" spans="1:59" s="56" customFormat="1" ht="12" thickBot="1">
      <c r="A262" s="4"/>
      <c r="B262" s="4"/>
      <c r="C262" s="65" t="s">
        <v>83</v>
      </c>
      <c r="D262" s="57"/>
      <c r="E262" s="74" t="s">
        <v>282</v>
      </c>
      <c r="F262" s="80" t="s">
        <v>127</v>
      </c>
      <c r="G262" s="80"/>
      <c r="H262" s="80"/>
      <c r="I262" s="76">
        <v>0</v>
      </c>
      <c r="J262" s="76">
        <v>0</v>
      </c>
      <c r="K262" s="76">
        <v>0</v>
      </c>
      <c r="L262" s="76">
        <v>0</v>
      </c>
      <c r="M262" s="77"/>
      <c r="N262" s="77"/>
      <c r="O262" s="76">
        <v>0</v>
      </c>
      <c r="P262" s="76">
        <v>0</v>
      </c>
      <c r="Q262" s="76">
        <v>0</v>
      </c>
      <c r="R262" s="76">
        <v>0</v>
      </c>
      <c r="S262" s="76">
        <v>0</v>
      </c>
      <c r="T262" s="76">
        <v>0</v>
      </c>
      <c r="U262" s="76">
        <v>0</v>
      </c>
      <c r="V262" s="76">
        <v>0</v>
      </c>
      <c r="W262" s="76">
        <v>0</v>
      </c>
      <c r="X262" s="76">
        <v>0</v>
      </c>
      <c r="Y262" s="76">
        <v>0</v>
      </c>
      <c r="Z262" s="76">
        <v>0</v>
      </c>
      <c r="AA262" s="76">
        <v>0</v>
      </c>
      <c r="AB262" s="76">
        <v>0</v>
      </c>
      <c r="AC262" s="76">
        <v>0</v>
      </c>
      <c r="AD262" s="76">
        <v>0</v>
      </c>
      <c r="AE262" s="76">
        <v>0</v>
      </c>
      <c r="AF262" s="76">
        <v>0</v>
      </c>
      <c r="AG262" s="76">
        <v>0</v>
      </c>
      <c r="AH262" s="76">
        <v>0</v>
      </c>
      <c r="AI262" s="76">
        <v>0</v>
      </c>
      <c r="AJ262" s="76">
        <v>0</v>
      </c>
      <c r="AK262" s="76">
        <v>0</v>
      </c>
      <c r="AL262" s="76">
        <v>0</v>
      </c>
      <c r="AM262" s="76">
        <v>0</v>
      </c>
      <c r="AN262" s="76">
        <v>0</v>
      </c>
      <c r="AO262" s="76">
        <v>0</v>
      </c>
      <c r="AP262" s="76">
        <v>0</v>
      </c>
      <c r="AQ262" s="76">
        <v>0</v>
      </c>
      <c r="AR262" s="76">
        <v>0</v>
      </c>
      <c r="AS262" s="76">
        <v>0</v>
      </c>
      <c r="AT262" s="69"/>
      <c r="AU262" s="76">
        <v>0</v>
      </c>
      <c r="AV262" s="76">
        <v>0</v>
      </c>
      <c r="AW262" s="76">
        <v>0</v>
      </c>
      <c r="AX262" s="76">
        <v>0</v>
      </c>
      <c r="AY262" s="76">
        <v>0</v>
      </c>
      <c r="AZ262" s="76">
        <v>0</v>
      </c>
      <c r="BA262" s="78">
        <v>0</v>
      </c>
      <c r="BB262" s="71"/>
      <c r="BF262" s="64"/>
      <c r="BG262" s="64"/>
    </row>
    <row r="263" spans="1:59" s="56" customFormat="1" ht="12" hidden="1" thickBot="1">
      <c r="A263" s="4"/>
      <c r="B263" s="4"/>
      <c r="C263" s="65"/>
      <c r="D263" s="57"/>
      <c r="E263" s="81" t="s">
        <v>283</v>
      </c>
      <c r="F263" s="82"/>
      <c r="G263" s="83"/>
      <c r="H263" s="83"/>
      <c r="I263" s="84"/>
      <c r="J263" s="84"/>
      <c r="K263" s="84"/>
      <c r="L263" s="84"/>
      <c r="M263" s="84"/>
      <c r="N263" s="84"/>
      <c r="O263" s="84"/>
      <c r="P263" s="84"/>
      <c r="Q263" s="84"/>
      <c r="R263" s="84"/>
      <c r="S263" s="84"/>
      <c r="T263" s="84"/>
      <c r="U263" s="84"/>
      <c r="V263" s="84"/>
      <c r="W263" s="84"/>
      <c r="X263" s="84"/>
      <c r="Y263" s="84"/>
      <c r="Z263" s="84"/>
      <c r="AA263" s="84"/>
      <c r="AB263" s="84"/>
      <c r="AC263" s="84"/>
      <c r="AD263" s="84"/>
      <c r="AE263" s="84"/>
      <c r="AF263" s="84"/>
      <c r="AG263" s="84"/>
      <c r="AH263" s="84"/>
      <c r="AI263" s="84"/>
      <c r="AJ263" s="84"/>
      <c r="AK263" s="84"/>
      <c r="AL263" s="84"/>
      <c r="AM263" s="84"/>
      <c r="AN263" s="84"/>
      <c r="AO263" s="84"/>
      <c r="AP263" s="84"/>
      <c r="AQ263" s="84"/>
      <c r="AR263" s="84"/>
      <c r="AS263" s="84"/>
      <c r="AT263" s="84"/>
      <c r="AU263" s="84"/>
      <c r="AV263" s="84"/>
      <c r="AW263" s="84"/>
      <c r="AX263" s="84"/>
      <c r="AY263" s="84"/>
      <c r="AZ263" s="84"/>
      <c r="BA263" s="85"/>
      <c r="BB263" s="71"/>
      <c r="BF263" s="64"/>
      <c r="BG263" s="64"/>
    </row>
    <row r="264" spans="1:59" s="56" customFormat="1" ht="12" thickBot="1">
      <c r="A264" s="4"/>
      <c r="B264" s="4"/>
      <c r="D264" s="57"/>
      <c r="E264" s="86"/>
      <c r="F264" s="93" t="s">
        <v>93</v>
      </c>
      <c r="G264" s="88" t="s">
        <v>94</v>
      </c>
      <c r="H264" s="89"/>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4"/>
      <c r="BA264" s="95"/>
      <c r="BB264" s="71"/>
      <c r="BF264" s="64"/>
      <c r="BG264" s="64"/>
    </row>
    <row r="265" spans="1:59" s="56" customFormat="1" ht="11.25">
      <c r="A265" s="4"/>
      <c r="B265" s="4"/>
      <c r="C265" s="65" t="s">
        <v>83</v>
      </c>
      <c r="D265" s="57"/>
      <c r="E265" s="74" t="s">
        <v>284</v>
      </c>
      <c r="F265" s="80" t="s">
        <v>130</v>
      </c>
      <c r="G265" s="80"/>
      <c r="H265" s="80"/>
      <c r="I265" s="76">
        <v>0</v>
      </c>
      <c r="J265" s="76">
        <v>0</v>
      </c>
      <c r="K265" s="76">
        <v>12.065</v>
      </c>
      <c r="L265" s="76">
        <v>0</v>
      </c>
      <c r="M265" s="77"/>
      <c r="N265" s="77"/>
      <c r="O265" s="76">
        <v>118.48346232264652</v>
      </c>
      <c r="P265" s="76">
        <v>0</v>
      </c>
      <c r="Q265" s="76">
        <v>7.2576931700000022</v>
      </c>
      <c r="R265" s="76">
        <v>0</v>
      </c>
      <c r="S265" s="76">
        <v>0</v>
      </c>
      <c r="T265" s="76">
        <v>0.55000000000000004</v>
      </c>
      <c r="U265" s="76">
        <v>0</v>
      </c>
      <c r="V265" s="76">
        <v>0</v>
      </c>
      <c r="W265" s="76">
        <v>0</v>
      </c>
      <c r="X265" s="76">
        <v>0.8</v>
      </c>
      <c r="Y265" s="76">
        <v>0</v>
      </c>
      <c r="Z265" s="76">
        <v>0</v>
      </c>
      <c r="AA265" s="76">
        <v>0</v>
      </c>
      <c r="AB265" s="76">
        <v>0.42</v>
      </c>
      <c r="AC265" s="76">
        <v>0</v>
      </c>
      <c r="AD265" s="76">
        <v>0</v>
      </c>
      <c r="AE265" s="76">
        <v>0</v>
      </c>
      <c r="AF265" s="76">
        <v>0</v>
      </c>
      <c r="AG265" s="76">
        <v>0</v>
      </c>
      <c r="AH265" s="76">
        <v>0</v>
      </c>
      <c r="AI265" s="76">
        <v>0</v>
      </c>
      <c r="AJ265" s="76">
        <v>0</v>
      </c>
      <c r="AK265" s="76">
        <v>0</v>
      </c>
      <c r="AL265" s="76">
        <v>0</v>
      </c>
      <c r="AM265" s="76">
        <v>0</v>
      </c>
      <c r="AN265" s="76">
        <v>0</v>
      </c>
      <c r="AO265" s="76">
        <v>0</v>
      </c>
      <c r="AP265" s="76">
        <v>0</v>
      </c>
      <c r="AQ265" s="76">
        <v>0</v>
      </c>
      <c r="AR265" s="76">
        <v>1.77</v>
      </c>
      <c r="AS265" s="76">
        <v>0</v>
      </c>
      <c r="AT265" s="69"/>
      <c r="AU265" s="76">
        <v>6.16</v>
      </c>
      <c r="AV265" s="76">
        <v>11.04</v>
      </c>
      <c r="AW265" s="76">
        <v>7.2576931700000022</v>
      </c>
      <c r="AX265" s="76">
        <v>0</v>
      </c>
      <c r="AY265" s="76">
        <v>0</v>
      </c>
      <c r="AZ265" s="76">
        <v>0</v>
      </c>
      <c r="BA265" s="78">
        <v>24.457693169999999</v>
      </c>
      <c r="BB265" s="71"/>
      <c r="BF265" s="64"/>
      <c r="BG265" s="64"/>
    </row>
    <row r="266" spans="1:59" s="56" customFormat="1" ht="11.25" hidden="1">
      <c r="A266" s="4"/>
      <c r="B266" s="4"/>
      <c r="C266" s="65"/>
      <c r="D266" s="57"/>
      <c r="E266" s="81" t="s">
        <v>285</v>
      </c>
      <c r="F266" s="82"/>
      <c r="G266" s="83"/>
      <c r="H266" s="83"/>
      <c r="I266" s="84"/>
      <c r="J266" s="84"/>
      <c r="K266" s="84"/>
      <c r="L266" s="84"/>
      <c r="M266" s="84"/>
      <c r="N266" s="84"/>
      <c r="O266" s="84"/>
      <c r="P266" s="84"/>
      <c r="Q266" s="84"/>
      <c r="R266" s="84"/>
      <c r="S266" s="84"/>
      <c r="T266" s="84"/>
      <c r="U266" s="84"/>
      <c r="V266" s="84"/>
      <c r="W266" s="84"/>
      <c r="X266" s="84"/>
      <c r="Y266" s="84"/>
      <c r="Z266" s="84"/>
      <c r="AA266" s="84"/>
      <c r="AB266" s="84"/>
      <c r="AC266" s="84"/>
      <c r="AD266" s="84"/>
      <c r="AE266" s="84"/>
      <c r="AF266" s="84"/>
      <c r="AG266" s="84"/>
      <c r="AH266" s="84"/>
      <c r="AI266" s="84"/>
      <c r="AJ266" s="84"/>
      <c r="AK266" s="84"/>
      <c r="AL266" s="84"/>
      <c r="AM266" s="84"/>
      <c r="AN266" s="84"/>
      <c r="AO266" s="84"/>
      <c r="AP266" s="84"/>
      <c r="AQ266" s="84"/>
      <c r="AR266" s="84"/>
      <c r="AS266" s="84"/>
      <c r="AT266" s="84"/>
      <c r="AU266" s="84"/>
      <c r="AV266" s="84"/>
      <c r="AW266" s="84"/>
      <c r="AX266" s="84"/>
      <c r="AY266" s="84"/>
      <c r="AZ266" s="84"/>
      <c r="BA266" s="85"/>
      <c r="BB266" s="71"/>
      <c r="BF266" s="64"/>
      <c r="BG266" s="64"/>
    </row>
    <row r="267" spans="1:59">
      <c r="B267" s="4">
        <v>3</v>
      </c>
      <c r="C267" s="96" t="s">
        <v>104</v>
      </c>
      <c r="D267" s="31"/>
      <c r="E267" s="97" t="s">
        <v>286</v>
      </c>
      <c r="F267" s="98" t="s">
        <v>287</v>
      </c>
      <c r="G267" s="99"/>
      <c r="H267" s="100" t="s">
        <v>107</v>
      </c>
      <c r="I267" s="101"/>
      <c r="J267" s="101"/>
      <c r="K267" s="102">
        <v>0.8</v>
      </c>
      <c r="L267" s="102">
        <v>0</v>
      </c>
      <c r="M267" s="100">
        <v>2012</v>
      </c>
      <c r="N267" s="100">
        <v>2013</v>
      </c>
      <c r="O267" s="102">
        <v>11.04</v>
      </c>
      <c r="P267" s="102">
        <v>0</v>
      </c>
      <c r="Q267" s="102">
        <v>0</v>
      </c>
      <c r="R267" s="101"/>
      <c r="S267" s="101"/>
      <c r="T267" s="102">
        <v>0</v>
      </c>
      <c r="U267" s="102">
        <v>0</v>
      </c>
      <c r="V267" s="101"/>
      <c r="W267" s="101"/>
      <c r="X267" s="102">
        <v>0.8</v>
      </c>
      <c r="Y267" s="102">
        <v>0</v>
      </c>
      <c r="Z267" s="101"/>
      <c r="AA267" s="101"/>
      <c r="AB267" s="102">
        <v>0</v>
      </c>
      <c r="AC267" s="102">
        <v>0</v>
      </c>
      <c r="AD267" s="101"/>
      <c r="AE267" s="101"/>
      <c r="AF267" s="101"/>
      <c r="AG267" s="101"/>
      <c r="AH267" s="101"/>
      <c r="AI267" s="101"/>
      <c r="AJ267" s="101"/>
      <c r="AK267" s="101"/>
      <c r="AL267" s="101"/>
      <c r="AM267" s="101"/>
      <c r="AN267" s="101"/>
      <c r="AO267" s="101"/>
      <c r="AP267" s="103">
        <v>0</v>
      </c>
      <c r="AQ267" s="103">
        <v>0</v>
      </c>
      <c r="AR267" s="103">
        <v>0.8</v>
      </c>
      <c r="AS267" s="104">
        <v>0</v>
      </c>
      <c r="AT267" s="105" t="s">
        <v>108</v>
      </c>
      <c r="AU267" s="106">
        <v>1.3</v>
      </c>
      <c r="AV267" s="106">
        <v>11.04</v>
      </c>
      <c r="AW267" s="106">
        <v>0</v>
      </c>
      <c r="AX267" s="106">
        <v>0</v>
      </c>
      <c r="AY267" s="106">
        <v>0</v>
      </c>
      <c r="AZ267" s="106">
        <v>0</v>
      </c>
      <c r="BA267" s="78">
        <v>12.34</v>
      </c>
      <c r="BB267" s="107"/>
    </row>
    <row r="268" spans="1:59" s="109" customFormat="1">
      <c r="A268" s="108"/>
      <c r="B268" s="4">
        <v>1</v>
      </c>
      <c r="D268" s="31"/>
      <c r="E268" s="110"/>
      <c r="F268" s="111"/>
      <c r="G268" s="112"/>
      <c r="H268" s="113"/>
      <c r="I268" s="114"/>
      <c r="J268" s="114"/>
      <c r="K268" s="115"/>
      <c r="L268" s="115"/>
      <c r="M268" s="113"/>
      <c r="N268" s="113"/>
      <c r="O268" s="115"/>
      <c r="P268" s="115"/>
      <c r="Q268" s="115"/>
      <c r="R268" s="114"/>
      <c r="S268" s="114"/>
      <c r="T268" s="115"/>
      <c r="U268" s="115"/>
      <c r="V268" s="114"/>
      <c r="W268" s="114"/>
      <c r="X268" s="115"/>
      <c r="Y268" s="115"/>
      <c r="Z268" s="114"/>
      <c r="AA268" s="114"/>
      <c r="AB268" s="115"/>
      <c r="AC268" s="115"/>
      <c r="AD268" s="114"/>
      <c r="AE268" s="114"/>
      <c r="AF268" s="114"/>
      <c r="AG268" s="114"/>
      <c r="AH268" s="114"/>
      <c r="AI268" s="114"/>
      <c r="AJ268" s="114"/>
      <c r="AK268" s="114"/>
      <c r="AL268" s="114"/>
      <c r="AM268" s="114"/>
      <c r="AN268" s="114"/>
      <c r="AO268" s="114"/>
      <c r="AP268" s="116"/>
      <c r="AQ268" s="116"/>
      <c r="AR268" s="116"/>
      <c r="AS268" s="104"/>
      <c r="AT268" s="117" t="s">
        <v>109</v>
      </c>
      <c r="AU268" s="118">
        <v>1.3</v>
      </c>
      <c r="AV268" s="118">
        <v>11.04</v>
      </c>
      <c r="AW268" s="118">
        <v>0</v>
      </c>
      <c r="AX268" s="119"/>
      <c r="AY268" s="119"/>
      <c r="AZ268" s="119"/>
      <c r="BA268" s="78">
        <v>12.34</v>
      </c>
      <c r="BB268" s="107"/>
    </row>
    <row r="269" spans="1:59" s="109" customFormat="1">
      <c r="A269" s="108"/>
      <c r="B269" s="4">
        <v>1</v>
      </c>
      <c r="D269" s="31"/>
      <c r="E269" s="120"/>
      <c r="F269" s="121"/>
      <c r="G269" s="122"/>
      <c r="H269" s="123"/>
      <c r="I269" s="124"/>
      <c r="J269" s="124"/>
      <c r="K269" s="125"/>
      <c r="L269" s="125"/>
      <c r="M269" s="123"/>
      <c r="N269" s="123"/>
      <c r="O269" s="125"/>
      <c r="P269" s="125"/>
      <c r="Q269" s="125"/>
      <c r="R269" s="124"/>
      <c r="S269" s="124"/>
      <c r="T269" s="125"/>
      <c r="U269" s="125"/>
      <c r="V269" s="124"/>
      <c r="W269" s="124"/>
      <c r="X269" s="125"/>
      <c r="Y269" s="125"/>
      <c r="Z269" s="124"/>
      <c r="AA269" s="124"/>
      <c r="AB269" s="125"/>
      <c r="AC269" s="125"/>
      <c r="AD269" s="124"/>
      <c r="AE269" s="124"/>
      <c r="AF269" s="124"/>
      <c r="AG269" s="124"/>
      <c r="AH269" s="124"/>
      <c r="AI269" s="124"/>
      <c r="AJ269" s="124"/>
      <c r="AK269" s="124"/>
      <c r="AL269" s="124"/>
      <c r="AM269" s="124"/>
      <c r="AN269" s="124"/>
      <c r="AO269" s="124"/>
      <c r="AP269" s="126"/>
      <c r="AQ269" s="126"/>
      <c r="AR269" s="126"/>
      <c r="AS269" s="104"/>
      <c r="AT269" s="127" t="s">
        <v>110</v>
      </c>
      <c r="AU269" s="127"/>
      <c r="AV269" s="127"/>
      <c r="AW269" s="127"/>
      <c r="AX269" s="127"/>
      <c r="AY269" s="127"/>
      <c r="AZ269" s="127"/>
      <c r="BA269" s="128"/>
      <c r="BB269" s="107"/>
    </row>
    <row r="270" spans="1:59">
      <c r="B270" s="4">
        <v>3</v>
      </c>
      <c r="C270" s="96" t="s">
        <v>104</v>
      </c>
      <c r="D270" s="31"/>
      <c r="E270" s="97" t="s">
        <v>288</v>
      </c>
      <c r="F270" s="98" t="s">
        <v>289</v>
      </c>
      <c r="G270" s="99"/>
      <c r="H270" s="100" t="s">
        <v>107</v>
      </c>
      <c r="I270" s="101"/>
      <c r="J270" s="101"/>
      <c r="K270" s="102">
        <v>0.55000000000000004</v>
      </c>
      <c r="L270" s="102">
        <v>0</v>
      </c>
      <c r="M270" s="100">
        <v>2011</v>
      </c>
      <c r="N270" s="100">
        <v>2012</v>
      </c>
      <c r="O270" s="102">
        <v>3.61</v>
      </c>
      <c r="P270" s="102">
        <v>0</v>
      </c>
      <c r="Q270" s="102">
        <v>0</v>
      </c>
      <c r="R270" s="101"/>
      <c r="S270" s="101"/>
      <c r="T270" s="102">
        <v>0.55000000000000004</v>
      </c>
      <c r="U270" s="102">
        <v>0</v>
      </c>
      <c r="V270" s="101"/>
      <c r="W270" s="101"/>
      <c r="X270" s="102">
        <v>0</v>
      </c>
      <c r="Y270" s="102">
        <v>0</v>
      </c>
      <c r="Z270" s="101"/>
      <c r="AA270" s="101"/>
      <c r="AB270" s="102">
        <v>0</v>
      </c>
      <c r="AC270" s="102">
        <v>0</v>
      </c>
      <c r="AD270" s="101"/>
      <c r="AE270" s="101"/>
      <c r="AF270" s="101"/>
      <c r="AG270" s="101"/>
      <c r="AH270" s="101"/>
      <c r="AI270" s="101"/>
      <c r="AJ270" s="101"/>
      <c r="AK270" s="101"/>
      <c r="AL270" s="101"/>
      <c r="AM270" s="101"/>
      <c r="AN270" s="101"/>
      <c r="AO270" s="101"/>
      <c r="AP270" s="103">
        <v>0</v>
      </c>
      <c r="AQ270" s="103">
        <v>0</v>
      </c>
      <c r="AR270" s="103">
        <v>0.55000000000000004</v>
      </c>
      <c r="AS270" s="104">
        <v>0</v>
      </c>
      <c r="AT270" s="105" t="s">
        <v>108</v>
      </c>
      <c r="AU270" s="106">
        <v>2.95</v>
      </c>
      <c r="AV270" s="106">
        <v>0</v>
      </c>
      <c r="AW270" s="106">
        <v>0</v>
      </c>
      <c r="AX270" s="106">
        <v>0</v>
      </c>
      <c r="AY270" s="106">
        <v>0</v>
      </c>
      <c r="AZ270" s="106">
        <v>0</v>
      </c>
      <c r="BA270" s="78">
        <v>2.95</v>
      </c>
      <c r="BB270" s="107"/>
    </row>
    <row r="271" spans="1:59" s="109" customFormat="1">
      <c r="A271" s="108"/>
      <c r="B271" s="4">
        <v>1</v>
      </c>
      <c r="D271" s="31"/>
      <c r="E271" s="110"/>
      <c r="F271" s="111"/>
      <c r="G271" s="112"/>
      <c r="H271" s="113"/>
      <c r="I271" s="114"/>
      <c r="J271" s="114"/>
      <c r="K271" s="115"/>
      <c r="L271" s="115"/>
      <c r="M271" s="113"/>
      <c r="N271" s="113"/>
      <c r="O271" s="115"/>
      <c r="P271" s="115"/>
      <c r="Q271" s="115"/>
      <c r="R271" s="114"/>
      <c r="S271" s="114"/>
      <c r="T271" s="115"/>
      <c r="U271" s="115"/>
      <c r="V271" s="114"/>
      <c r="W271" s="114"/>
      <c r="X271" s="115"/>
      <c r="Y271" s="115"/>
      <c r="Z271" s="114"/>
      <c r="AA271" s="114"/>
      <c r="AB271" s="115"/>
      <c r="AC271" s="115"/>
      <c r="AD271" s="114"/>
      <c r="AE271" s="114"/>
      <c r="AF271" s="114"/>
      <c r="AG271" s="114"/>
      <c r="AH271" s="114"/>
      <c r="AI271" s="114"/>
      <c r="AJ271" s="114"/>
      <c r="AK271" s="114"/>
      <c r="AL271" s="114"/>
      <c r="AM271" s="114"/>
      <c r="AN271" s="114"/>
      <c r="AO271" s="114"/>
      <c r="AP271" s="116"/>
      <c r="AQ271" s="116"/>
      <c r="AR271" s="116"/>
      <c r="AS271" s="104"/>
      <c r="AT271" s="117" t="s">
        <v>109</v>
      </c>
      <c r="AU271" s="118">
        <v>2.95</v>
      </c>
      <c r="AV271" s="118">
        <v>0</v>
      </c>
      <c r="AW271" s="118">
        <v>0</v>
      </c>
      <c r="AX271" s="119"/>
      <c r="AY271" s="119"/>
      <c r="AZ271" s="119"/>
      <c r="BA271" s="78">
        <v>2.95</v>
      </c>
      <c r="BB271" s="107"/>
    </row>
    <row r="272" spans="1:59" s="109" customFormat="1">
      <c r="A272" s="108"/>
      <c r="B272" s="4">
        <v>1</v>
      </c>
      <c r="D272" s="31"/>
      <c r="E272" s="120"/>
      <c r="F272" s="121"/>
      <c r="G272" s="122"/>
      <c r="H272" s="123"/>
      <c r="I272" s="124"/>
      <c r="J272" s="124"/>
      <c r="K272" s="125"/>
      <c r="L272" s="125"/>
      <c r="M272" s="123"/>
      <c r="N272" s="123"/>
      <c r="O272" s="125"/>
      <c r="P272" s="125"/>
      <c r="Q272" s="125"/>
      <c r="R272" s="124"/>
      <c r="S272" s="124"/>
      <c r="T272" s="125"/>
      <c r="U272" s="125"/>
      <c r="V272" s="124"/>
      <c r="W272" s="124"/>
      <c r="X272" s="125"/>
      <c r="Y272" s="125"/>
      <c r="Z272" s="124"/>
      <c r="AA272" s="124"/>
      <c r="AB272" s="125"/>
      <c r="AC272" s="125"/>
      <c r="AD272" s="124"/>
      <c r="AE272" s="124"/>
      <c r="AF272" s="124"/>
      <c r="AG272" s="124"/>
      <c r="AH272" s="124"/>
      <c r="AI272" s="124"/>
      <c r="AJ272" s="124"/>
      <c r="AK272" s="124"/>
      <c r="AL272" s="124"/>
      <c r="AM272" s="124"/>
      <c r="AN272" s="124"/>
      <c r="AO272" s="124"/>
      <c r="AP272" s="126"/>
      <c r="AQ272" s="126"/>
      <c r="AR272" s="126"/>
      <c r="AS272" s="104"/>
      <c r="AT272" s="127" t="s">
        <v>110</v>
      </c>
      <c r="AU272" s="127"/>
      <c r="AV272" s="127"/>
      <c r="AW272" s="127"/>
      <c r="AX272" s="127"/>
      <c r="AY272" s="127"/>
      <c r="AZ272" s="127"/>
      <c r="BA272" s="128"/>
      <c r="BB272" s="107"/>
    </row>
    <row r="273" spans="1:54">
      <c r="B273" s="4">
        <v>3</v>
      </c>
      <c r="C273" s="96" t="s">
        <v>104</v>
      </c>
      <c r="D273" s="31"/>
      <c r="E273" s="97" t="s">
        <v>290</v>
      </c>
      <c r="F273" s="98" t="s">
        <v>291</v>
      </c>
      <c r="G273" s="99"/>
      <c r="H273" s="100" t="s">
        <v>107</v>
      </c>
      <c r="I273" s="101"/>
      <c r="J273" s="101"/>
      <c r="K273" s="102">
        <v>1.7</v>
      </c>
      <c r="L273" s="102">
        <v>0</v>
      </c>
      <c r="M273" s="100">
        <v>2012</v>
      </c>
      <c r="N273" s="100">
        <v>2016</v>
      </c>
      <c r="O273" s="102">
        <v>17.040739128785749</v>
      </c>
      <c r="P273" s="102">
        <v>0</v>
      </c>
      <c r="Q273" s="102">
        <v>0</v>
      </c>
      <c r="R273" s="101"/>
      <c r="S273" s="101"/>
      <c r="T273" s="102">
        <v>0</v>
      </c>
      <c r="U273" s="102">
        <v>0</v>
      </c>
      <c r="V273" s="101"/>
      <c r="W273" s="101"/>
      <c r="X273" s="102">
        <v>0</v>
      </c>
      <c r="Y273" s="102">
        <v>0</v>
      </c>
      <c r="Z273" s="101"/>
      <c r="AA273" s="101"/>
      <c r="AB273" s="102">
        <v>0</v>
      </c>
      <c r="AC273" s="102">
        <v>0</v>
      </c>
      <c r="AD273" s="101"/>
      <c r="AE273" s="101"/>
      <c r="AF273" s="101"/>
      <c r="AG273" s="101"/>
      <c r="AH273" s="101"/>
      <c r="AI273" s="101"/>
      <c r="AJ273" s="101"/>
      <c r="AK273" s="101"/>
      <c r="AL273" s="101"/>
      <c r="AM273" s="101"/>
      <c r="AN273" s="101"/>
      <c r="AO273" s="101"/>
      <c r="AP273" s="103">
        <v>0</v>
      </c>
      <c r="AQ273" s="103">
        <v>0</v>
      </c>
      <c r="AR273" s="103">
        <v>0</v>
      </c>
      <c r="AS273" s="104">
        <v>0</v>
      </c>
      <c r="AT273" s="105" t="s">
        <v>108</v>
      </c>
      <c r="AU273" s="106">
        <v>1.91</v>
      </c>
      <c r="AV273" s="106">
        <v>0</v>
      </c>
      <c r="AW273" s="106">
        <v>0</v>
      </c>
      <c r="AX273" s="106">
        <v>0</v>
      </c>
      <c r="AY273" s="106">
        <v>0</v>
      </c>
      <c r="AZ273" s="106">
        <v>0</v>
      </c>
      <c r="BA273" s="78">
        <v>1.91</v>
      </c>
      <c r="BB273" s="107"/>
    </row>
    <row r="274" spans="1:54" s="109" customFormat="1">
      <c r="A274" s="108"/>
      <c r="B274" s="4">
        <v>1</v>
      </c>
      <c r="D274" s="31"/>
      <c r="E274" s="110"/>
      <c r="F274" s="111"/>
      <c r="G274" s="112"/>
      <c r="H274" s="113"/>
      <c r="I274" s="114"/>
      <c r="J274" s="114"/>
      <c r="K274" s="115"/>
      <c r="L274" s="115"/>
      <c r="M274" s="113"/>
      <c r="N274" s="113"/>
      <c r="O274" s="115"/>
      <c r="P274" s="115"/>
      <c r="Q274" s="115"/>
      <c r="R274" s="114"/>
      <c r="S274" s="114"/>
      <c r="T274" s="115"/>
      <c r="U274" s="115"/>
      <c r="V274" s="114"/>
      <c r="W274" s="114"/>
      <c r="X274" s="115"/>
      <c r="Y274" s="115"/>
      <c r="Z274" s="114"/>
      <c r="AA274" s="114"/>
      <c r="AB274" s="115"/>
      <c r="AC274" s="115"/>
      <c r="AD274" s="114"/>
      <c r="AE274" s="114"/>
      <c r="AF274" s="114"/>
      <c r="AG274" s="114"/>
      <c r="AH274" s="114"/>
      <c r="AI274" s="114"/>
      <c r="AJ274" s="114"/>
      <c r="AK274" s="114"/>
      <c r="AL274" s="114"/>
      <c r="AM274" s="114"/>
      <c r="AN274" s="114"/>
      <c r="AO274" s="114"/>
      <c r="AP274" s="116"/>
      <c r="AQ274" s="116"/>
      <c r="AR274" s="116"/>
      <c r="AS274" s="104"/>
      <c r="AT274" s="117" t="s">
        <v>109</v>
      </c>
      <c r="AU274" s="118">
        <v>1.91</v>
      </c>
      <c r="AV274" s="118">
        <v>0</v>
      </c>
      <c r="AW274" s="118">
        <v>0</v>
      </c>
      <c r="AX274" s="119"/>
      <c r="AY274" s="119"/>
      <c r="AZ274" s="119"/>
      <c r="BA274" s="78">
        <v>1.91</v>
      </c>
      <c r="BB274" s="107"/>
    </row>
    <row r="275" spans="1:54" s="109" customFormat="1">
      <c r="A275" s="108"/>
      <c r="B275" s="4">
        <v>1</v>
      </c>
      <c r="D275" s="31"/>
      <c r="E275" s="120"/>
      <c r="F275" s="121"/>
      <c r="G275" s="122"/>
      <c r="H275" s="123"/>
      <c r="I275" s="124"/>
      <c r="J275" s="124"/>
      <c r="K275" s="125"/>
      <c r="L275" s="125"/>
      <c r="M275" s="123"/>
      <c r="N275" s="123"/>
      <c r="O275" s="125"/>
      <c r="P275" s="125"/>
      <c r="Q275" s="125"/>
      <c r="R275" s="124"/>
      <c r="S275" s="124"/>
      <c r="T275" s="125"/>
      <c r="U275" s="125"/>
      <c r="V275" s="124"/>
      <c r="W275" s="124"/>
      <c r="X275" s="125"/>
      <c r="Y275" s="125"/>
      <c r="Z275" s="124"/>
      <c r="AA275" s="124"/>
      <c r="AB275" s="125"/>
      <c r="AC275" s="125"/>
      <c r="AD275" s="124"/>
      <c r="AE275" s="124"/>
      <c r="AF275" s="124"/>
      <c r="AG275" s="124"/>
      <c r="AH275" s="124"/>
      <c r="AI275" s="124"/>
      <c r="AJ275" s="124"/>
      <c r="AK275" s="124"/>
      <c r="AL275" s="124"/>
      <c r="AM275" s="124"/>
      <c r="AN275" s="124"/>
      <c r="AO275" s="124"/>
      <c r="AP275" s="126"/>
      <c r="AQ275" s="126"/>
      <c r="AR275" s="126"/>
      <c r="AS275" s="104"/>
      <c r="AT275" s="127" t="s">
        <v>110</v>
      </c>
      <c r="AU275" s="127"/>
      <c r="AV275" s="127"/>
      <c r="AW275" s="127"/>
      <c r="AX275" s="127"/>
      <c r="AY275" s="127"/>
      <c r="AZ275" s="127"/>
      <c r="BA275" s="128"/>
      <c r="BB275" s="107"/>
    </row>
    <row r="276" spans="1:54">
      <c r="B276" s="4">
        <v>3</v>
      </c>
      <c r="C276" s="96" t="s">
        <v>104</v>
      </c>
      <c r="D276" s="31"/>
      <c r="E276" s="97" t="s">
        <v>292</v>
      </c>
      <c r="F276" s="98" t="s">
        <v>293</v>
      </c>
      <c r="G276" s="99"/>
      <c r="H276" s="100" t="s">
        <v>294</v>
      </c>
      <c r="I276" s="101"/>
      <c r="J276" s="101"/>
      <c r="K276" s="102">
        <v>1.1950000000000001</v>
      </c>
      <c r="L276" s="102">
        <v>0</v>
      </c>
      <c r="M276" s="100">
        <v>2014</v>
      </c>
      <c r="N276" s="100">
        <v>2015</v>
      </c>
      <c r="O276" s="102">
        <v>11.588393066493738</v>
      </c>
      <c r="P276" s="102">
        <v>0</v>
      </c>
      <c r="Q276" s="102">
        <v>0.97646441999999978</v>
      </c>
      <c r="R276" s="101"/>
      <c r="S276" s="101"/>
      <c r="T276" s="102">
        <v>0</v>
      </c>
      <c r="U276" s="102">
        <v>0</v>
      </c>
      <c r="V276" s="101"/>
      <c r="W276" s="101"/>
      <c r="X276" s="102">
        <v>0</v>
      </c>
      <c r="Y276" s="102">
        <v>0</v>
      </c>
      <c r="Z276" s="101"/>
      <c r="AA276" s="101"/>
      <c r="AB276" s="102">
        <v>0</v>
      </c>
      <c r="AC276" s="102">
        <v>0</v>
      </c>
      <c r="AD276" s="101"/>
      <c r="AE276" s="101"/>
      <c r="AF276" s="101"/>
      <c r="AG276" s="101"/>
      <c r="AH276" s="101"/>
      <c r="AI276" s="101"/>
      <c r="AJ276" s="101"/>
      <c r="AK276" s="101"/>
      <c r="AL276" s="101"/>
      <c r="AM276" s="101"/>
      <c r="AN276" s="101"/>
      <c r="AO276" s="101"/>
      <c r="AP276" s="103">
        <v>0</v>
      </c>
      <c r="AQ276" s="103">
        <v>0</v>
      </c>
      <c r="AR276" s="103">
        <v>0</v>
      </c>
      <c r="AS276" s="104">
        <v>0</v>
      </c>
      <c r="AT276" s="105" t="s">
        <v>108</v>
      </c>
      <c r="AU276" s="106">
        <v>0</v>
      </c>
      <c r="AV276" s="106">
        <v>0</v>
      </c>
      <c r="AW276" s="106">
        <v>0.97646441999999978</v>
      </c>
      <c r="AX276" s="106">
        <v>0</v>
      </c>
      <c r="AY276" s="106">
        <v>0</v>
      </c>
      <c r="AZ276" s="106">
        <v>0</v>
      </c>
      <c r="BA276" s="78">
        <v>0.97646441999999978</v>
      </c>
      <c r="BB276" s="107"/>
    </row>
    <row r="277" spans="1:54" s="109" customFormat="1">
      <c r="A277" s="108"/>
      <c r="B277" s="4">
        <v>1</v>
      </c>
      <c r="D277" s="31"/>
      <c r="E277" s="110"/>
      <c r="F277" s="111"/>
      <c r="G277" s="112"/>
      <c r="H277" s="113"/>
      <c r="I277" s="114"/>
      <c r="J277" s="114"/>
      <c r="K277" s="115"/>
      <c r="L277" s="115"/>
      <c r="M277" s="113"/>
      <c r="N277" s="113"/>
      <c r="O277" s="115"/>
      <c r="P277" s="115"/>
      <c r="Q277" s="115"/>
      <c r="R277" s="114"/>
      <c r="S277" s="114"/>
      <c r="T277" s="115"/>
      <c r="U277" s="115"/>
      <c r="V277" s="114"/>
      <c r="W277" s="114"/>
      <c r="X277" s="115"/>
      <c r="Y277" s="115"/>
      <c r="Z277" s="114"/>
      <c r="AA277" s="114"/>
      <c r="AB277" s="115"/>
      <c r="AC277" s="115"/>
      <c r="AD277" s="114"/>
      <c r="AE277" s="114"/>
      <c r="AF277" s="114"/>
      <c r="AG277" s="114"/>
      <c r="AH277" s="114"/>
      <c r="AI277" s="114"/>
      <c r="AJ277" s="114"/>
      <c r="AK277" s="114"/>
      <c r="AL277" s="114"/>
      <c r="AM277" s="114"/>
      <c r="AN277" s="114"/>
      <c r="AO277" s="114"/>
      <c r="AP277" s="116"/>
      <c r="AQ277" s="116"/>
      <c r="AR277" s="116"/>
      <c r="AS277" s="104"/>
      <c r="AT277" s="117" t="s">
        <v>109</v>
      </c>
      <c r="AU277" s="118">
        <v>0</v>
      </c>
      <c r="AV277" s="118">
        <v>0</v>
      </c>
      <c r="AW277" s="118">
        <v>0.97646441999999978</v>
      </c>
      <c r="AX277" s="119"/>
      <c r="AY277" s="119"/>
      <c r="AZ277" s="119"/>
      <c r="BA277" s="78">
        <v>0.97646441999999978</v>
      </c>
      <c r="BB277" s="107"/>
    </row>
    <row r="278" spans="1:54" s="109" customFormat="1">
      <c r="A278" s="108"/>
      <c r="B278" s="4">
        <v>1</v>
      </c>
      <c r="D278" s="31"/>
      <c r="E278" s="120"/>
      <c r="F278" s="121"/>
      <c r="G278" s="122"/>
      <c r="H278" s="123"/>
      <c r="I278" s="124"/>
      <c r="J278" s="124"/>
      <c r="K278" s="125"/>
      <c r="L278" s="125"/>
      <c r="M278" s="123"/>
      <c r="N278" s="123"/>
      <c r="O278" s="125"/>
      <c r="P278" s="125"/>
      <c r="Q278" s="125"/>
      <c r="R278" s="124"/>
      <c r="S278" s="124"/>
      <c r="T278" s="125"/>
      <c r="U278" s="125"/>
      <c r="V278" s="124"/>
      <c r="W278" s="124"/>
      <c r="X278" s="125"/>
      <c r="Y278" s="125"/>
      <c r="Z278" s="124"/>
      <c r="AA278" s="124"/>
      <c r="AB278" s="125"/>
      <c r="AC278" s="125"/>
      <c r="AD278" s="124"/>
      <c r="AE278" s="124"/>
      <c r="AF278" s="124"/>
      <c r="AG278" s="124"/>
      <c r="AH278" s="124"/>
      <c r="AI278" s="124"/>
      <c r="AJ278" s="124"/>
      <c r="AK278" s="124"/>
      <c r="AL278" s="124"/>
      <c r="AM278" s="124"/>
      <c r="AN278" s="124"/>
      <c r="AO278" s="124"/>
      <c r="AP278" s="126"/>
      <c r="AQ278" s="126"/>
      <c r="AR278" s="126"/>
      <c r="AS278" s="104"/>
      <c r="AT278" s="127" t="s">
        <v>110</v>
      </c>
      <c r="AU278" s="127"/>
      <c r="AV278" s="127"/>
      <c r="AW278" s="127"/>
      <c r="AX278" s="127"/>
      <c r="AY278" s="127"/>
      <c r="AZ278" s="127"/>
      <c r="BA278" s="128"/>
      <c r="BB278" s="107"/>
    </row>
    <row r="279" spans="1:54">
      <c r="B279" s="4">
        <v>3</v>
      </c>
      <c r="C279" s="96" t="s">
        <v>104</v>
      </c>
      <c r="D279" s="31"/>
      <c r="E279" s="97" t="s">
        <v>295</v>
      </c>
      <c r="F279" s="98" t="s">
        <v>296</v>
      </c>
      <c r="G279" s="99"/>
      <c r="H279" s="100" t="s">
        <v>107</v>
      </c>
      <c r="I279" s="101"/>
      <c r="J279" s="101"/>
      <c r="K279" s="102">
        <v>0.42</v>
      </c>
      <c r="L279" s="102">
        <v>0</v>
      </c>
      <c r="M279" s="100">
        <v>2008</v>
      </c>
      <c r="N279" s="100">
        <v>2014</v>
      </c>
      <c r="O279" s="102">
        <v>1.8119122683999955</v>
      </c>
      <c r="P279" s="102">
        <v>0</v>
      </c>
      <c r="Q279" s="102">
        <v>1.6175321899999955</v>
      </c>
      <c r="R279" s="101"/>
      <c r="S279" s="101"/>
      <c r="T279" s="102">
        <v>0</v>
      </c>
      <c r="U279" s="102">
        <v>0</v>
      </c>
      <c r="V279" s="101"/>
      <c r="W279" s="101"/>
      <c r="X279" s="102">
        <v>0</v>
      </c>
      <c r="Y279" s="102">
        <v>0</v>
      </c>
      <c r="Z279" s="101"/>
      <c r="AA279" s="101"/>
      <c r="AB279" s="102">
        <v>0.42</v>
      </c>
      <c r="AC279" s="102">
        <v>0</v>
      </c>
      <c r="AD279" s="101"/>
      <c r="AE279" s="101"/>
      <c r="AF279" s="101"/>
      <c r="AG279" s="101"/>
      <c r="AH279" s="101"/>
      <c r="AI279" s="101"/>
      <c r="AJ279" s="101"/>
      <c r="AK279" s="101"/>
      <c r="AL279" s="101"/>
      <c r="AM279" s="101"/>
      <c r="AN279" s="101"/>
      <c r="AO279" s="101"/>
      <c r="AP279" s="103">
        <v>0</v>
      </c>
      <c r="AQ279" s="103">
        <v>0</v>
      </c>
      <c r="AR279" s="103">
        <v>0.42</v>
      </c>
      <c r="AS279" s="104">
        <v>0</v>
      </c>
      <c r="AT279" s="105" t="s">
        <v>108</v>
      </c>
      <c r="AU279" s="106">
        <v>0</v>
      </c>
      <c r="AV279" s="106">
        <v>0</v>
      </c>
      <c r="AW279" s="106">
        <v>1.6175321899999955</v>
      </c>
      <c r="AX279" s="106">
        <v>0</v>
      </c>
      <c r="AY279" s="106">
        <v>0</v>
      </c>
      <c r="AZ279" s="106">
        <v>0</v>
      </c>
      <c r="BA279" s="78">
        <v>1.6175321899999955</v>
      </c>
      <c r="BB279" s="107"/>
    </row>
    <row r="280" spans="1:54" s="109" customFormat="1">
      <c r="A280" s="108"/>
      <c r="B280" s="4">
        <v>1</v>
      </c>
      <c r="D280" s="31"/>
      <c r="E280" s="110"/>
      <c r="F280" s="111"/>
      <c r="G280" s="112"/>
      <c r="H280" s="113"/>
      <c r="I280" s="114"/>
      <c r="J280" s="114"/>
      <c r="K280" s="115"/>
      <c r="L280" s="115"/>
      <c r="M280" s="113"/>
      <c r="N280" s="113"/>
      <c r="O280" s="115"/>
      <c r="P280" s="115"/>
      <c r="Q280" s="115"/>
      <c r="R280" s="114"/>
      <c r="S280" s="114"/>
      <c r="T280" s="115"/>
      <c r="U280" s="115"/>
      <c r="V280" s="114"/>
      <c r="W280" s="114"/>
      <c r="X280" s="115"/>
      <c r="Y280" s="115"/>
      <c r="Z280" s="114"/>
      <c r="AA280" s="114"/>
      <c r="AB280" s="115"/>
      <c r="AC280" s="115"/>
      <c r="AD280" s="114"/>
      <c r="AE280" s="114"/>
      <c r="AF280" s="114"/>
      <c r="AG280" s="114"/>
      <c r="AH280" s="114"/>
      <c r="AI280" s="114"/>
      <c r="AJ280" s="114"/>
      <c r="AK280" s="114"/>
      <c r="AL280" s="114"/>
      <c r="AM280" s="114"/>
      <c r="AN280" s="114"/>
      <c r="AO280" s="114"/>
      <c r="AP280" s="116"/>
      <c r="AQ280" s="116"/>
      <c r="AR280" s="116"/>
      <c r="AS280" s="104"/>
      <c r="AT280" s="117" t="s">
        <v>109</v>
      </c>
      <c r="AU280" s="118">
        <v>0</v>
      </c>
      <c r="AV280" s="118">
        <v>0</v>
      </c>
      <c r="AW280" s="118">
        <v>1.6175321899999955</v>
      </c>
      <c r="AX280" s="119"/>
      <c r="AY280" s="119"/>
      <c r="AZ280" s="119"/>
      <c r="BA280" s="78">
        <v>1.6175321899999955</v>
      </c>
      <c r="BB280" s="107"/>
    </row>
    <row r="281" spans="1:54" s="109" customFormat="1">
      <c r="A281" s="108"/>
      <c r="B281" s="4">
        <v>1</v>
      </c>
      <c r="D281" s="31"/>
      <c r="E281" s="120"/>
      <c r="F281" s="121"/>
      <c r="G281" s="122"/>
      <c r="H281" s="123"/>
      <c r="I281" s="124"/>
      <c r="J281" s="124"/>
      <c r="K281" s="125"/>
      <c r="L281" s="125"/>
      <c r="M281" s="123"/>
      <c r="N281" s="123"/>
      <c r="O281" s="125"/>
      <c r="P281" s="125"/>
      <c r="Q281" s="125"/>
      <c r="R281" s="124"/>
      <c r="S281" s="124"/>
      <c r="T281" s="125"/>
      <c r="U281" s="125"/>
      <c r="V281" s="124"/>
      <c r="W281" s="124"/>
      <c r="X281" s="125"/>
      <c r="Y281" s="125"/>
      <c r="Z281" s="124"/>
      <c r="AA281" s="124"/>
      <c r="AB281" s="125"/>
      <c r="AC281" s="125"/>
      <c r="AD281" s="124"/>
      <c r="AE281" s="124"/>
      <c r="AF281" s="124"/>
      <c r="AG281" s="124"/>
      <c r="AH281" s="124"/>
      <c r="AI281" s="124"/>
      <c r="AJ281" s="124"/>
      <c r="AK281" s="124"/>
      <c r="AL281" s="124"/>
      <c r="AM281" s="124"/>
      <c r="AN281" s="124"/>
      <c r="AO281" s="124"/>
      <c r="AP281" s="126"/>
      <c r="AQ281" s="126"/>
      <c r="AR281" s="126"/>
      <c r="AS281" s="104"/>
      <c r="AT281" s="127" t="s">
        <v>110</v>
      </c>
      <c r="AU281" s="127"/>
      <c r="AV281" s="127"/>
      <c r="AW281" s="127"/>
      <c r="AX281" s="127"/>
      <c r="AY281" s="127"/>
      <c r="AZ281" s="127"/>
      <c r="BA281" s="128"/>
      <c r="BB281" s="107"/>
    </row>
    <row r="282" spans="1:54">
      <c r="B282" s="4">
        <v>3</v>
      </c>
      <c r="C282" s="96" t="s">
        <v>104</v>
      </c>
      <c r="D282" s="31"/>
      <c r="E282" s="97" t="s">
        <v>297</v>
      </c>
      <c r="F282" s="98" t="s">
        <v>298</v>
      </c>
      <c r="G282" s="99"/>
      <c r="H282" s="100" t="s">
        <v>294</v>
      </c>
      <c r="I282" s="101"/>
      <c r="J282" s="101"/>
      <c r="K282" s="102">
        <v>0.96</v>
      </c>
      <c r="L282" s="102">
        <v>0</v>
      </c>
      <c r="M282" s="100">
        <v>2014</v>
      </c>
      <c r="N282" s="100">
        <v>2015</v>
      </c>
      <c r="O282" s="102">
        <v>15.422068574359484</v>
      </c>
      <c r="P282" s="102">
        <v>0</v>
      </c>
      <c r="Q282" s="102">
        <v>0.66312899999999952</v>
      </c>
      <c r="R282" s="101"/>
      <c r="S282" s="101"/>
      <c r="T282" s="102">
        <v>0</v>
      </c>
      <c r="U282" s="102">
        <v>0</v>
      </c>
      <c r="V282" s="101"/>
      <c r="W282" s="101"/>
      <c r="X282" s="102">
        <v>0</v>
      </c>
      <c r="Y282" s="102">
        <v>0</v>
      </c>
      <c r="Z282" s="101"/>
      <c r="AA282" s="101"/>
      <c r="AB282" s="102">
        <v>0</v>
      </c>
      <c r="AC282" s="102">
        <v>0</v>
      </c>
      <c r="AD282" s="101"/>
      <c r="AE282" s="101"/>
      <c r="AF282" s="101"/>
      <c r="AG282" s="101"/>
      <c r="AH282" s="101"/>
      <c r="AI282" s="101"/>
      <c r="AJ282" s="101"/>
      <c r="AK282" s="101"/>
      <c r="AL282" s="101"/>
      <c r="AM282" s="101"/>
      <c r="AN282" s="101"/>
      <c r="AO282" s="101"/>
      <c r="AP282" s="103">
        <v>0</v>
      </c>
      <c r="AQ282" s="103">
        <v>0</v>
      </c>
      <c r="AR282" s="103">
        <v>0</v>
      </c>
      <c r="AS282" s="104">
        <v>0</v>
      </c>
      <c r="AT282" s="105" t="s">
        <v>108</v>
      </c>
      <c r="AU282" s="106">
        <v>0</v>
      </c>
      <c r="AV282" s="106">
        <v>0</v>
      </c>
      <c r="AW282" s="106">
        <v>0.66312899999999952</v>
      </c>
      <c r="AX282" s="106">
        <v>0</v>
      </c>
      <c r="AY282" s="106">
        <v>0</v>
      </c>
      <c r="AZ282" s="106">
        <v>0</v>
      </c>
      <c r="BA282" s="78">
        <v>0.66312899999999952</v>
      </c>
      <c r="BB282" s="107"/>
    </row>
    <row r="283" spans="1:54" s="109" customFormat="1">
      <c r="A283" s="108"/>
      <c r="B283" s="4">
        <v>1</v>
      </c>
      <c r="D283" s="31"/>
      <c r="E283" s="110"/>
      <c r="F283" s="111"/>
      <c r="G283" s="112"/>
      <c r="H283" s="113"/>
      <c r="I283" s="114"/>
      <c r="J283" s="114"/>
      <c r="K283" s="115"/>
      <c r="L283" s="115"/>
      <c r="M283" s="113"/>
      <c r="N283" s="113"/>
      <c r="O283" s="115"/>
      <c r="P283" s="115"/>
      <c r="Q283" s="115"/>
      <c r="R283" s="114"/>
      <c r="S283" s="114"/>
      <c r="T283" s="115"/>
      <c r="U283" s="115"/>
      <c r="V283" s="114"/>
      <c r="W283" s="114"/>
      <c r="X283" s="115"/>
      <c r="Y283" s="115"/>
      <c r="Z283" s="114"/>
      <c r="AA283" s="114"/>
      <c r="AB283" s="115"/>
      <c r="AC283" s="115"/>
      <c r="AD283" s="114"/>
      <c r="AE283" s="114"/>
      <c r="AF283" s="114"/>
      <c r="AG283" s="114"/>
      <c r="AH283" s="114"/>
      <c r="AI283" s="114"/>
      <c r="AJ283" s="114"/>
      <c r="AK283" s="114"/>
      <c r="AL283" s="114"/>
      <c r="AM283" s="114"/>
      <c r="AN283" s="114"/>
      <c r="AO283" s="114"/>
      <c r="AP283" s="116"/>
      <c r="AQ283" s="116"/>
      <c r="AR283" s="116"/>
      <c r="AS283" s="104"/>
      <c r="AT283" s="117" t="s">
        <v>109</v>
      </c>
      <c r="AU283" s="118">
        <v>0</v>
      </c>
      <c r="AV283" s="118">
        <v>0</v>
      </c>
      <c r="AW283" s="118">
        <v>0.66312899999999952</v>
      </c>
      <c r="AX283" s="119"/>
      <c r="AY283" s="119"/>
      <c r="AZ283" s="119"/>
      <c r="BA283" s="78">
        <v>0.66312899999999952</v>
      </c>
      <c r="BB283" s="107"/>
    </row>
    <row r="284" spans="1:54" s="109" customFormat="1">
      <c r="A284" s="108"/>
      <c r="B284" s="4">
        <v>1</v>
      </c>
      <c r="D284" s="31"/>
      <c r="E284" s="120"/>
      <c r="F284" s="121"/>
      <c r="G284" s="122"/>
      <c r="H284" s="123"/>
      <c r="I284" s="124"/>
      <c r="J284" s="124"/>
      <c r="K284" s="125"/>
      <c r="L284" s="125"/>
      <c r="M284" s="123"/>
      <c r="N284" s="123"/>
      <c r="O284" s="125"/>
      <c r="P284" s="125"/>
      <c r="Q284" s="125"/>
      <c r="R284" s="124"/>
      <c r="S284" s="124"/>
      <c r="T284" s="125"/>
      <c r="U284" s="125"/>
      <c r="V284" s="124"/>
      <c r="W284" s="124"/>
      <c r="X284" s="125"/>
      <c r="Y284" s="125"/>
      <c r="Z284" s="124"/>
      <c r="AA284" s="124"/>
      <c r="AB284" s="125"/>
      <c r="AC284" s="125"/>
      <c r="AD284" s="124"/>
      <c r="AE284" s="124"/>
      <c r="AF284" s="124"/>
      <c r="AG284" s="124"/>
      <c r="AH284" s="124"/>
      <c r="AI284" s="124"/>
      <c r="AJ284" s="124"/>
      <c r="AK284" s="124"/>
      <c r="AL284" s="124"/>
      <c r="AM284" s="124"/>
      <c r="AN284" s="124"/>
      <c r="AO284" s="124"/>
      <c r="AP284" s="126"/>
      <c r="AQ284" s="126"/>
      <c r="AR284" s="126"/>
      <c r="AS284" s="104"/>
      <c r="AT284" s="127" t="s">
        <v>110</v>
      </c>
      <c r="AU284" s="127"/>
      <c r="AV284" s="127"/>
      <c r="AW284" s="127"/>
      <c r="AX284" s="127"/>
      <c r="AY284" s="127"/>
      <c r="AZ284" s="127"/>
      <c r="BA284" s="128"/>
      <c r="BB284" s="107"/>
    </row>
    <row r="285" spans="1:54">
      <c r="B285" s="4">
        <v>3</v>
      </c>
      <c r="C285" s="96" t="s">
        <v>104</v>
      </c>
      <c r="D285" s="31"/>
      <c r="E285" s="97" t="s">
        <v>299</v>
      </c>
      <c r="F285" s="98" t="s">
        <v>300</v>
      </c>
      <c r="G285" s="99"/>
      <c r="H285" s="100" t="s">
        <v>294</v>
      </c>
      <c r="I285" s="101"/>
      <c r="J285" s="101"/>
      <c r="K285" s="102">
        <v>3.04</v>
      </c>
      <c r="L285" s="102">
        <v>0</v>
      </c>
      <c r="M285" s="100">
        <v>2014</v>
      </c>
      <c r="N285" s="100">
        <v>2015</v>
      </c>
      <c r="O285" s="102">
        <v>23.887055541649566</v>
      </c>
      <c r="P285" s="102">
        <v>0</v>
      </c>
      <c r="Q285" s="102">
        <v>1.8966522200000018</v>
      </c>
      <c r="R285" s="101"/>
      <c r="S285" s="101"/>
      <c r="T285" s="102">
        <v>0</v>
      </c>
      <c r="U285" s="102">
        <v>0</v>
      </c>
      <c r="V285" s="101"/>
      <c r="W285" s="101"/>
      <c r="X285" s="102">
        <v>0</v>
      </c>
      <c r="Y285" s="102">
        <v>0</v>
      </c>
      <c r="Z285" s="101"/>
      <c r="AA285" s="101"/>
      <c r="AB285" s="102">
        <v>0</v>
      </c>
      <c r="AC285" s="102">
        <v>0</v>
      </c>
      <c r="AD285" s="101"/>
      <c r="AE285" s="101"/>
      <c r="AF285" s="101"/>
      <c r="AG285" s="101"/>
      <c r="AH285" s="101"/>
      <c r="AI285" s="101"/>
      <c r="AJ285" s="101"/>
      <c r="AK285" s="101"/>
      <c r="AL285" s="101"/>
      <c r="AM285" s="101"/>
      <c r="AN285" s="101"/>
      <c r="AO285" s="101"/>
      <c r="AP285" s="103">
        <v>0</v>
      </c>
      <c r="AQ285" s="103">
        <v>0</v>
      </c>
      <c r="AR285" s="103">
        <v>0</v>
      </c>
      <c r="AS285" s="104">
        <v>0</v>
      </c>
      <c r="AT285" s="105" t="s">
        <v>108</v>
      </c>
      <c r="AU285" s="106">
        <v>0</v>
      </c>
      <c r="AV285" s="106">
        <v>0</v>
      </c>
      <c r="AW285" s="106">
        <v>1.8966522200000018</v>
      </c>
      <c r="AX285" s="106">
        <v>0</v>
      </c>
      <c r="AY285" s="106">
        <v>0</v>
      </c>
      <c r="AZ285" s="106">
        <v>0</v>
      </c>
      <c r="BA285" s="78">
        <v>1.8966522200000018</v>
      </c>
      <c r="BB285" s="107"/>
    </row>
    <row r="286" spans="1:54" s="109" customFormat="1">
      <c r="A286" s="108"/>
      <c r="B286" s="4">
        <v>1</v>
      </c>
      <c r="D286" s="31"/>
      <c r="E286" s="110"/>
      <c r="F286" s="111"/>
      <c r="G286" s="112"/>
      <c r="H286" s="113"/>
      <c r="I286" s="114"/>
      <c r="J286" s="114"/>
      <c r="K286" s="115"/>
      <c r="L286" s="115"/>
      <c r="M286" s="113"/>
      <c r="N286" s="113"/>
      <c r="O286" s="115"/>
      <c r="P286" s="115"/>
      <c r="Q286" s="115"/>
      <c r="R286" s="114"/>
      <c r="S286" s="114"/>
      <c r="T286" s="115"/>
      <c r="U286" s="115"/>
      <c r="V286" s="114"/>
      <c r="W286" s="114"/>
      <c r="X286" s="115"/>
      <c r="Y286" s="115"/>
      <c r="Z286" s="114"/>
      <c r="AA286" s="114"/>
      <c r="AB286" s="115"/>
      <c r="AC286" s="115"/>
      <c r="AD286" s="114"/>
      <c r="AE286" s="114"/>
      <c r="AF286" s="114"/>
      <c r="AG286" s="114"/>
      <c r="AH286" s="114"/>
      <c r="AI286" s="114"/>
      <c r="AJ286" s="114"/>
      <c r="AK286" s="114"/>
      <c r="AL286" s="114"/>
      <c r="AM286" s="114"/>
      <c r="AN286" s="114"/>
      <c r="AO286" s="114"/>
      <c r="AP286" s="116"/>
      <c r="AQ286" s="116"/>
      <c r="AR286" s="116"/>
      <c r="AS286" s="104"/>
      <c r="AT286" s="117" t="s">
        <v>109</v>
      </c>
      <c r="AU286" s="118">
        <v>0</v>
      </c>
      <c r="AV286" s="118">
        <v>0</v>
      </c>
      <c r="AW286" s="118">
        <v>1.8966522200000018</v>
      </c>
      <c r="AX286" s="119"/>
      <c r="AY286" s="119"/>
      <c r="AZ286" s="119"/>
      <c r="BA286" s="78">
        <v>1.8966522200000018</v>
      </c>
      <c r="BB286" s="107"/>
    </row>
    <row r="287" spans="1:54" s="109" customFormat="1">
      <c r="A287" s="108"/>
      <c r="B287" s="4">
        <v>1</v>
      </c>
      <c r="D287" s="31"/>
      <c r="E287" s="120"/>
      <c r="F287" s="121"/>
      <c r="G287" s="122"/>
      <c r="H287" s="123"/>
      <c r="I287" s="124"/>
      <c r="J287" s="124"/>
      <c r="K287" s="125"/>
      <c r="L287" s="125"/>
      <c r="M287" s="123"/>
      <c r="N287" s="123"/>
      <c r="O287" s="125"/>
      <c r="P287" s="125"/>
      <c r="Q287" s="125"/>
      <c r="R287" s="124"/>
      <c r="S287" s="124"/>
      <c r="T287" s="125"/>
      <c r="U287" s="125"/>
      <c r="V287" s="124"/>
      <c r="W287" s="124"/>
      <c r="X287" s="125"/>
      <c r="Y287" s="125"/>
      <c r="Z287" s="124"/>
      <c r="AA287" s="124"/>
      <c r="AB287" s="125"/>
      <c r="AC287" s="125"/>
      <c r="AD287" s="124"/>
      <c r="AE287" s="124"/>
      <c r="AF287" s="124"/>
      <c r="AG287" s="124"/>
      <c r="AH287" s="124"/>
      <c r="AI287" s="124"/>
      <c r="AJ287" s="124"/>
      <c r="AK287" s="124"/>
      <c r="AL287" s="124"/>
      <c r="AM287" s="124"/>
      <c r="AN287" s="124"/>
      <c r="AO287" s="124"/>
      <c r="AP287" s="126"/>
      <c r="AQ287" s="126"/>
      <c r="AR287" s="126"/>
      <c r="AS287" s="104"/>
      <c r="AT287" s="127" t="s">
        <v>110</v>
      </c>
      <c r="AU287" s="127"/>
      <c r="AV287" s="127"/>
      <c r="AW287" s="127"/>
      <c r="AX287" s="127"/>
      <c r="AY287" s="127"/>
      <c r="AZ287" s="127"/>
      <c r="BA287" s="128"/>
      <c r="BB287" s="107"/>
    </row>
    <row r="288" spans="1:54">
      <c r="B288" s="4">
        <v>3</v>
      </c>
      <c r="C288" s="96" t="s">
        <v>104</v>
      </c>
      <c r="D288" s="31"/>
      <c r="E288" s="97" t="s">
        <v>301</v>
      </c>
      <c r="F288" s="98" t="s">
        <v>302</v>
      </c>
      <c r="G288" s="99"/>
      <c r="H288" s="100" t="s">
        <v>294</v>
      </c>
      <c r="I288" s="101"/>
      <c r="J288" s="101"/>
      <c r="K288" s="102">
        <v>3.4</v>
      </c>
      <c r="L288" s="102">
        <v>0</v>
      </c>
      <c r="M288" s="100">
        <v>2014</v>
      </c>
      <c r="N288" s="100">
        <v>2016</v>
      </c>
      <c r="O288" s="102">
        <v>34.083293742957984</v>
      </c>
      <c r="P288" s="102">
        <v>0</v>
      </c>
      <c r="Q288" s="102">
        <v>2.1039153400000057</v>
      </c>
      <c r="R288" s="101"/>
      <c r="S288" s="101"/>
      <c r="T288" s="102">
        <v>0</v>
      </c>
      <c r="U288" s="102">
        <v>0</v>
      </c>
      <c r="V288" s="101"/>
      <c r="W288" s="101"/>
      <c r="X288" s="102">
        <v>0</v>
      </c>
      <c r="Y288" s="102">
        <v>0</v>
      </c>
      <c r="Z288" s="101"/>
      <c r="AA288" s="101"/>
      <c r="AB288" s="102">
        <v>0</v>
      </c>
      <c r="AC288" s="102">
        <v>0</v>
      </c>
      <c r="AD288" s="101"/>
      <c r="AE288" s="101"/>
      <c r="AF288" s="101"/>
      <c r="AG288" s="101"/>
      <c r="AH288" s="101"/>
      <c r="AI288" s="101"/>
      <c r="AJ288" s="101"/>
      <c r="AK288" s="101"/>
      <c r="AL288" s="101"/>
      <c r="AM288" s="101"/>
      <c r="AN288" s="101"/>
      <c r="AO288" s="101"/>
      <c r="AP288" s="103">
        <v>0</v>
      </c>
      <c r="AQ288" s="103">
        <v>0</v>
      </c>
      <c r="AR288" s="103">
        <v>0</v>
      </c>
      <c r="AS288" s="104">
        <v>0</v>
      </c>
      <c r="AT288" s="105" t="s">
        <v>108</v>
      </c>
      <c r="AU288" s="106">
        <v>0</v>
      </c>
      <c r="AV288" s="106">
        <v>0</v>
      </c>
      <c r="AW288" s="106">
        <v>2.1039153400000057</v>
      </c>
      <c r="AX288" s="106">
        <v>0</v>
      </c>
      <c r="AY288" s="106">
        <v>0</v>
      </c>
      <c r="AZ288" s="106">
        <v>0</v>
      </c>
      <c r="BA288" s="78">
        <v>2.1039153400000057</v>
      </c>
      <c r="BB288" s="107"/>
    </row>
    <row r="289" spans="1:59" s="109" customFormat="1">
      <c r="A289" s="108"/>
      <c r="B289" s="4">
        <v>1</v>
      </c>
      <c r="D289" s="31"/>
      <c r="E289" s="110"/>
      <c r="F289" s="111"/>
      <c r="G289" s="112"/>
      <c r="H289" s="113"/>
      <c r="I289" s="114"/>
      <c r="J289" s="114"/>
      <c r="K289" s="115"/>
      <c r="L289" s="115"/>
      <c r="M289" s="113"/>
      <c r="N289" s="113"/>
      <c r="O289" s="115"/>
      <c r="P289" s="115"/>
      <c r="Q289" s="115"/>
      <c r="R289" s="114"/>
      <c r="S289" s="114"/>
      <c r="T289" s="115"/>
      <c r="U289" s="115"/>
      <c r="V289" s="114"/>
      <c r="W289" s="114"/>
      <c r="X289" s="115"/>
      <c r="Y289" s="115"/>
      <c r="Z289" s="114"/>
      <c r="AA289" s="114"/>
      <c r="AB289" s="115"/>
      <c r="AC289" s="115"/>
      <c r="AD289" s="114"/>
      <c r="AE289" s="114"/>
      <c r="AF289" s="114"/>
      <c r="AG289" s="114"/>
      <c r="AH289" s="114"/>
      <c r="AI289" s="114"/>
      <c r="AJ289" s="114"/>
      <c r="AK289" s="114"/>
      <c r="AL289" s="114"/>
      <c r="AM289" s="114"/>
      <c r="AN289" s="114"/>
      <c r="AO289" s="114"/>
      <c r="AP289" s="116"/>
      <c r="AQ289" s="116"/>
      <c r="AR289" s="116"/>
      <c r="AS289" s="104"/>
      <c r="AT289" s="117" t="s">
        <v>109</v>
      </c>
      <c r="AU289" s="118">
        <v>0</v>
      </c>
      <c r="AV289" s="118">
        <v>0</v>
      </c>
      <c r="AW289" s="118">
        <v>2.1039153400000057</v>
      </c>
      <c r="AX289" s="119"/>
      <c r="AY289" s="119"/>
      <c r="AZ289" s="119"/>
      <c r="BA289" s="78">
        <v>2.1039153400000057</v>
      </c>
      <c r="BB289" s="107"/>
    </row>
    <row r="290" spans="1:59" s="109" customFormat="1" ht="15.75" thickBot="1">
      <c r="A290" s="108"/>
      <c r="B290" s="4">
        <v>1</v>
      </c>
      <c r="D290" s="31"/>
      <c r="E290" s="120"/>
      <c r="F290" s="121"/>
      <c r="G290" s="122"/>
      <c r="H290" s="123"/>
      <c r="I290" s="124"/>
      <c r="J290" s="124"/>
      <c r="K290" s="125"/>
      <c r="L290" s="125"/>
      <c r="M290" s="123"/>
      <c r="N290" s="123"/>
      <c r="O290" s="125"/>
      <c r="P290" s="125"/>
      <c r="Q290" s="125"/>
      <c r="R290" s="124"/>
      <c r="S290" s="124"/>
      <c r="T290" s="125"/>
      <c r="U290" s="125"/>
      <c r="V290" s="124"/>
      <c r="W290" s="124"/>
      <c r="X290" s="125"/>
      <c r="Y290" s="125"/>
      <c r="Z290" s="124"/>
      <c r="AA290" s="124"/>
      <c r="AB290" s="125"/>
      <c r="AC290" s="125"/>
      <c r="AD290" s="124"/>
      <c r="AE290" s="124"/>
      <c r="AF290" s="124"/>
      <c r="AG290" s="124"/>
      <c r="AH290" s="124"/>
      <c r="AI290" s="124"/>
      <c r="AJ290" s="124"/>
      <c r="AK290" s="124"/>
      <c r="AL290" s="124"/>
      <c r="AM290" s="124"/>
      <c r="AN290" s="124"/>
      <c r="AO290" s="124"/>
      <c r="AP290" s="126"/>
      <c r="AQ290" s="126"/>
      <c r="AR290" s="126"/>
      <c r="AS290" s="104"/>
      <c r="AT290" s="127" t="s">
        <v>110</v>
      </c>
      <c r="AU290" s="127"/>
      <c r="AV290" s="127"/>
      <c r="AW290" s="127"/>
      <c r="AX290" s="127"/>
      <c r="AY290" s="127"/>
      <c r="AZ290" s="127"/>
      <c r="BA290" s="128"/>
      <c r="BB290" s="107"/>
    </row>
    <row r="291" spans="1:59" s="56" customFormat="1" ht="12" thickBot="1">
      <c r="A291" s="4"/>
      <c r="B291" s="4"/>
      <c r="D291" s="57"/>
      <c r="E291" s="86"/>
      <c r="F291" s="93" t="s">
        <v>93</v>
      </c>
      <c r="G291" s="88" t="s">
        <v>94</v>
      </c>
      <c r="H291" s="89"/>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4"/>
      <c r="BA291" s="95"/>
      <c r="BB291" s="71"/>
      <c r="BF291" s="64"/>
      <c r="BG291" s="64"/>
    </row>
    <row r="292" spans="1:59" s="56" customFormat="1" ht="11.25">
      <c r="A292" s="4"/>
      <c r="B292" s="4"/>
      <c r="C292" s="65" t="s">
        <v>83</v>
      </c>
      <c r="D292" s="57"/>
      <c r="E292" s="74" t="s">
        <v>303</v>
      </c>
      <c r="F292" s="80" t="s">
        <v>144</v>
      </c>
      <c r="G292" s="80"/>
      <c r="H292" s="80"/>
      <c r="I292" s="76">
        <v>0</v>
      </c>
      <c r="J292" s="76">
        <v>0</v>
      </c>
      <c r="K292" s="76">
        <v>1.2230000000000001</v>
      </c>
      <c r="L292" s="76">
        <v>0</v>
      </c>
      <c r="M292" s="77"/>
      <c r="N292" s="77"/>
      <c r="O292" s="76">
        <v>7.4326867892856772</v>
      </c>
      <c r="P292" s="76">
        <v>0</v>
      </c>
      <c r="Q292" s="76">
        <v>2.1081553544000013</v>
      </c>
      <c r="R292" s="76">
        <v>0</v>
      </c>
      <c r="S292" s="76">
        <v>0</v>
      </c>
      <c r="T292" s="76">
        <v>0</v>
      </c>
      <c r="U292" s="76">
        <v>0</v>
      </c>
      <c r="V292" s="76">
        <v>0</v>
      </c>
      <c r="W292" s="76">
        <v>0</v>
      </c>
      <c r="X292" s="76">
        <v>0.29000000000000004</v>
      </c>
      <c r="Y292" s="76">
        <v>0</v>
      </c>
      <c r="Z292" s="76">
        <v>0</v>
      </c>
      <c r="AA292" s="76">
        <v>0</v>
      </c>
      <c r="AB292" s="76">
        <v>0.53300000000000003</v>
      </c>
      <c r="AC292" s="76">
        <v>0</v>
      </c>
      <c r="AD292" s="76">
        <v>0</v>
      </c>
      <c r="AE292" s="76">
        <v>0</v>
      </c>
      <c r="AF292" s="76">
        <v>0</v>
      </c>
      <c r="AG292" s="76">
        <v>0</v>
      </c>
      <c r="AH292" s="76">
        <v>0</v>
      </c>
      <c r="AI292" s="76">
        <v>0</v>
      </c>
      <c r="AJ292" s="76">
        <v>0</v>
      </c>
      <c r="AK292" s="76">
        <v>0</v>
      </c>
      <c r="AL292" s="76">
        <v>0</v>
      </c>
      <c r="AM292" s="76">
        <v>0</v>
      </c>
      <c r="AN292" s="76">
        <v>0</v>
      </c>
      <c r="AO292" s="76">
        <v>0</v>
      </c>
      <c r="AP292" s="76">
        <v>0</v>
      </c>
      <c r="AQ292" s="76">
        <v>0</v>
      </c>
      <c r="AR292" s="76">
        <v>0.82300000000000006</v>
      </c>
      <c r="AS292" s="76">
        <v>0</v>
      </c>
      <c r="AT292" s="69"/>
      <c r="AU292" s="76">
        <v>0.87999999999999989</v>
      </c>
      <c r="AV292" s="76">
        <v>2.95</v>
      </c>
      <c r="AW292" s="76">
        <v>2.1081553544000009</v>
      </c>
      <c r="AX292" s="76">
        <v>0</v>
      </c>
      <c r="AY292" s="76">
        <v>0</v>
      </c>
      <c r="AZ292" s="76">
        <v>0</v>
      </c>
      <c r="BA292" s="78">
        <v>5.9381553544000028</v>
      </c>
      <c r="BB292" s="71"/>
      <c r="BF292" s="64"/>
      <c r="BG292" s="64"/>
    </row>
    <row r="293" spans="1:59" s="56" customFormat="1" ht="11.25" hidden="1">
      <c r="A293" s="4"/>
      <c r="B293" s="4"/>
      <c r="C293" s="65"/>
      <c r="D293" s="57"/>
      <c r="E293" s="81" t="s">
        <v>304</v>
      </c>
      <c r="F293" s="82"/>
      <c r="G293" s="83"/>
      <c r="H293" s="83"/>
      <c r="I293" s="84"/>
      <c r="J293" s="84"/>
      <c r="K293" s="84"/>
      <c r="L293" s="84"/>
      <c r="M293" s="84"/>
      <c r="N293" s="84"/>
      <c r="O293" s="84"/>
      <c r="P293" s="84"/>
      <c r="Q293" s="84"/>
      <c r="R293" s="84"/>
      <c r="S293" s="84"/>
      <c r="T293" s="84"/>
      <c r="U293" s="84"/>
      <c r="V293" s="84"/>
      <c r="W293" s="84"/>
      <c r="X293" s="84"/>
      <c r="Y293" s="84"/>
      <c r="Z293" s="84"/>
      <c r="AA293" s="84"/>
      <c r="AB293" s="84"/>
      <c r="AC293" s="84"/>
      <c r="AD293" s="84"/>
      <c r="AE293" s="84"/>
      <c r="AF293" s="84"/>
      <c r="AG293" s="84"/>
      <c r="AH293" s="84"/>
      <c r="AI293" s="84"/>
      <c r="AJ293" s="84"/>
      <c r="AK293" s="84"/>
      <c r="AL293" s="84"/>
      <c r="AM293" s="84"/>
      <c r="AN293" s="84"/>
      <c r="AO293" s="84"/>
      <c r="AP293" s="84"/>
      <c r="AQ293" s="84"/>
      <c r="AR293" s="84"/>
      <c r="AS293" s="84"/>
      <c r="AT293" s="84"/>
      <c r="AU293" s="84"/>
      <c r="AV293" s="84"/>
      <c r="AW293" s="84"/>
      <c r="AX293" s="84"/>
      <c r="AY293" s="84"/>
      <c r="AZ293" s="84"/>
      <c r="BA293" s="85"/>
      <c r="BB293" s="71"/>
      <c r="BF293" s="64"/>
      <c r="BG293" s="64"/>
    </row>
    <row r="294" spans="1:59">
      <c r="B294" s="4">
        <v>3</v>
      </c>
      <c r="C294" s="96" t="s">
        <v>104</v>
      </c>
      <c r="D294" s="31"/>
      <c r="E294" s="97" t="s">
        <v>305</v>
      </c>
      <c r="F294" s="98" t="s">
        <v>306</v>
      </c>
      <c r="G294" s="99"/>
      <c r="H294" s="100" t="s">
        <v>107</v>
      </c>
      <c r="I294" s="101"/>
      <c r="J294" s="101"/>
      <c r="K294" s="102">
        <v>7.0000000000000007E-2</v>
      </c>
      <c r="L294" s="102">
        <v>0</v>
      </c>
      <c r="M294" s="100">
        <v>2012</v>
      </c>
      <c r="N294" s="100">
        <v>2013</v>
      </c>
      <c r="O294" s="102">
        <v>0.88</v>
      </c>
      <c r="P294" s="102">
        <v>0</v>
      </c>
      <c r="Q294" s="102">
        <v>0</v>
      </c>
      <c r="R294" s="101"/>
      <c r="S294" s="101"/>
      <c r="T294" s="102">
        <v>0</v>
      </c>
      <c r="U294" s="102">
        <v>0</v>
      </c>
      <c r="V294" s="101"/>
      <c r="W294" s="101"/>
      <c r="X294" s="102">
        <v>7.0000000000000007E-2</v>
      </c>
      <c r="Y294" s="102">
        <v>0</v>
      </c>
      <c r="Z294" s="101"/>
      <c r="AA294" s="101"/>
      <c r="AB294" s="102">
        <v>0</v>
      </c>
      <c r="AC294" s="102">
        <v>0</v>
      </c>
      <c r="AD294" s="101"/>
      <c r="AE294" s="101"/>
      <c r="AF294" s="101"/>
      <c r="AG294" s="101"/>
      <c r="AH294" s="101"/>
      <c r="AI294" s="101"/>
      <c r="AJ294" s="101"/>
      <c r="AK294" s="101"/>
      <c r="AL294" s="101"/>
      <c r="AM294" s="101"/>
      <c r="AN294" s="101"/>
      <c r="AO294" s="101"/>
      <c r="AP294" s="103">
        <v>0</v>
      </c>
      <c r="AQ294" s="103">
        <v>0</v>
      </c>
      <c r="AR294" s="103">
        <v>7.0000000000000007E-2</v>
      </c>
      <c r="AS294" s="104">
        <v>0</v>
      </c>
      <c r="AT294" s="105" t="s">
        <v>108</v>
      </c>
      <c r="AU294" s="106">
        <v>0.24</v>
      </c>
      <c r="AV294" s="106">
        <v>0.64</v>
      </c>
      <c r="AW294" s="106">
        <v>0</v>
      </c>
      <c r="AX294" s="106">
        <v>0</v>
      </c>
      <c r="AY294" s="106">
        <v>0</v>
      </c>
      <c r="AZ294" s="106">
        <v>0</v>
      </c>
      <c r="BA294" s="78">
        <v>0.88</v>
      </c>
      <c r="BB294" s="107"/>
    </row>
    <row r="295" spans="1:59" s="109" customFormat="1">
      <c r="A295" s="108"/>
      <c r="B295" s="4">
        <v>1</v>
      </c>
      <c r="D295" s="31"/>
      <c r="E295" s="110"/>
      <c r="F295" s="111"/>
      <c r="G295" s="112"/>
      <c r="H295" s="113"/>
      <c r="I295" s="114"/>
      <c r="J295" s="114"/>
      <c r="K295" s="115"/>
      <c r="L295" s="115"/>
      <c r="M295" s="113"/>
      <c r="N295" s="113"/>
      <c r="O295" s="115"/>
      <c r="P295" s="115"/>
      <c r="Q295" s="115"/>
      <c r="R295" s="114"/>
      <c r="S295" s="114"/>
      <c r="T295" s="115"/>
      <c r="U295" s="115"/>
      <c r="V295" s="114"/>
      <c r="W295" s="114"/>
      <c r="X295" s="115"/>
      <c r="Y295" s="115"/>
      <c r="Z295" s="114"/>
      <c r="AA295" s="114"/>
      <c r="AB295" s="115"/>
      <c r="AC295" s="115"/>
      <c r="AD295" s="114"/>
      <c r="AE295" s="114"/>
      <c r="AF295" s="114"/>
      <c r="AG295" s="114"/>
      <c r="AH295" s="114"/>
      <c r="AI295" s="114"/>
      <c r="AJ295" s="114"/>
      <c r="AK295" s="114"/>
      <c r="AL295" s="114"/>
      <c r="AM295" s="114"/>
      <c r="AN295" s="114"/>
      <c r="AO295" s="114"/>
      <c r="AP295" s="116"/>
      <c r="AQ295" s="116"/>
      <c r="AR295" s="116"/>
      <c r="AS295" s="104"/>
      <c r="AT295" s="117" t="s">
        <v>109</v>
      </c>
      <c r="AU295" s="118">
        <v>0.24</v>
      </c>
      <c r="AV295" s="118">
        <v>0.64</v>
      </c>
      <c r="AW295" s="118">
        <v>0</v>
      </c>
      <c r="AX295" s="119"/>
      <c r="AY295" s="119"/>
      <c r="AZ295" s="119"/>
      <c r="BA295" s="78">
        <v>0.88</v>
      </c>
      <c r="BB295" s="107"/>
    </row>
    <row r="296" spans="1:59" s="109" customFormat="1">
      <c r="A296" s="108"/>
      <c r="B296" s="4">
        <v>1</v>
      </c>
      <c r="D296" s="31"/>
      <c r="E296" s="120"/>
      <c r="F296" s="121"/>
      <c r="G296" s="122"/>
      <c r="H296" s="123"/>
      <c r="I296" s="124"/>
      <c r="J296" s="124"/>
      <c r="K296" s="125"/>
      <c r="L296" s="125"/>
      <c r="M296" s="123"/>
      <c r="N296" s="123"/>
      <c r="O296" s="125"/>
      <c r="P296" s="125"/>
      <c r="Q296" s="125"/>
      <c r="R296" s="124"/>
      <c r="S296" s="124"/>
      <c r="T296" s="125"/>
      <c r="U296" s="125"/>
      <c r="V296" s="124"/>
      <c r="W296" s="124"/>
      <c r="X296" s="125"/>
      <c r="Y296" s="125"/>
      <c r="Z296" s="124"/>
      <c r="AA296" s="124"/>
      <c r="AB296" s="125"/>
      <c r="AC296" s="125"/>
      <c r="AD296" s="124"/>
      <c r="AE296" s="124"/>
      <c r="AF296" s="124"/>
      <c r="AG296" s="124"/>
      <c r="AH296" s="124"/>
      <c r="AI296" s="124"/>
      <c r="AJ296" s="124"/>
      <c r="AK296" s="124"/>
      <c r="AL296" s="124"/>
      <c r="AM296" s="124"/>
      <c r="AN296" s="124"/>
      <c r="AO296" s="124"/>
      <c r="AP296" s="126"/>
      <c r="AQ296" s="126"/>
      <c r="AR296" s="126"/>
      <c r="AS296" s="104"/>
      <c r="AT296" s="127" t="s">
        <v>110</v>
      </c>
      <c r="AU296" s="127"/>
      <c r="AV296" s="127"/>
      <c r="AW296" s="127"/>
      <c r="AX296" s="127"/>
      <c r="AY296" s="127"/>
      <c r="AZ296" s="127"/>
      <c r="BA296" s="128"/>
      <c r="BB296" s="107"/>
    </row>
    <row r="297" spans="1:59">
      <c r="B297" s="4">
        <v>3</v>
      </c>
      <c r="C297" s="96" t="s">
        <v>104</v>
      </c>
      <c r="D297" s="31"/>
      <c r="E297" s="97" t="s">
        <v>307</v>
      </c>
      <c r="F297" s="98" t="s">
        <v>308</v>
      </c>
      <c r="G297" s="99"/>
      <c r="H297" s="100" t="s">
        <v>107</v>
      </c>
      <c r="I297" s="101"/>
      <c r="J297" s="101"/>
      <c r="K297" s="102">
        <v>0.06</v>
      </c>
      <c r="L297" s="102">
        <v>0</v>
      </c>
      <c r="M297" s="100">
        <v>2012</v>
      </c>
      <c r="N297" s="100">
        <v>2013</v>
      </c>
      <c r="O297" s="102">
        <v>0.56000000000000005</v>
      </c>
      <c r="P297" s="102">
        <v>0</v>
      </c>
      <c r="Q297" s="102">
        <v>0</v>
      </c>
      <c r="R297" s="101"/>
      <c r="S297" s="101"/>
      <c r="T297" s="102">
        <v>0</v>
      </c>
      <c r="U297" s="102">
        <v>0</v>
      </c>
      <c r="V297" s="101"/>
      <c r="W297" s="101"/>
      <c r="X297" s="102">
        <v>0.06</v>
      </c>
      <c r="Y297" s="102">
        <v>0</v>
      </c>
      <c r="Z297" s="101"/>
      <c r="AA297" s="101"/>
      <c r="AB297" s="102">
        <v>0</v>
      </c>
      <c r="AC297" s="102">
        <v>0</v>
      </c>
      <c r="AD297" s="101"/>
      <c r="AE297" s="101"/>
      <c r="AF297" s="101"/>
      <c r="AG297" s="101"/>
      <c r="AH297" s="101"/>
      <c r="AI297" s="101"/>
      <c r="AJ297" s="101"/>
      <c r="AK297" s="101"/>
      <c r="AL297" s="101"/>
      <c r="AM297" s="101"/>
      <c r="AN297" s="101"/>
      <c r="AO297" s="101"/>
      <c r="AP297" s="103">
        <v>0</v>
      </c>
      <c r="AQ297" s="103">
        <v>0</v>
      </c>
      <c r="AR297" s="103">
        <v>0.06</v>
      </c>
      <c r="AS297" s="104">
        <v>0</v>
      </c>
      <c r="AT297" s="105" t="s">
        <v>108</v>
      </c>
      <c r="AU297" s="106">
        <v>0.23</v>
      </c>
      <c r="AV297" s="106">
        <v>0.33</v>
      </c>
      <c r="AW297" s="106">
        <v>0</v>
      </c>
      <c r="AX297" s="106">
        <v>0</v>
      </c>
      <c r="AY297" s="106">
        <v>0</v>
      </c>
      <c r="AZ297" s="106">
        <v>0</v>
      </c>
      <c r="BA297" s="78">
        <v>0.56000000000000005</v>
      </c>
      <c r="BB297" s="107"/>
    </row>
    <row r="298" spans="1:59" s="109" customFormat="1">
      <c r="A298" s="108"/>
      <c r="B298" s="4">
        <v>1</v>
      </c>
      <c r="D298" s="31"/>
      <c r="E298" s="110"/>
      <c r="F298" s="111"/>
      <c r="G298" s="112"/>
      <c r="H298" s="113"/>
      <c r="I298" s="114"/>
      <c r="J298" s="114"/>
      <c r="K298" s="115"/>
      <c r="L298" s="115"/>
      <c r="M298" s="113"/>
      <c r="N298" s="113"/>
      <c r="O298" s="115"/>
      <c r="P298" s="115"/>
      <c r="Q298" s="115"/>
      <c r="R298" s="114"/>
      <c r="S298" s="114"/>
      <c r="T298" s="115"/>
      <c r="U298" s="115"/>
      <c r="V298" s="114"/>
      <c r="W298" s="114"/>
      <c r="X298" s="115"/>
      <c r="Y298" s="115"/>
      <c r="Z298" s="114"/>
      <c r="AA298" s="114"/>
      <c r="AB298" s="115"/>
      <c r="AC298" s="115"/>
      <c r="AD298" s="114"/>
      <c r="AE298" s="114"/>
      <c r="AF298" s="114"/>
      <c r="AG298" s="114"/>
      <c r="AH298" s="114"/>
      <c r="AI298" s="114"/>
      <c r="AJ298" s="114"/>
      <c r="AK298" s="114"/>
      <c r="AL298" s="114"/>
      <c r="AM298" s="114"/>
      <c r="AN298" s="114"/>
      <c r="AO298" s="114"/>
      <c r="AP298" s="116"/>
      <c r="AQ298" s="116"/>
      <c r="AR298" s="116"/>
      <c r="AS298" s="104"/>
      <c r="AT298" s="117" t="s">
        <v>109</v>
      </c>
      <c r="AU298" s="118">
        <v>0.23</v>
      </c>
      <c r="AV298" s="118">
        <v>0.33</v>
      </c>
      <c r="AW298" s="118">
        <v>0</v>
      </c>
      <c r="AX298" s="119"/>
      <c r="AY298" s="119"/>
      <c r="AZ298" s="119"/>
      <c r="BA298" s="78">
        <v>0.56000000000000005</v>
      </c>
      <c r="BB298" s="107"/>
    </row>
    <row r="299" spans="1:59" s="109" customFormat="1">
      <c r="A299" s="108"/>
      <c r="B299" s="4">
        <v>1</v>
      </c>
      <c r="D299" s="31"/>
      <c r="E299" s="120"/>
      <c r="F299" s="121"/>
      <c r="G299" s="122"/>
      <c r="H299" s="123"/>
      <c r="I299" s="124"/>
      <c r="J299" s="124"/>
      <c r="K299" s="125"/>
      <c r="L299" s="125"/>
      <c r="M299" s="123"/>
      <c r="N299" s="123"/>
      <c r="O299" s="125"/>
      <c r="P299" s="125"/>
      <c r="Q299" s="125"/>
      <c r="R299" s="124"/>
      <c r="S299" s="124"/>
      <c r="T299" s="125"/>
      <c r="U299" s="125"/>
      <c r="V299" s="124"/>
      <c r="W299" s="124"/>
      <c r="X299" s="125"/>
      <c r="Y299" s="125"/>
      <c r="Z299" s="124"/>
      <c r="AA299" s="124"/>
      <c r="AB299" s="125"/>
      <c r="AC299" s="125"/>
      <c r="AD299" s="124"/>
      <c r="AE299" s="124"/>
      <c r="AF299" s="124"/>
      <c r="AG299" s="124"/>
      <c r="AH299" s="124"/>
      <c r="AI299" s="124"/>
      <c r="AJ299" s="124"/>
      <c r="AK299" s="124"/>
      <c r="AL299" s="124"/>
      <c r="AM299" s="124"/>
      <c r="AN299" s="124"/>
      <c r="AO299" s="124"/>
      <c r="AP299" s="126"/>
      <c r="AQ299" s="126"/>
      <c r="AR299" s="126"/>
      <c r="AS299" s="104"/>
      <c r="AT299" s="127" t="s">
        <v>110</v>
      </c>
      <c r="AU299" s="127"/>
      <c r="AV299" s="127"/>
      <c r="AW299" s="127"/>
      <c r="AX299" s="127"/>
      <c r="AY299" s="127"/>
      <c r="AZ299" s="127"/>
      <c r="BA299" s="128"/>
      <c r="BB299" s="107"/>
    </row>
    <row r="300" spans="1:59">
      <c r="B300" s="4">
        <v>3</v>
      </c>
      <c r="C300" s="96" t="s">
        <v>104</v>
      </c>
      <c r="D300" s="31"/>
      <c r="E300" s="97" t="s">
        <v>309</v>
      </c>
      <c r="F300" s="98" t="s">
        <v>310</v>
      </c>
      <c r="G300" s="99"/>
      <c r="H300" s="100" t="s">
        <v>107</v>
      </c>
      <c r="I300" s="101"/>
      <c r="J300" s="101"/>
      <c r="K300" s="102">
        <v>0.16</v>
      </c>
      <c r="L300" s="102">
        <v>0</v>
      </c>
      <c r="M300" s="100">
        <v>2012</v>
      </c>
      <c r="N300" s="100">
        <v>2013</v>
      </c>
      <c r="O300" s="102">
        <v>1.19</v>
      </c>
      <c r="P300" s="102">
        <v>0</v>
      </c>
      <c r="Q300" s="102">
        <v>0</v>
      </c>
      <c r="R300" s="101"/>
      <c r="S300" s="101"/>
      <c r="T300" s="102">
        <v>0</v>
      </c>
      <c r="U300" s="102">
        <v>0</v>
      </c>
      <c r="V300" s="101"/>
      <c r="W300" s="101"/>
      <c r="X300" s="102">
        <v>0.16</v>
      </c>
      <c r="Y300" s="102">
        <v>0</v>
      </c>
      <c r="Z300" s="101"/>
      <c r="AA300" s="101"/>
      <c r="AB300" s="102">
        <v>0</v>
      </c>
      <c r="AC300" s="102">
        <v>0</v>
      </c>
      <c r="AD300" s="101"/>
      <c r="AE300" s="101"/>
      <c r="AF300" s="101"/>
      <c r="AG300" s="101"/>
      <c r="AH300" s="101"/>
      <c r="AI300" s="101"/>
      <c r="AJ300" s="101"/>
      <c r="AK300" s="101"/>
      <c r="AL300" s="101"/>
      <c r="AM300" s="101"/>
      <c r="AN300" s="101"/>
      <c r="AO300" s="101"/>
      <c r="AP300" s="103">
        <v>0</v>
      </c>
      <c r="AQ300" s="103">
        <v>0</v>
      </c>
      <c r="AR300" s="103">
        <v>0.16</v>
      </c>
      <c r="AS300" s="104">
        <v>0</v>
      </c>
      <c r="AT300" s="105" t="s">
        <v>108</v>
      </c>
      <c r="AU300" s="106">
        <v>0.41</v>
      </c>
      <c r="AV300" s="106">
        <v>0.78</v>
      </c>
      <c r="AW300" s="106">
        <v>0</v>
      </c>
      <c r="AX300" s="106">
        <v>0</v>
      </c>
      <c r="AY300" s="106">
        <v>0</v>
      </c>
      <c r="AZ300" s="106">
        <v>0</v>
      </c>
      <c r="BA300" s="78">
        <v>1.19</v>
      </c>
      <c r="BB300" s="107"/>
    </row>
    <row r="301" spans="1:59" s="109" customFormat="1">
      <c r="A301" s="108"/>
      <c r="B301" s="4">
        <v>1</v>
      </c>
      <c r="D301" s="31"/>
      <c r="E301" s="110"/>
      <c r="F301" s="111"/>
      <c r="G301" s="112"/>
      <c r="H301" s="113"/>
      <c r="I301" s="114"/>
      <c r="J301" s="114"/>
      <c r="K301" s="115"/>
      <c r="L301" s="115"/>
      <c r="M301" s="113"/>
      <c r="N301" s="113"/>
      <c r="O301" s="115"/>
      <c r="P301" s="115"/>
      <c r="Q301" s="115"/>
      <c r="R301" s="114"/>
      <c r="S301" s="114"/>
      <c r="T301" s="115"/>
      <c r="U301" s="115"/>
      <c r="V301" s="114"/>
      <c r="W301" s="114"/>
      <c r="X301" s="115"/>
      <c r="Y301" s="115"/>
      <c r="Z301" s="114"/>
      <c r="AA301" s="114"/>
      <c r="AB301" s="115"/>
      <c r="AC301" s="115"/>
      <c r="AD301" s="114"/>
      <c r="AE301" s="114"/>
      <c r="AF301" s="114"/>
      <c r="AG301" s="114"/>
      <c r="AH301" s="114"/>
      <c r="AI301" s="114"/>
      <c r="AJ301" s="114"/>
      <c r="AK301" s="114"/>
      <c r="AL301" s="114"/>
      <c r="AM301" s="114"/>
      <c r="AN301" s="114"/>
      <c r="AO301" s="114"/>
      <c r="AP301" s="116"/>
      <c r="AQ301" s="116"/>
      <c r="AR301" s="116"/>
      <c r="AS301" s="104"/>
      <c r="AT301" s="117" t="s">
        <v>109</v>
      </c>
      <c r="AU301" s="118">
        <v>0.41</v>
      </c>
      <c r="AV301" s="118">
        <v>0.78</v>
      </c>
      <c r="AW301" s="118">
        <v>0</v>
      </c>
      <c r="AX301" s="119"/>
      <c r="AY301" s="119"/>
      <c r="AZ301" s="119"/>
      <c r="BA301" s="78">
        <v>1.19</v>
      </c>
      <c r="BB301" s="107"/>
    </row>
    <row r="302" spans="1:59" s="109" customFormat="1">
      <c r="A302" s="108"/>
      <c r="B302" s="4">
        <v>1</v>
      </c>
      <c r="D302" s="31"/>
      <c r="E302" s="120"/>
      <c r="F302" s="121"/>
      <c r="G302" s="122"/>
      <c r="H302" s="123"/>
      <c r="I302" s="124"/>
      <c r="J302" s="124"/>
      <c r="K302" s="125"/>
      <c r="L302" s="125"/>
      <c r="M302" s="123"/>
      <c r="N302" s="123"/>
      <c r="O302" s="125"/>
      <c r="P302" s="125"/>
      <c r="Q302" s="125"/>
      <c r="R302" s="124"/>
      <c r="S302" s="124"/>
      <c r="T302" s="125"/>
      <c r="U302" s="125"/>
      <c r="V302" s="124"/>
      <c r="W302" s="124"/>
      <c r="X302" s="125"/>
      <c r="Y302" s="125"/>
      <c r="Z302" s="124"/>
      <c r="AA302" s="124"/>
      <c r="AB302" s="125"/>
      <c r="AC302" s="125"/>
      <c r="AD302" s="124"/>
      <c r="AE302" s="124"/>
      <c r="AF302" s="124"/>
      <c r="AG302" s="124"/>
      <c r="AH302" s="124"/>
      <c r="AI302" s="124"/>
      <c r="AJ302" s="124"/>
      <c r="AK302" s="124"/>
      <c r="AL302" s="124"/>
      <c r="AM302" s="124"/>
      <c r="AN302" s="124"/>
      <c r="AO302" s="124"/>
      <c r="AP302" s="126"/>
      <c r="AQ302" s="126"/>
      <c r="AR302" s="126"/>
      <c r="AS302" s="104"/>
      <c r="AT302" s="127" t="s">
        <v>110</v>
      </c>
      <c r="AU302" s="127"/>
      <c r="AV302" s="127"/>
      <c r="AW302" s="127"/>
      <c r="AX302" s="127"/>
      <c r="AY302" s="127"/>
      <c r="AZ302" s="127"/>
      <c r="BA302" s="128"/>
      <c r="BB302" s="107"/>
    </row>
    <row r="303" spans="1:59">
      <c r="B303" s="4">
        <v>3</v>
      </c>
      <c r="C303" s="96" t="s">
        <v>104</v>
      </c>
      <c r="D303" s="31"/>
      <c r="E303" s="97" t="s">
        <v>311</v>
      </c>
      <c r="F303" s="98" t="s">
        <v>312</v>
      </c>
      <c r="G303" s="99"/>
      <c r="H303" s="100" t="s">
        <v>107</v>
      </c>
      <c r="I303" s="101"/>
      <c r="J303" s="101"/>
      <c r="K303" s="102">
        <v>0.1</v>
      </c>
      <c r="L303" s="102">
        <v>0</v>
      </c>
      <c r="M303" s="100">
        <v>2013</v>
      </c>
      <c r="N303" s="100">
        <v>2014</v>
      </c>
      <c r="O303" s="102">
        <v>0.62936787999999999</v>
      </c>
      <c r="P303" s="102">
        <v>0</v>
      </c>
      <c r="Q303" s="102">
        <v>0.36936787999999993</v>
      </c>
      <c r="R303" s="101"/>
      <c r="S303" s="101"/>
      <c r="T303" s="102">
        <v>0</v>
      </c>
      <c r="U303" s="102">
        <v>0</v>
      </c>
      <c r="V303" s="101"/>
      <c r="W303" s="101"/>
      <c r="X303" s="102">
        <v>0</v>
      </c>
      <c r="Y303" s="102">
        <v>0</v>
      </c>
      <c r="Z303" s="101"/>
      <c r="AA303" s="101"/>
      <c r="AB303" s="102">
        <v>0.1</v>
      </c>
      <c r="AC303" s="102">
        <v>0</v>
      </c>
      <c r="AD303" s="101"/>
      <c r="AE303" s="101"/>
      <c r="AF303" s="101"/>
      <c r="AG303" s="101"/>
      <c r="AH303" s="101"/>
      <c r="AI303" s="101"/>
      <c r="AJ303" s="101"/>
      <c r="AK303" s="101"/>
      <c r="AL303" s="101"/>
      <c r="AM303" s="101"/>
      <c r="AN303" s="101"/>
      <c r="AO303" s="101"/>
      <c r="AP303" s="103">
        <v>0</v>
      </c>
      <c r="AQ303" s="103">
        <v>0</v>
      </c>
      <c r="AR303" s="103">
        <v>0.1</v>
      </c>
      <c r="AS303" s="104">
        <v>0</v>
      </c>
      <c r="AT303" s="105" t="s">
        <v>108</v>
      </c>
      <c r="AU303" s="106">
        <v>0</v>
      </c>
      <c r="AV303" s="106">
        <v>0.26</v>
      </c>
      <c r="AW303" s="106">
        <v>0.36936787999999993</v>
      </c>
      <c r="AX303" s="106">
        <v>0</v>
      </c>
      <c r="AY303" s="106">
        <v>0</v>
      </c>
      <c r="AZ303" s="106">
        <v>0</v>
      </c>
      <c r="BA303" s="78">
        <v>0.62936787999999999</v>
      </c>
      <c r="BB303" s="107"/>
    </row>
    <row r="304" spans="1:59" s="109" customFormat="1">
      <c r="A304" s="108"/>
      <c r="B304" s="4">
        <v>1</v>
      </c>
      <c r="D304" s="31"/>
      <c r="E304" s="110"/>
      <c r="F304" s="111"/>
      <c r="G304" s="112"/>
      <c r="H304" s="113"/>
      <c r="I304" s="114"/>
      <c r="J304" s="114"/>
      <c r="K304" s="115"/>
      <c r="L304" s="115"/>
      <c r="M304" s="113"/>
      <c r="N304" s="113"/>
      <c r="O304" s="115"/>
      <c r="P304" s="115"/>
      <c r="Q304" s="115"/>
      <c r="R304" s="114"/>
      <c r="S304" s="114"/>
      <c r="T304" s="115"/>
      <c r="U304" s="115"/>
      <c r="V304" s="114"/>
      <c r="W304" s="114"/>
      <c r="X304" s="115"/>
      <c r="Y304" s="115"/>
      <c r="Z304" s="114"/>
      <c r="AA304" s="114"/>
      <c r="AB304" s="115"/>
      <c r="AC304" s="115"/>
      <c r="AD304" s="114"/>
      <c r="AE304" s="114"/>
      <c r="AF304" s="114"/>
      <c r="AG304" s="114"/>
      <c r="AH304" s="114"/>
      <c r="AI304" s="114"/>
      <c r="AJ304" s="114"/>
      <c r="AK304" s="114"/>
      <c r="AL304" s="114"/>
      <c r="AM304" s="114"/>
      <c r="AN304" s="114"/>
      <c r="AO304" s="114"/>
      <c r="AP304" s="116"/>
      <c r="AQ304" s="116"/>
      <c r="AR304" s="116"/>
      <c r="AS304" s="104"/>
      <c r="AT304" s="117" t="s">
        <v>109</v>
      </c>
      <c r="AU304" s="118">
        <v>0</v>
      </c>
      <c r="AV304" s="118">
        <v>0.26</v>
      </c>
      <c r="AW304" s="118">
        <v>0.36936787999999993</v>
      </c>
      <c r="AX304" s="119"/>
      <c r="AY304" s="119"/>
      <c r="AZ304" s="119"/>
      <c r="BA304" s="78">
        <v>0.62936787999999999</v>
      </c>
      <c r="BB304" s="107"/>
    </row>
    <row r="305" spans="1:54" s="109" customFormat="1">
      <c r="A305" s="108"/>
      <c r="B305" s="4">
        <v>1</v>
      </c>
      <c r="D305" s="31"/>
      <c r="E305" s="120"/>
      <c r="F305" s="121"/>
      <c r="G305" s="122"/>
      <c r="H305" s="123"/>
      <c r="I305" s="124"/>
      <c r="J305" s="124"/>
      <c r="K305" s="125"/>
      <c r="L305" s="125"/>
      <c r="M305" s="123"/>
      <c r="N305" s="123"/>
      <c r="O305" s="125"/>
      <c r="P305" s="125"/>
      <c r="Q305" s="125"/>
      <c r="R305" s="124"/>
      <c r="S305" s="124"/>
      <c r="T305" s="125"/>
      <c r="U305" s="125"/>
      <c r="V305" s="124"/>
      <c r="W305" s="124"/>
      <c r="X305" s="125"/>
      <c r="Y305" s="125"/>
      <c r="Z305" s="124"/>
      <c r="AA305" s="124"/>
      <c r="AB305" s="125"/>
      <c r="AC305" s="125"/>
      <c r="AD305" s="124"/>
      <c r="AE305" s="124"/>
      <c r="AF305" s="124"/>
      <c r="AG305" s="124"/>
      <c r="AH305" s="124"/>
      <c r="AI305" s="124"/>
      <c r="AJ305" s="124"/>
      <c r="AK305" s="124"/>
      <c r="AL305" s="124"/>
      <c r="AM305" s="124"/>
      <c r="AN305" s="124"/>
      <c r="AO305" s="124"/>
      <c r="AP305" s="126"/>
      <c r="AQ305" s="126"/>
      <c r="AR305" s="126"/>
      <c r="AS305" s="104"/>
      <c r="AT305" s="127" t="s">
        <v>110</v>
      </c>
      <c r="AU305" s="127"/>
      <c r="AV305" s="127"/>
      <c r="AW305" s="127"/>
      <c r="AX305" s="127"/>
      <c r="AY305" s="127"/>
      <c r="AZ305" s="127"/>
      <c r="BA305" s="128"/>
      <c r="BB305" s="107"/>
    </row>
    <row r="306" spans="1:54">
      <c r="B306" s="4">
        <v>3</v>
      </c>
      <c r="C306" s="96" t="s">
        <v>104</v>
      </c>
      <c r="D306" s="31"/>
      <c r="E306" s="97" t="s">
        <v>313</v>
      </c>
      <c r="F306" s="98" t="s">
        <v>314</v>
      </c>
      <c r="G306" s="99"/>
      <c r="H306" s="100" t="s">
        <v>107</v>
      </c>
      <c r="I306" s="101"/>
      <c r="J306" s="101"/>
      <c r="K306" s="102">
        <v>0.16</v>
      </c>
      <c r="L306" s="102">
        <v>0</v>
      </c>
      <c r="M306" s="100">
        <v>2013</v>
      </c>
      <c r="N306" s="100">
        <v>2014</v>
      </c>
      <c r="O306" s="102">
        <v>0.96696156999999994</v>
      </c>
      <c r="P306" s="102">
        <v>0</v>
      </c>
      <c r="Q306" s="102">
        <v>0.56696156999999991</v>
      </c>
      <c r="R306" s="101"/>
      <c r="S306" s="101"/>
      <c r="T306" s="102">
        <v>0</v>
      </c>
      <c r="U306" s="102">
        <v>0</v>
      </c>
      <c r="V306" s="101"/>
      <c r="W306" s="101"/>
      <c r="X306" s="102">
        <v>0</v>
      </c>
      <c r="Y306" s="102">
        <v>0</v>
      </c>
      <c r="Z306" s="101"/>
      <c r="AA306" s="101"/>
      <c r="AB306" s="102">
        <v>0.16</v>
      </c>
      <c r="AC306" s="102">
        <v>0</v>
      </c>
      <c r="AD306" s="101"/>
      <c r="AE306" s="101"/>
      <c r="AF306" s="101"/>
      <c r="AG306" s="101"/>
      <c r="AH306" s="101"/>
      <c r="AI306" s="101"/>
      <c r="AJ306" s="101"/>
      <c r="AK306" s="101"/>
      <c r="AL306" s="101"/>
      <c r="AM306" s="101"/>
      <c r="AN306" s="101"/>
      <c r="AO306" s="101"/>
      <c r="AP306" s="103">
        <v>0</v>
      </c>
      <c r="AQ306" s="103">
        <v>0</v>
      </c>
      <c r="AR306" s="103">
        <v>0.16</v>
      </c>
      <c r="AS306" s="104">
        <v>0</v>
      </c>
      <c r="AT306" s="105" t="s">
        <v>108</v>
      </c>
      <c r="AU306" s="106">
        <v>0</v>
      </c>
      <c r="AV306" s="106">
        <v>0.4</v>
      </c>
      <c r="AW306" s="106">
        <v>0.56696156999999991</v>
      </c>
      <c r="AX306" s="106">
        <v>0</v>
      </c>
      <c r="AY306" s="106">
        <v>0</v>
      </c>
      <c r="AZ306" s="106">
        <v>0</v>
      </c>
      <c r="BA306" s="78">
        <v>0.96696156999999994</v>
      </c>
      <c r="BB306" s="107"/>
    </row>
    <row r="307" spans="1:54" s="109" customFormat="1">
      <c r="A307" s="108"/>
      <c r="B307" s="4">
        <v>1</v>
      </c>
      <c r="D307" s="31"/>
      <c r="E307" s="110"/>
      <c r="F307" s="111"/>
      <c r="G307" s="112"/>
      <c r="H307" s="113"/>
      <c r="I307" s="114"/>
      <c r="J307" s="114"/>
      <c r="K307" s="115"/>
      <c r="L307" s="115"/>
      <c r="M307" s="113"/>
      <c r="N307" s="113"/>
      <c r="O307" s="115"/>
      <c r="P307" s="115"/>
      <c r="Q307" s="115"/>
      <c r="R307" s="114"/>
      <c r="S307" s="114"/>
      <c r="T307" s="115"/>
      <c r="U307" s="115"/>
      <c r="V307" s="114"/>
      <c r="W307" s="114"/>
      <c r="X307" s="115"/>
      <c r="Y307" s="115"/>
      <c r="Z307" s="114"/>
      <c r="AA307" s="114"/>
      <c r="AB307" s="115"/>
      <c r="AC307" s="115"/>
      <c r="AD307" s="114"/>
      <c r="AE307" s="114"/>
      <c r="AF307" s="114"/>
      <c r="AG307" s="114"/>
      <c r="AH307" s="114"/>
      <c r="AI307" s="114"/>
      <c r="AJ307" s="114"/>
      <c r="AK307" s="114"/>
      <c r="AL307" s="114"/>
      <c r="AM307" s="114"/>
      <c r="AN307" s="114"/>
      <c r="AO307" s="114"/>
      <c r="AP307" s="116"/>
      <c r="AQ307" s="116"/>
      <c r="AR307" s="116"/>
      <c r="AS307" s="104"/>
      <c r="AT307" s="117" t="s">
        <v>109</v>
      </c>
      <c r="AU307" s="118">
        <v>0</v>
      </c>
      <c r="AV307" s="118">
        <v>0.4</v>
      </c>
      <c r="AW307" s="118">
        <v>0.56696156999999991</v>
      </c>
      <c r="AX307" s="119"/>
      <c r="AY307" s="119"/>
      <c r="AZ307" s="119"/>
      <c r="BA307" s="78">
        <v>0.96696156999999994</v>
      </c>
      <c r="BB307" s="107"/>
    </row>
    <row r="308" spans="1:54" s="109" customFormat="1">
      <c r="A308" s="108"/>
      <c r="B308" s="4">
        <v>1</v>
      </c>
      <c r="D308" s="31"/>
      <c r="E308" s="120"/>
      <c r="F308" s="121"/>
      <c r="G308" s="122"/>
      <c r="H308" s="123"/>
      <c r="I308" s="124"/>
      <c r="J308" s="124"/>
      <c r="K308" s="125"/>
      <c r="L308" s="125"/>
      <c r="M308" s="123"/>
      <c r="N308" s="123"/>
      <c r="O308" s="125"/>
      <c r="P308" s="125"/>
      <c r="Q308" s="125"/>
      <c r="R308" s="124"/>
      <c r="S308" s="124"/>
      <c r="T308" s="125"/>
      <c r="U308" s="125"/>
      <c r="V308" s="124"/>
      <c r="W308" s="124"/>
      <c r="X308" s="125"/>
      <c r="Y308" s="125"/>
      <c r="Z308" s="124"/>
      <c r="AA308" s="124"/>
      <c r="AB308" s="125"/>
      <c r="AC308" s="125"/>
      <c r="AD308" s="124"/>
      <c r="AE308" s="124"/>
      <c r="AF308" s="124"/>
      <c r="AG308" s="124"/>
      <c r="AH308" s="124"/>
      <c r="AI308" s="124"/>
      <c r="AJ308" s="124"/>
      <c r="AK308" s="124"/>
      <c r="AL308" s="124"/>
      <c r="AM308" s="124"/>
      <c r="AN308" s="124"/>
      <c r="AO308" s="124"/>
      <c r="AP308" s="126"/>
      <c r="AQ308" s="126"/>
      <c r="AR308" s="126"/>
      <c r="AS308" s="104"/>
      <c r="AT308" s="127" t="s">
        <v>110</v>
      </c>
      <c r="AU308" s="127"/>
      <c r="AV308" s="127"/>
      <c r="AW308" s="127"/>
      <c r="AX308" s="127"/>
      <c r="AY308" s="127"/>
      <c r="AZ308" s="127"/>
      <c r="BA308" s="128"/>
      <c r="BB308" s="107"/>
    </row>
    <row r="309" spans="1:54">
      <c r="B309" s="4">
        <v>3</v>
      </c>
      <c r="C309" s="96" t="s">
        <v>104</v>
      </c>
      <c r="D309" s="31"/>
      <c r="E309" s="97" t="s">
        <v>315</v>
      </c>
      <c r="F309" s="98" t="s">
        <v>316</v>
      </c>
      <c r="G309" s="99"/>
      <c r="H309" s="100" t="s">
        <v>107</v>
      </c>
      <c r="I309" s="101"/>
      <c r="J309" s="101"/>
      <c r="K309" s="102">
        <v>0.15</v>
      </c>
      <c r="L309" s="102">
        <v>0</v>
      </c>
      <c r="M309" s="100">
        <v>2013</v>
      </c>
      <c r="N309" s="100">
        <v>2014</v>
      </c>
      <c r="O309" s="102">
        <v>0.71922517000000008</v>
      </c>
      <c r="P309" s="102">
        <v>0</v>
      </c>
      <c r="Q309" s="102">
        <v>0.45922517000000007</v>
      </c>
      <c r="R309" s="101"/>
      <c r="S309" s="101"/>
      <c r="T309" s="102">
        <v>0</v>
      </c>
      <c r="U309" s="102">
        <v>0</v>
      </c>
      <c r="V309" s="101"/>
      <c r="W309" s="101"/>
      <c r="X309" s="102">
        <v>0</v>
      </c>
      <c r="Y309" s="102">
        <v>0</v>
      </c>
      <c r="Z309" s="101"/>
      <c r="AA309" s="101"/>
      <c r="AB309" s="102">
        <v>0.15</v>
      </c>
      <c r="AC309" s="102">
        <v>0</v>
      </c>
      <c r="AD309" s="101"/>
      <c r="AE309" s="101"/>
      <c r="AF309" s="101"/>
      <c r="AG309" s="101"/>
      <c r="AH309" s="101"/>
      <c r="AI309" s="101"/>
      <c r="AJ309" s="101"/>
      <c r="AK309" s="101"/>
      <c r="AL309" s="101"/>
      <c r="AM309" s="101"/>
      <c r="AN309" s="101"/>
      <c r="AO309" s="101"/>
      <c r="AP309" s="103">
        <v>0</v>
      </c>
      <c r="AQ309" s="103">
        <v>0</v>
      </c>
      <c r="AR309" s="103">
        <v>0.15</v>
      </c>
      <c r="AS309" s="104">
        <v>0</v>
      </c>
      <c r="AT309" s="105" t="s">
        <v>108</v>
      </c>
      <c r="AU309" s="106">
        <v>0</v>
      </c>
      <c r="AV309" s="106">
        <v>0.26</v>
      </c>
      <c r="AW309" s="106">
        <v>0.45922517000000007</v>
      </c>
      <c r="AX309" s="106">
        <v>0</v>
      </c>
      <c r="AY309" s="106">
        <v>0</v>
      </c>
      <c r="AZ309" s="106">
        <v>0</v>
      </c>
      <c r="BA309" s="78">
        <v>0.71922517000000008</v>
      </c>
      <c r="BB309" s="107"/>
    </row>
    <row r="310" spans="1:54" s="109" customFormat="1">
      <c r="A310" s="108"/>
      <c r="B310" s="4">
        <v>1</v>
      </c>
      <c r="D310" s="31"/>
      <c r="E310" s="110"/>
      <c r="F310" s="111"/>
      <c r="G310" s="112"/>
      <c r="H310" s="113"/>
      <c r="I310" s="114"/>
      <c r="J310" s="114"/>
      <c r="K310" s="115"/>
      <c r="L310" s="115"/>
      <c r="M310" s="113"/>
      <c r="N310" s="113"/>
      <c r="O310" s="115"/>
      <c r="P310" s="115"/>
      <c r="Q310" s="115"/>
      <c r="R310" s="114"/>
      <c r="S310" s="114"/>
      <c r="T310" s="115"/>
      <c r="U310" s="115"/>
      <c r="V310" s="114"/>
      <c r="W310" s="114"/>
      <c r="X310" s="115"/>
      <c r="Y310" s="115"/>
      <c r="Z310" s="114"/>
      <c r="AA310" s="114"/>
      <c r="AB310" s="115"/>
      <c r="AC310" s="115"/>
      <c r="AD310" s="114"/>
      <c r="AE310" s="114"/>
      <c r="AF310" s="114"/>
      <c r="AG310" s="114"/>
      <c r="AH310" s="114"/>
      <c r="AI310" s="114"/>
      <c r="AJ310" s="114"/>
      <c r="AK310" s="114"/>
      <c r="AL310" s="114"/>
      <c r="AM310" s="114"/>
      <c r="AN310" s="114"/>
      <c r="AO310" s="114"/>
      <c r="AP310" s="116"/>
      <c r="AQ310" s="116"/>
      <c r="AR310" s="116"/>
      <c r="AS310" s="104"/>
      <c r="AT310" s="117" t="s">
        <v>109</v>
      </c>
      <c r="AU310" s="118">
        <v>0</v>
      </c>
      <c r="AV310" s="118">
        <v>0.26</v>
      </c>
      <c r="AW310" s="118">
        <v>0.45922517000000007</v>
      </c>
      <c r="AX310" s="119"/>
      <c r="AY310" s="119"/>
      <c r="AZ310" s="119"/>
      <c r="BA310" s="78">
        <v>0.71922517000000008</v>
      </c>
      <c r="BB310" s="107"/>
    </row>
    <row r="311" spans="1:54" s="109" customFormat="1">
      <c r="A311" s="108"/>
      <c r="B311" s="4">
        <v>1</v>
      </c>
      <c r="D311" s="31"/>
      <c r="E311" s="120"/>
      <c r="F311" s="121"/>
      <c r="G311" s="122"/>
      <c r="H311" s="123"/>
      <c r="I311" s="124"/>
      <c r="J311" s="124"/>
      <c r="K311" s="125"/>
      <c r="L311" s="125"/>
      <c r="M311" s="123"/>
      <c r="N311" s="123"/>
      <c r="O311" s="125"/>
      <c r="P311" s="125"/>
      <c r="Q311" s="125"/>
      <c r="R311" s="124"/>
      <c r="S311" s="124"/>
      <c r="T311" s="125"/>
      <c r="U311" s="125"/>
      <c r="V311" s="124"/>
      <c r="W311" s="124"/>
      <c r="X311" s="125"/>
      <c r="Y311" s="125"/>
      <c r="Z311" s="124"/>
      <c r="AA311" s="124"/>
      <c r="AB311" s="125"/>
      <c r="AC311" s="125"/>
      <c r="AD311" s="124"/>
      <c r="AE311" s="124"/>
      <c r="AF311" s="124"/>
      <c r="AG311" s="124"/>
      <c r="AH311" s="124"/>
      <c r="AI311" s="124"/>
      <c r="AJ311" s="124"/>
      <c r="AK311" s="124"/>
      <c r="AL311" s="124"/>
      <c r="AM311" s="124"/>
      <c r="AN311" s="124"/>
      <c r="AO311" s="124"/>
      <c r="AP311" s="126"/>
      <c r="AQ311" s="126"/>
      <c r="AR311" s="126"/>
      <c r="AS311" s="104"/>
      <c r="AT311" s="127" t="s">
        <v>110</v>
      </c>
      <c r="AU311" s="127"/>
      <c r="AV311" s="127"/>
      <c r="AW311" s="127"/>
      <c r="AX311" s="127"/>
      <c r="AY311" s="127"/>
      <c r="AZ311" s="127"/>
      <c r="BA311" s="128"/>
      <c r="BB311" s="107"/>
    </row>
    <row r="312" spans="1:54">
      <c r="B312" s="4">
        <v>3</v>
      </c>
      <c r="C312" s="96" t="s">
        <v>104</v>
      </c>
      <c r="D312" s="31"/>
      <c r="E312" s="97" t="s">
        <v>317</v>
      </c>
      <c r="F312" s="98" t="s">
        <v>318</v>
      </c>
      <c r="G312" s="99"/>
      <c r="H312" s="100" t="s">
        <v>107</v>
      </c>
      <c r="I312" s="101"/>
      <c r="J312" s="101"/>
      <c r="K312" s="102">
        <v>6.8000000000000005E-2</v>
      </c>
      <c r="L312" s="102">
        <v>0</v>
      </c>
      <c r="M312" s="100">
        <v>2013</v>
      </c>
      <c r="N312" s="100">
        <v>2014</v>
      </c>
      <c r="O312" s="102">
        <v>0.52857448999999979</v>
      </c>
      <c r="P312" s="102">
        <v>0</v>
      </c>
      <c r="Q312" s="102">
        <v>0.24857448999999981</v>
      </c>
      <c r="R312" s="101"/>
      <c r="S312" s="101"/>
      <c r="T312" s="102">
        <v>0</v>
      </c>
      <c r="U312" s="102">
        <v>0</v>
      </c>
      <c r="V312" s="101"/>
      <c r="W312" s="101"/>
      <c r="X312" s="102">
        <v>0</v>
      </c>
      <c r="Y312" s="102">
        <v>0</v>
      </c>
      <c r="Z312" s="101"/>
      <c r="AA312" s="101"/>
      <c r="AB312" s="102">
        <v>6.8000000000000005E-2</v>
      </c>
      <c r="AC312" s="102">
        <v>0</v>
      </c>
      <c r="AD312" s="101"/>
      <c r="AE312" s="101"/>
      <c r="AF312" s="101"/>
      <c r="AG312" s="101"/>
      <c r="AH312" s="101"/>
      <c r="AI312" s="101"/>
      <c r="AJ312" s="101"/>
      <c r="AK312" s="101"/>
      <c r="AL312" s="101"/>
      <c r="AM312" s="101"/>
      <c r="AN312" s="101"/>
      <c r="AO312" s="101"/>
      <c r="AP312" s="103">
        <v>0</v>
      </c>
      <c r="AQ312" s="103">
        <v>0</v>
      </c>
      <c r="AR312" s="103">
        <v>6.8000000000000005E-2</v>
      </c>
      <c r="AS312" s="104">
        <v>0</v>
      </c>
      <c r="AT312" s="105" t="s">
        <v>108</v>
      </c>
      <c r="AU312" s="106">
        <v>0</v>
      </c>
      <c r="AV312" s="106">
        <v>0.28000000000000003</v>
      </c>
      <c r="AW312" s="106">
        <v>0.24857448999999981</v>
      </c>
      <c r="AX312" s="106">
        <v>0</v>
      </c>
      <c r="AY312" s="106">
        <v>0</v>
      </c>
      <c r="AZ312" s="106">
        <v>0</v>
      </c>
      <c r="BA312" s="78">
        <v>0.52857448999999979</v>
      </c>
      <c r="BB312" s="107"/>
    </row>
    <row r="313" spans="1:54" s="109" customFormat="1">
      <c r="A313" s="108"/>
      <c r="B313" s="4">
        <v>1</v>
      </c>
      <c r="D313" s="31"/>
      <c r="E313" s="110"/>
      <c r="F313" s="111"/>
      <c r="G313" s="112"/>
      <c r="H313" s="113"/>
      <c r="I313" s="114"/>
      <c r="J313" s="114"/>
      <c r="K313" s="115"/>
      <c r="L313" s="115"/>
      <c r="M313" s="113"/>
      <c r="N313" s="113"/>
      <c r="O313" s="115"/>
      <c r="P313" s="115"/>
      <c r="Q313" s="115"/>
      <c r="R313" s="114"/>
      <c r="S313" s="114"/>
      <c r="T313" s="115"/>
      <c r="U313" s="115"/>
      <c r="V313" s="114"/>
      <c r="W313" s="114"/>
      <c r="X313" s="115"/>
      <c r="Y313" s="115"/>
      <c r="Z313" s="114"/>
      <c r="AA313" s="114"/>
      <c r="AB313" s="115"/>
      <c r="AC313" s="115"/>
      <c r="AD313" s="114"/>
      <c r="AE313" s="114"/>
      <c r="AF313" s="114"/>
      <c r="AG313" s="114"/>
      <c r="AH313" s="114"/>
      <c r="AI313" s="114"/>
      <c r="AJ313" s="114"/>
      <c r="AK313" s="114"/>
      <c r="AL313" s="114"/>
      <c r="AM313" s="114"/>
      <c r="AN313" s="114"/>
      <c r="AO313" s="114"/>
      <c r="AP313" s="116"/>
      <c r="AQ313" s="116"/>
      <c r="AR313" s="116"/>
      <c r="AS313" s="104"/>
      <c r="AT313" s="117" t="s">
        <v>109</v>
      </c>
      <c r="AU313" s="118">
        <v>0</v>
      </c>
      <c r="AV313" s="118">
        <v>0.28000000000000003</v>
      </c>
      <c r="AW313" s="118">
        <v>0.24857448999999981</v>
      </c>
      <c r="AX313" s="119"/>
      <c r="AY313" s="119"/>
      <c r="AZ313" s="119"/>
      <c r="BA313" s="78">
        <v>0.52857448999999979</v>
      </c>
      <c r="BB313" s="107"/>
    </row>
    <row r="314" spans="1:54" s="109" customFormat="1">
      <c r="A314" s="108"/>
      <c r="B314" s="4">
        <v>1</v>
      </c>
      <c r="D314" s="31"/>
      <c r="E314" s="120"/>
      <c r="F314" s="121"/>
      <c r="G314" s="122"/>
      <c r="H314" s="123"/>
      <c r="I314" s="124"/>
      <c r="J314" s="124"/>
      <c r="K314" s="125"/>
      <c r="L314" s="125"/>
      <c r="M314" s="123"/>
      <c r="N314" s="123"/>
      <c r="O314" s="125"/>
      <c r="P314" s="125"/>
      <c r="Q314" s="125"/>
      <c r="R314" s="124"/>
      <c r="S314" s="124"/>
      <c r="T314" s="125"/>
      <c r="U314" s="125"/>
      <c r="V314" s="124"/>
      <c r="W314" s="124"/>
      <c r="X314" s="125"/>
      <c r="Y314" s="125"/>
      <c r="Z314" s="124"/>
      <c r="AA314" s="124"/>
      <c r="AB314" s="125"/>
      <c r="AC314" s="125"/>
      <c r="AD314" s="124"/>
      <c r="AE314" s="124"/>
      <c r="AF314" s="124"/>
      <c r="AG314" s="124"/>
      <c r="AH314" s="124"/>
      <c r="AI314" s="124"/>
      <c r="AJ314" s="124"/>
      <c r="AK314" s="124"/>
      <c r="AL314" s="124"/>
      <c r="AM314" s="124"/>
      <c r="AN314" s="124"/>
      <c r="AO314" s="124"/>
      <c r="AP314" s="126"/>
      <c r="AQ314" s="126"/>
      <c r="AR314" s="126"/>
      <c r="AS314" s="104"/>
      <c r="AT314" s="127" t="s">
        <v>110</v>
      </c>
      <c r="AU314" s="127"/>
      <c r="AV314" s="127"/>
      <c r="AW314" s="127"/>
      <c r="AX314" s="127"/>
      <c r="AY314" s="127"/>
      <c r="AZ314" s="127"/>
      <c r="BA314" s="128"/>
      <c r="BB314" s="107"/>
    </row>
    <row r="315" spans="1:54">
      <c r="B315" s="4">
        <v>3</v>
      </c>
      <c r="C315" s="96" t="s">
        <v>104</v>
      </c>
      <c r="D315" s="31"/>
      <c r="E315" s="97" t="s">
        <v>319</v>
      </c>
      <c r="F315" s="98" t="s">
        <v>320</v>
      </c>
      <c r="G315" s="99"/>
      <c r="H315" s="100" t="s">
        <v>107</v>
      </c>
      <c r="I315" s="101"/>
      <c r="J315" s="101"/>
      <c r="K315" s="102">
        <v>5.5E-2</v>
      </c>
      <c r="L315" s="102">
        <v>0</v>
      </c>
      <c r="M315" s="100">
        <v>2014</v>
      </c>
      <c r="N315" s="100">
        <v>2014</v>
      </c>
      <c r="O315" s="102">
        <v>0.21351191000000058</v>
      </c>
      <c r="P315" s="102">
        <v>0</v>
      </c>
      <c r="Q315" s="102">
        <v>0.21351191000000058</v>
      </c>
      <c r="R315" s="101"/>
      <c r="S315" s="101"/>
      <c r="T315" s="102">
        <v>0</v>
      </c>
      <c r="U315" s="102">
        <v>0</v>
      </c>
      <c r="V315" s="101"/>
      <c r="W315" s="101"/>
      <c r="X315" s="102">
        <v>0</v>
      </c>
      <c r="Y315" s="102">
        <v>0</v>
      </c>
      <c r="Z315" s="101"/>
      <c r="AA315" s="101"/>
      <c r="AB315" s="102">
        <v>5.5E-2</v>
      </c>
      <c r="AC315" s="102">
        <v>0</v>
      </c>
      <c r="AD315" s="101"/>
      <c r="AE315" s="101"/>
      <c r="AF315" s="101"/>
      <c r="AG315" s="101"/>
      <c r="AH315" s="101"/>
      <c r="AI315" s="101"/>
      <c r="AJ315" s="101"/>
      <c r="AK315" s="101"/>
      <c r="AL315" s="101"/>
      <c r="AM315" s="101"/>
      <c r="AN315" s="101"/>
      <c r="AO315" s="101"/>
      <c r="AP315" s="103">
        <v>0</v>
      </c>
      <c r="AQ315" s="103">
        <v>0</v>
      </c>
      <c r="AR315" s="103">
        <v>5.5E-2</v>
      </c>
      <c r="AS315" s="104">
        <v>0</v>
      </c>
      <c r="AT315" s="105" t="s">
        <v>108</v>
      </c>
      <c r="AU315" s="106">
        <v>0</v>
      </c>
      <c r="AV315" s="106">
        <v>0</v>
      </c>
      <c r="AW315" s="106">
        <v>0.21351191000000058</v>
      </c>
      <c r="AX315" s="106">
        <v>0</v>
      </c>
      <c r="AY315" s="106">
        <v>0</v>
      </c>
      <c r="AZ315" s="106">
        <v>0</v>
      </c>
      <c r="BA315" s="78">
        <v>0.21351191000000058</v>
      </c>
      <c r="BB315" s="107"/>
    </row>
    <row r="316" spans="1:54" s="109" customFormat="1">
      <c r="A316" s="108"/>
      <c r="B316" s="4">
        <v>1</v>
      </c>
      <c r="D316" s="31"/>
      <c r="E316" s="110"/>
      <c r="F316" s="111"/>
      <c r="G316" s="112"/>
      <c r="H316" s="113"/>
      <c r="I316" s="114"/>
      <c r="J316" s="114"/>
      <c r="K316" s="115"/>
      <c r="L316" s="115"/>
      <c r="M316" s="113"/>
      <c r="N316" s="113"/>
      <c r="O316" s="115"/>
      <c r="P316" s="115"/>
      <c r="Q316" s="115"/>
      <c r="R316" s="114"/>
      <c r="S316" s="114"/>
      <c r="T316" s="115"/>
      <c r="U316" s="115"/>
      <c r="V316" s="114"/>
      <c r="W316" s="114"/>
      <c r="X316" s="115"/>
      <c r="Y316" s="115"/>
      <c r="Z316" s="114"/>
      <c r="AA316" s="114"/>
      <c r="AB316" s="115"/>
      <c r="AC316" s="115"/>
      <c r="AD316" s="114"/>
      <c r="AE316" s="114"/>
      <c r="AF316" s="114"/>
      <c r="AG316" s="114"/>
      <c r="AH316" s="114"/>
      <c r="AI316" s="114"/>
      <c r="AJ316" s="114"/>
      <c r="AK316" s="114"/>
      <c r="AL316" s="114"/>
      <c r="AM316" s="114"/>
      <c r="AN316" s="114"/>
      <c r="AO316" s="114"/>
      <c r="AP316" s="116"/>
      <c r="AQ316" s="116"/>
      <c r="AR316" s="116"/>
      <c r="AS316" s="104"/>
      <c r="AT316" s="117" t="s">
        <v>109</v>
      </c>
      <c r="AU316" s="118">
        <v>0</v>
      </c>
      <c r="AV316" s="118">
        <v>0</v>
      </c>
      <c r="AW316" s="118">
        <v>0.21351191000000058</v>
      </c>
      <c r="AX316" s="119"/>
      <c r="AY316" s="119"/>
      <c r="AZ316" s="119"/>
      <c r="BA316" s="78">
        <v>0.21351191000000058</v>
      </c>
      <c r="BB316" s="107"/>
    </row>
    <row r="317" spans="1:54" s="109" customFormat="1">
      <c r="A317" s="108"/>
      <c r="B317" s="4">
        <v>1</v>
      </c>
      <c r="D317" s="31"/>
      <c r="E317" s="120"/>
      <c r="F317" s="121"/>
      <c r="G317" s="122"/>
      <c r="H317" s="123"/>
      <c r="I317" s="124"/>
      <c r="J317" s="124"/>
      <c r="K317" s="125"/>
      <c r="L317" s="125"/>
      <c r="M317" s="123"/>
      <c r="N317" s="123"/>
      <c r="O317" s="125"/>
      <c r="P317" s="125"/>
      <c r="Q317" s="125"/>
      <c r="R317" s="124"/>
      <c r="S317" s="124"/>
      <c r="T317" s="125"/>
      <c r="U317" s="125"/>
      <c r="V317" s="124"/>
      <c r="W317" s="124"/>
      <c r="X317" s="125"/>
      <c r="Y317" s="125"/>
      <c r="Z317" s="124"/>
      <c r="AA317" s="124"/>
      <c r="AB317" s="125"/>
      <c r="AC317" s="125"/>
      <c r="AD317" s="124"/>
      <c r="AE317" s="124"/>
      <c r="AF317" s="124"/>
      <c r="AG317" s="124"/>
      <c r="AH317" s="124"/>
      <c r="AI317" s="124"/>
      <c r="AJ317" s="124"/>
      <c r="AK317" s="124"/>
      <c r="AL317" s="124"/>
      <c r="AM317" s="124"/>
      <c r="AN317" s="124"/>
      <c r="AO317" s="124"/>
      <c r="AP317" s="126"/>
      <c r="AQ317" s="126"/>
      <c r="AR317" s="126"/>
      <c r="AS317" s="104"/>
      <c r="AT317" s="127" t="s">
        <v>110</v>
      </c>
      <c r="AU317" s="127"/>
      <c r="AV317" s="127"/>
      <c r="AW317" s="127"/>
      <c r="AX317" s="127"/>
      <c r="AY317" s="127"/>
      <c r="AZ317" s="127"/>
      <c r="BA317" s="128"/>
      <c r="BB317" s="107"/>
    </row>
    <row r="318" spans="1:54">
      <c r="B318" s="4">
        <v>3</v>
      </c>
      <c r="C318" s="96" t="s">
        <v>104</v>
      </c>
      <c r="D318" s="31"/>
      <c r="E318" s="97" t="s">
        <v>321</v>
      </c>
      <c r="F318" s="98" t="s">
        <v>322</v>
      </c>
      <c r="G318" s="99"/>
      <c r="H318" s="100" t="s">
        <v>294</v>
      </c>
      <c r="I318" s="101"/>
      <c r="J318" s="101"/>
      <c r="K318" s="102">
        <v>0.4</v>
      </c>
      <c r="L318" s="102">
        <v>0</v>
      </c>
      <c r="M318" s="100">
        <v>2014</v>
      </c>
      <c r="N318" s="100">
        <v>2015</v>
      </c>
      <c r="O318" s="102">
        <v>1.6624881548856782</v>
      </c>
      <c r="P318" s="102">
        <v>0</v>
      </c>
      <c r="Q318" s="102">
        <v>0.16795672000000059</v>
      </c>
      <c r="R318" s="101"/>
      <c r="S318" s="101"/>
      <c r="T318" s="102">
        <v>0</v>
      </c>
      <c r="U318" s="102">
        <v>0</v>
      </c>
      <c r="V318" s="101"/>
      <c r="W318" s="101"/>
      <c r="X318" s="102">
        <v>0</v>
      </c>
      <c r="Y318" s="102">
        <v>0</v>
      </c>
      <c r="Z318" s="101"/>
      <c r="AA318" s="101"/>
      <c r="AB318" s="102">
        <v>0</v>
      </c>
      <c r="AC318" s="102">
        <v>0</v>
      </c>
      <c r="AD318" s="101"/>
      <c r="AE318" s="101"/>
      <c r="AF318" s="101"/>
      <c r="AG318" s="101"/>
      <c r="AH318" s="101"/>
      <c r="AI318" s="101"/>
      <c r="AJ318" s="101"/>
      <c r="AK318" s="101"/>
      <c r="AL318" s="101"/>
      <c r="AM318" s="101"/>
      <c r="AN318" s="101"/>
      <c r="AO318" s="101"/>
      <c r="AP318" s="103">
        <v>0</v>
      </c>
      <c r="AQ318" s="103">
        <v>0</v>
      </c>
      <c r="AR318" s="103">
        <v>0</v>
      </c>
      <c r="AS318" s="104">
        <v>0</v>
      </c>
      <c r="AT318" s="105" t="s">
        <v>108</v>
      </c>
      <c r="AU318" s="106">
        <v>0</v>
      </c>
      <c r="AV318" s="106">
        <v>0</v>
      </c>
      <c r="AW318" s="106">
        <v>0.16795672000000059</v>
      </c>
      <c r="AX318" s="106">
        <v>0</v>
      </c>
      <c r="AY318" s="106">
        <v>0</v>
      </c>
      <c r="AZ318" s="106">
        <v>0</v>
      </c>
      <c r="BA318" s="78">
        <v>0.16795672000000059</v>
      </c>
      <c r="BB318" s="107"/>
    </row>
    <row r="319" spans="1:54" s="109" customFormat="1">
      <c r="A319" s="108"/>
      <c r="B319" s="4">
        <v>1</v>
      </c>
      <c r="D319" s="31"/>
      <c r="E319" s="110"/>
      <c r="F319" s="111"/>
      <c r="G319" s="112"/>
      <c r="H319" s="113"/>
      <c r="I319" s="114"/>
      <c r="J319" s="114"/>
      <c r="K319" s="115"/>
      <c r="L319" s="115"/>
      <c r="M319" s="113"/>
      <c r="N319" s="113"/>
      <c r="O319" s="115"/>
      <c r="P319" s="115"/>
      <c r="Q319" s="115"/>
      <c r="R319" s="114"/>
      <c r="S319" s="114"/>
      <c r="T319" s="115"/>
      <c r="U319" s="115"/>
      <c r="V319" s="114"/>
      <c r="W319" s="114"/>
      <c r="X319" s="115"/>
      <c r="Y319" s="115"/>
      <c r="Z319" s="114"/>
      <c r="AA319" s="114"/>
      <c r="AB319" s="115"/>
      <c r="AC319" s="115"/>
      <c r="AD319" s="114"/>
      <c r="AE319" s="114"/>
      <c r="AF319" s="114"/>
      <c r="AG319" s="114"/>
      <c r="AH319" s="114"/>
      <c r="AI319" s="114"/>
      <c r="AJ319" s="114"/>
      <c r="AK319" s="114"/>
      <c r="AL319" s="114"/>
      <c r="AM319" s="114"/>
      <c r="AN319" s="114"/>
      <c r="AO319" s="114"/>
      <c r="AP319" s="116"/>
      <c r="AQ319" s="116"/>
      <c r="AR319" s="116"/>
      <c r="AS319" s="104"/>
      <c r="AT319" s="117" t="s">
        <v>109</v>
      </c>
      <c r="AU319" s="118">
        <v>0</v>
      </c>
      <c r="AV319" s="118">
        <v>0</v>
      </c>
      <c r="AW319" s="118">
        <v>0.16795672000000059</v>
      </c>
      <c r="AX319" s="119"/>
      <c r="AY319" s="119"/>
      <c r="AZ319" s="119"/>
      <c r="BA319" s="78">
        <v>0.16795672000000059</v>
      </c>
      <c r="BB319" s="107"/>
    </row>
    <row r="320" spans="1:54" s="109" customFormat="1">
      <c r="A320" s="108"/>
      <c r="B320" s="4">
        <v>1</v>
      </c>
      <c r="D320" s="31"/>
      <c r="E320" s="120"/>
      <c r="F320" s="121"/>
      <c r="G320" s="122"/>
      <c r="H320" s="123"/>
      <c r="I320" s="124"/>
      <c r="J320" s="124"/>
      <c r="K320" s="125"/>
      <c r="L320" s="125"/>
      <c r="M320" s="123"/>
      <c r="N320" s="123"/>
      <c r="O320" s="125"/>
      <c r="P320" s="125"/>
      <c r="Q320" s="125"/>
      <c r="R320" s="124"/>
      <c r="S320" s="124"/>
      <c r="T320" s="125"/>
      <c r="U320" s="125"/>
      <c r="V320" s="124"/>
      <c r="W320" s="124"/>
      <c r="X320" s="125"/>
      <c r="Y320" s="125"/>
      <c r="Z320" s="124"/>
      <c r="AA320" s="124"/>
      <c r="AB320" s="125"/>
      <c r="AC320" s="125"/>
      <c r="AD320" s="124"/>
      <c r="AE320" s="124"/>
      <c r="AF320" s="124"/>
      <c r="AG320" s="124"/>
      <c r="AH320" s="124"/>
      <c r="AI320" s="124"/>
      <c r="AJ320" s="124"/>
      <c r="AK320" s="124"/>
      <c r="AL320" s="124"/>
      <c r="AM320" s="124"/>
      <c r="AN320" s="124"/>
      <c r="AO320" s="124"/>
      <c r="AP320" s="126"/>
      <c r="AQ320" s="126"/>
      <c r="AR320" s="126"/>
      <c r="AS320" s="104"/>
      <c r="AT320" s="127" t="s">
        <v>110</v>
      </c>
      <c r="AU320" s="127"/>
      <c r="AV320" s="127"/>
      <c r="AW320" s="127"/>
      <c r="AX320" s="127"/>
      <c r="AY320" s="127"/>
      <c r="AZ320" s="127"/>
      <c r="BA320" s="128"/>
      <c r="BB320" s="107"/>
    </row>
    <row r="321" spans="1:59">
      <c r="B321" s="4">
        <v>3</v>
      </c>
      <c r="C321" s="96" t="s">
        <v>104</v>
      </c>
      <c r="D321" s="31"/>
      <c r="E321" s="97" t="s">
        <v>323</v>
      </c>
      <c r="F321" s="98" t="s">
        <v>324</v>
      </c>
      <c r="G321" s="99"/>
      <c r="H321" s="100" t="s">
        <v>107</v>
      </c>
      <c r="I321" s="101"/>
      <c r="J321" s="101"/>
      <c r="K321" s="102">
        <v>0</v>
      </c>
      <c r="L321" s="102">
        <v>0</v>
      </c>
      <c r="M321" s="100">
        <v>2014</v>
      </c>
      <c r="N321" s="100">
        <v>2014</v>
      </c>
      <c r="O321" s="102">
        <v>8.2557614399999993E-2</v>
      </c>
      <c r="P321" s="102">
        <v>0</v>
      </c>
      <c r="Q321" s="102">
        <v>8.2557614399999993E-2</v>
      </c>
      <c r="R321" s="101"/>
      <c r="S321" s="101"/>
      <c r="T321" s="102">
        <v>0</v>
      </c>
      <c r="U321" s="102">
        <v>0</v>
      </c>
      <c r="V321" s="101"/>
      <c r="W321" s="101"/>
      <c r="X321" s="102">
        <v>0</v>
      </c>
      <c r="Y321" s="102">
        <v>0</v>
      </c>
      <c r="Z321" s="101"/>
      <c r="AA321" s="101"/>
      <c r="AB321" s="102">
        <v>0</v>
      </c>
      <c r="AC321" s="102">
        <v>0</v>
      </c>
      <c r="AD321" s="101"/>
      <c r="AE321" s="101"/>
      <c r="AF321" s="101"/>
      <c r="AG321" s="101"/>
      <c r="AH321" s="101"/>
      <c r="AI321" s="101"/>
      <c r="AJ321" s="101"/>
      <c r="AK321" s="101"/>
      <c r="AL321" s="101"/>
      <c r="AM321" s="101"/>
      <c r="AN321" s="101"/>
      <c r="AO321" s="101"/>
      <c r="AP321" s="103">
        <v>0</v>
      </c>
      <c r="AQ321" s="103">
        <v>0</v>
      </c>
      <c r="AR321" s="103">
        <v>0</v>
      </c>
      <c r="AS321" s="104">
        <v>0</v>
      </c>
      <c r="AT321" s="105" t="s">
        <v>108</v>
      </c>
      <c r="AU321" s="106">
        <v>0</v>
      </c>
      <c r="AV321" s="106">
        <v>0</v>
      </c>
      <c r="AW321" s="106">
        <v>8.2557614399999993E-2</v>
      </c>
      <c r="AX321" s="106">
        <v>0</v>
      </c>
      <c r="AY321" s="106">
        <v>0</v>
      </c>
      <c r="AZ321" s="106">
        <v>0</v>
      </c>
      <c r="BA321" s="78">
        <v>8.2557614399999993E-2</v>
      </c>
      <c r="BB321" s="107"/>
    </row>
    <row r="322" spans="1:59" s="109" customFormat="1">
      <c r="A322" s="108"/>
      <c r="B322" s="4">
        <v>1</v>
      </c>
      <c r="D322" s="31"/>
      <c r="E322" s="110"/>
      <c r="F322" s="111"/>
      <c r="G322" s="112"/>
      <c r="H322" s="113"/>
      <c r="I322" s="114"/>
      <c r="J322" s="114"/>
      <c r="K322" s="115"/>
      <c r="L322" s="115"/>
      <c r="M322" s="113"/>
      <c r="N322" s="113"/>
      <c r="O322" s="115"/>
      <c r="P322" s="115"/>
      <c r="Q322" s="115"/>
      <c r="R322" s="114"/>
      <c r="S322" s="114"/>
      <c r="T322" s="115"/>
      <c r="U322" s="115"/>
      <c r="V322" s="114"/>
      <c r="W322" s="114"/>
      <c r="X322" s="115"/>
      <c r="Y322" s="115"/>
      <c r="Z322" s="114"/>
      <c r="AA322" s="114"/>
      <c r="AB322" s="115"/>
      <c r="AC322" s="115"/>
      <c r="AD322" s="114"/>
      <c r="AE322" s="114"/>
      <c r="AF322" s="114"/>
      <c r="AG322" s="114"/>
      <c r="AH322" s="114"/>
      <c r="AI322" s="114"/>
      <c r="AJ322" s="114"/>
      <c r="AK322" s="114"/>
      <c r="AL322" s="114"/>
      <c r="AM322" s="114"/>
      <c r="AN322" s="114"/>
      <c r="AO322" s="114"/>
      <c r="AP322" s="116"/>
      <c r="AQ322" s="116"/>
      <c r="AR322" s="116"/>
      <c r="AS322" s="104"/>
      <c r="AT322" s="117" t="s">
        <v>109</v>
      </c>
      <c r="AU322" s="118">
        <v>0</v>
      </c>
      <c r="AV322" s="118">
        <v>0</v>
      </c>
      <c r="AW322" s="118">
        <v>8.2557614399999993E-2</v>
      </c>
      <c r="AX322" s="119"/>
      <c r="AY322" s="119"/>
      <c r="AZ322" s="119"/>
      <c r="BA322" s="78">
        <v>8.2557614399999993E-2</v>
      </c>
      <c r="BB322" s="107"/>
    </row>
    <row r="323" spans="1:59" s="109" customFormat="1" ht="15.75" thickBot="1">
      <c r="A323" s="108"/>
      <c r="B323" s="4">
        <v>1</v>
      </c>
      <c r="D323" s="31"/>
      <c r="E323" s="120"/>
      <c r="F323" s="121"/>
      <c r="G323" s="122"/>
      <c r="H323" s="123"/>
      <c r="I323" s="124"/>
      <c r="J323" s="124"/>
      <c r="K323" s="125"/>
      <c r="L323" s="125"/>
      <c r="M323" s="123"/>
      <c r="N323" s="123"/>
      <c r="O323" s="125"/>
      <c r="P323" s="125"/>
      <c r="Q323" s="125"/>
      <c r="R323" s="124"/>
      <c r="S323" s="124"/>
      <c r="T323" s="125"/>
      <c r="U323" s="125"/>
      <c r="V323" s="124"/>
      <c r="W323" s="124"/>
      <c r="X323" s="125"/>
      <c r="Y323" s="125"/>
      <c r="Z323" s="124"/>
      <c r="AA323" s="124"/>
      <c r="AB323" s="125"/>
      <c r="AC323" s="125"/>
      <c r="AD323" s="124"/>
      <c r="AE323" s="124"/>
      <c r="AF323" s="124"/>
      <c r="AG323" s="124"/>
      <c r="AH323" s="124"/>
      <c r="AI323" s="124"/>
      <c r="AJ323" s="124"/>
      <c r="AK323" s="124"/>
      <c r="AL323" s="124"/>
      <c r="AM323" s="124"/>
      <c r="AN323" s="124"/>
      <c r="AO323" s="124"/>
      <c r="AP323" s="126"/>
      <c r="AQ323" s="126"/>
      <c r="AR323" s="126"/>
      <c r="AS323" s="104"/>
      <c r="AT323" s="127" t="s">
        <v>110</v>
      </c>
      <c r="AU323" s="127"/>
      <c r="AV323" s="127"/>
      <c r="AW323" s="127"/>
      <c r="AX323" s="127"/>
      <c r="AY323" s="127"/>
      <c r="AZ323" s="127"/>
      <c r="BA323" s="128"/>
      <c r="BB323" s="107"/>
    </row>
    <row r="324" spans="1:59" s="56" customFormat="1" ht="12" thickBot="1">
      <c r="A324" s="4"/>
      <c r="B324" s="4"/>
      <c r="D324" s="57"/>
      <c r="E324" s="86"/>
      <c r="F324" s="93" t="s">
        <v>93</v>
      </c>
      <c r="G324" s="88" t="s">
        <v>94</v>
      </c>
      <c r="H324" s="89"/>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4"/>
      <c r="BA324" s="95"/>
      <c r="BB324" s="71"/>
      <c r="BF324" s="64"/>
      <c r="BG324" s="64"/>
    </row>
    <row r="325" spans="1:59" s="56" customFormat="1" ht="11.25">
      <c r="A325" s="4"/>
      <c r="B325" s="4"/>
      <c r="C325" s="65" t="s">
        <v>83</v>
      </c>
      <c r="D325" s="57"/>
      <c r="E325" s="129" t="s">
        <v>325</v>
      </c>
      <c r="F325" s="75" t="s">
        <v>149</v>
      </c>
      <c r="G325" s="75"/>
      <c r="H325" s="75"/>
      <c r="I325" s="76">
        <v>0</v>
      </c>
      <c r="J325" s="76">
        <v>0</v>
      </c>
      <c r="K325" s="76">
        <v>0</v>
      </c>
      <c r="L325" s="76">
        <v>0.4</v>
      </c>
      <c r="M325" s="77"/>
      <c r="N325" s="77"/>
      <c r="O325" s="76">
        <v>18.182843013565915</v>
      </c>
      <c r="P325" s="76">
        <v>0</v>
      </c>
      <c r="Q325" s="76">
        <v>0.68264349999999974</v>
      </c>
      <c r="R325" s="76">
        <v>0</v>
      </c>
      <c r="S325" s="76">
        <v>0</v>
      </c>
      <c r="T325" s="76">
        <v>0</v>
      </c>
      <c r="U325" s="76">
        <v>0</v>
      </c>
      <c r="V325" s="76">
        <v>0</v>
      </c>
      <c r="W325" s="76">
        <v>0</v>
      </c>
      <c r="X325" s="76">
        <v>0</v>
      </c>
      <c r="Y325" s="76">
        <v>0</v>
      </c>
      <c r="Z325" s="76">
        <v>0</v>
      </c>
      <c r="AA325" s="76">
        <v>0</v>
      </c>
      <c r="AB325" s="76">
        <v>0</v>
      </c>
      <c r="AC325" s="76">
        <v>0</v>
      </c>
      <c r="AD325" s="76">
        <v>0</v>
      </c>
      <c r="AE325" s="76">
        <v>0</v>
      </c>
      <c r="AF325" s="76">
        <v>0</v>
      </c>
      <c r="AG325" s="76">
        <v>0</v>
      </c>
      <c r="AH325" s="76">
        <v>0</v>
      </c>
      <c r="AI325" s="76">
        <v>0</v>
      </c>
      <c r="AJ325" s="76">
        <v>0</v>
      </c>
      <c r="AK325" s="76">
        <v>0</v>
      </c>
      <c r="AL325" s="76">
        <v>0</v>
      </c>
      <c r="AM325" s="76">
        <v>0</v>
      </c>
      <c r="AN325" s="76">
        <v>0</v>
      </c>
      <c r="AO325" s="76">
        <v>0</v>
      </c>
      <c r="AP325" s="76">
        <v>0</v>
      </c>
      <c r="AQ325" s="76">
        <v>0</v>
      </c>
      <c r="AR325" s="76">
        <v>0</v>
      </c>
      <c r="AS325" s="76">
        <v>0</v>
      </c>
      <c r="AT325" s="69"/>
      <c r="AU325" s="76">
        <v>2</v>
      </c>
      <c r="AV325" s="76">
        <v>12.79</v>
      </c>
      <c r="AW325" s="76">
        <v>0.68264349999999974</v>
      </c>
      <c r="AX325" s="76">
        <v>0</v>
      </c>
      <c r="AY325" s="76">
        <v>0</v>
      </c>
      <c r="AZ325" s="76">
        <v>0</v>
      </c>
      <c r="BA325" s="78">
        <v>15.4726435</v>
      </c>
      <c r="BB325" s="71"/>
      <c r="BF325" s="64"/>
      <c r="BG325" s="64"/>
    </row>
    <row r="326" spans="1:59" s="56" customFormat="1" ht="12" thickBot="1">
      <c r="A326" s="4"/>
      <c r="B326" s="4"/>
      <c r="C326" s="65" t="s">
        <v>83</v>
      </c>
      <c r="D326" s="57"/>
      <c r="E326" s="129" t="s">
        <v>326</v>
      </c>
      <c r="F326" s="79" t="s">
        <v>151</v>
      </c>
      <c r="G326" s="79"/>
      <c r="H326" s="79"/>
      <c r="I326" s="76">
        <v>0</v>
      </c>
      <c r="J326" s="76">
        <v>0</v>
      </c>
      <c r="K326" s="76">
        <v>0</v>
      </c>
      <c r="L326" s="76">
        <v>0</v>
      </c>
      <c r="M326" s="77"/>
      <c r="N326" s="77"/>
      <c r="O326" s="76">
        <v>0</v>
      </c>
      <c r="P326" s="76">
        <v>0</v>
      </c>
      <c r="Q326" s="76">
        <v>0</v>
      </c>
      <c r="R326" s="76">
        <v>0</v>
      </c>
      <c r="S326" s="76">
        <v>0</v>
      </c>
      <c r="T326" s="76">
        <v>0</v>
      </c>
      <c r="U326" s="76">
        <v>0</v>
      </c>
      <c r="V326" s="76">
        <v>0</v>
      </c>
      <c r="W326" s="76">
        <v>0</v>
      </c>
      <c r="X326" s="76">
        <v>0</v>
      </c>
      <c r="Y326" s="76">
        <v>0</v>
      </c>
      <c r="Z326" s="76">
        <v>0</v>
      </c>
      <c r="AA326" s="76">
        <v>0</v>
      </c>
      <c r="AB326" s="76">
        <v>0</v>
      </c>
      <c r="AC326" s="76">
        <v>0</v>
      </c>
      <c r="AD326" s="76">
        <v>0</v>
      </c>
      <c r="AE326" s="76">
        <v>0</v>
      </c>
      <c r="AF326" s="76">
        <v>0</v>
      </c>
      <c r="AG326" s="76">
        <v>0</v>
      </c>
      <c r="AH326" s="76">
        <v>0</v>
      </c>
      <c r="AI326" s="76">
        <v>0</v>
      </c>
      <c r="AJ326" s="76">
        <v>0</v>
      </c>
      <c r="AK326" s="76">
        <v>0</v>
      </c>
      <c r="AL326" s="76">
        <v>0</v>
      </c>
      <c r="AM326" s="76">
        <v>0</v>
      </c>
      <c r="AN326" s="76">
        <v>0</v>
      </c>
      <c r="AO326" s="76">
        <v>0</v>
      </c>
      <c r="AP326" s="76">
        <v>0</v>
      </c>
      <c r="AQ326" s="76">
        <v>0</v>
      </c>
      <c r="AR326" s="76">
        <v>0</v>
      </c>
      <c r="AS326" s="76">
        <v>0</v>
      </c>
      <c r="AT326" s="69"/>
      <c r="AU326" s="76">
        <v>0</v>
      </c>
      <c r="AV326" s="76">
        <v>0</v>
      </c>
      <c r="AW326" s="76">
        <v>0</v>
      </c>
      <c r="AX326" s="76">
        <v>0</v>
      </c>
      <c r="AY326" s="76">
        <v>0</v>
      </c>
      <c r="AZ326" s="76">
        <v>0</v>
      </c>
      <c r="BA326" s="78">
        <v>0</v>
      </c>
      <c r="BB326" s="71"/>
      <c r="BF326" s="64"/>
      <c r="BG326" s="64"/>
    </row>
    <row r="327" spans="1:59" s="56" customFormat="1" ht="12" hidden="1" thickBot="1">
      <c r="A327" s="4"/>
      <c r="B327" s="4"/>
      <c r="C327" s="65"/>
      <c r="D327" s="57"/>
      <c r="E327" s="81" t="s">
        <v>327</v>
      </c>
      <c r="F327" s="132"/>
      <c r="G327" s="83"/>
      <c r="H327" s="83"/>
      <c r="I327" s="84"/>
      <c r="J327" s="84"/>
      <c r="K327" s="84"/>
      <c r="L327" s="84"/>
      <c r="M327" s="84"/>
      <c r="N327" s="84"/>
      <c r="O327" s="84"/>
      <c r="P327" s="84"/>
      <c r="Q327" s="84"/>
      <c r="R327" s="84"/>
      <c r="S327" s="84"/>
      <c r="T327" s="84"/>
      <c r="U327" s="84"/>
      <c r="V327" s="84"/>
      <c r="W327" s="84"/>
      <c r="X327" s="84"/>
      <c r="Y327" s="84"/>
      <c r="Z327" s="84"/>
      <c r="AA327" s="84"/>
      <c r="AB327" s="84"/>
      <c r="AC327" s="84"/>
      <c r="AD327" s="84"/>
      <c r="AE327" s="84"/>
      <c r="AF327" s="84"/>
      <c r="AG327" s="84"/>
      <c r="AH327" s="84"/>
      <c r="AI327" s="84"/>
      <c r="AJ327" s="84"/>
      <c r="AK327" s="84"/>
      <c r="AL327" s="84"/>
      <c r="AM327" s="84"/>
      <c r="AN327" s="84"/>
      <c r="AO327" s="84"/>
      <c r="AP327" s="84"/>
      <c r="AQ327" s="84"/>
      <c r="AR327" s="84"/>
      <c r="AS327" s="84"/>
      <c r="AT327" s="84"/>
      <c r="AU327" s="84"/>
      <c r="AV327" s="84"/>
      <c r="AW327" s="84"/>
      <c r="AX327" s="84"/>
      <c r="AY327" s="84"/>
      <c r="AZ327" s="84"/>
      <c r="BA327" s="85"/>
      <c r="BB327" s="71"/>
      <c r="BF327" s="64"/>
      <c r="BG327" s="64"/>
    </row>
    <row r="328" spans="1:59" s="56" customFormat="1" ht="12" thickBot="1">
      <c r="A328" s="4"/>
      <c r="B328" s="4"/>
      <c r="D328" s="57"/>
      <c r="E328" s="86"/>
      <c r="F328" s="131" t="s">
        <v>93</v>
      </c>
      <c r="G328" s="88" t="s">
        <v>94</v>
      </c>
      <c r="H328" s="89"/>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4"/>
      <c r="BA328" s="95"/>
      <c r="BB328" s="71"/>
      <c r="BF328" s="64"/>
      <c r="BG328" s="64"/>
    </row>
    <row r="329" spans="1:59" s="56" customFormat="1" ht="12" thickBot="1">
      <c r="A329" s="4"/>
      <c r="B329" s="4"/>
      <c r="C329" s="65" t="s">
        <v>83</v>
      </c>
      <c r="D329" s="57"/>
      <c r="E329" s="129" t="s">
        <v>328</v>
      </c>
      <c r="F329" s="79" t="s">
        <v>154</v>
      </c>
      <c r="G329" s="79"/>
      <c r="H329" s="79"/>
      <c r="I329" s="76">
        <v>0</v>
      </c>
      <c r="J329" s="76">
        <v>0</v>
      </c>
      <c r="K329" s="76">
        <v>0</v>
      </c>
      <c r="L329" s="76">
        <v>0</v>
      </c>
      <c r="M329" s="77"/>
      <c r="N329" s="77"/>
      <c r="O329" s="76">
        <v>0</v>
      </c>
      <c r="P329" s="76">
        <v>0</v>
      </c>
      <c r="Q329" s="76">
        <v>0</v>
      </c>
      <c r="R329" s="76">
        <v>0</v>
      </c>
      <c r="S329" s="76">
        <v>0</v>
      </c>
      <c r="T329" s="76">
        <v>0</v>
      </c>
      <c r="U329" s="76">
        <v>0</v>
      </c>
      <c r="V329" s="76">
        <v>0</v>
      </c>
      <c r="W329" s="76">
        <v>0</v>
      </c>
      <c r="X329" s="76">
        <v>0</v>
      </c>
      <c r="Y329" s="76">
        <v>0</v>
      </c>
      <c r="Z329" s="76">
        <v>0</v>
      </c>
      <c r="AA329" s="76">
        <v>0</v>
      </c>
      <c r="AB329" s="76">
        <v>0</v>
      </c>
      <c r="AC329" s="76">
        <v>0</v>
      </c>
      <c r="AD329" s="76">
        <v>0</v>
      </c>
      <c r="AE329" s="76">
        <v>0</v>
      </c>
      <c r="AF329" s="76">
        <v>0</v>
      </c>
      <c r="AG329" s="76">
        <v>0</v>
      </c>
      <c r="AH329" s="76">
        <v>0</v>
      </c>
      <c r="AI329" s="76">
        <v>0</v>
      </c>
      <c r="AJ329" s="76">
        <v>0</v>
      </c>
      <c r="AK329" s="76">
        <v>0</v>
      </c>
      <c r="AL329" s="76">
        <v>0</v>
      </c>
      <c r="AM329" s="76">
        <v>0</v>
      </c>
      <c r="AN329" s="76">
        <v>0</v>
      </c>
      <c r="AO329" s="76">
        <v>0</v>
      </c>
      <c r="AP329" s="76">
        <v>0</v>
      </c>
      <c r="AQ329" s="76">
        <v>0</v>
      </c>
      <c r="AR329" s="76">
        <v>0</v>
      </c>
      <c r="AS329" s="76">
        <v>0</v>
      </c>
      <c r="AT329" s="69"/>
      <c r="AU329" s="76">
        <v>0</v>
      </c>
      <c r="AV329" s="76">
        <v>0</v>
      </c>
      <c r="AW329" s="76">
        <v>0</v>
      </c>
      <c r="AX329" s="76">
        <v>0</v>
      </c>
      <c r="AY329" s="76">
        <v>0</v>
      </c>
      <c r="AZ329" s="76">
        <v>0</v>
      </c>
      <c r="BA329" s="78">
        <v>0</v>
      </c>
      <c r="BB329" s="71"/>
      <c r="BF329" s="64"/>
      <c r="BG329" s="64"/>
    </row>
    <row r="330" spans="1:59" s="56" customFormat="1" ht="12" hidden="1" thickBot="1">
      <c r="A330" s="4"/>
      <c r="B330" s="4"/>
      <c r="C330" s="65"/>
      <c r="D330" s="57"/>
      <c r="E330" s="81" t="s">
        <v>329</v>
      </c>
      <c r="F330" s="132"/>
      <c r="G330" s="83"/>
      <c r="H330" s="83"/>
      <c r="I330" s="84"/>
      <c r="J330" s="84"/>
      <c r="K330" s="84"/>
      <c r="L330" s="84"/>
      <c r="M330" s="84"/>
      <c r="N330" s="84"/>
      <c r="O330" s="84"/>
      <c r="P330" s="84"/>
      <c r="Q330" s="84"/>
      <c r="R330" s="84"/>
      <c r="S330" s="84"/>
      <c r="T330" s="84"/>
      <c r="U330" s="84"/>
      <c r="V330" s="84"/>
      <c r="W330" s="84"/>
      <c r="X330" s="84"/>
      <c r="Y330" s="84"/>
      <c r="Z330" s="84"/>
      <c r="AA330" s="84"/>
      <c r="AB330" s="84"/>
      <c r="AC330" s="84"/>
      <c r="AD330" s="84"/>
      <c r="AE330" s="84"/>
      <c r="AF330" s="84"/>
      <c r="AG330" s="84"/>
      <c r="AH330" s="84"/>
      <c r="AI330" s="84"/>
      <c r="AJ330" s="84"/>
      <c r="AK330" s="84"/>
      <c r="AL330" s="84"/>
      <c r="AM330" s="84"/>
      <c r="AN330" s="84"/>
      <c r="AO330" s="84"/>
      <c r="AP330" s="84"/>
      <c r="AQ330" s="84"/>
      <c r="AR330" s="84"/>
      <c r="AS330" s="84"/>
      <c r="AT330" s="84"/>
      <c r="AU330" s="84"/>
      <c r="AV330" s="84"/>
      <c r="AW330" s="84"/>
      <c r="AX330" s="84"/>
      <c r="AY330" s="84"/>
      <c r="AZ330" s="84"/>
      <c r="BA330" s="85"/>
      <c r="BB330" s="71"/>
      <c r="BF330" s="64"/>
      <c r="BG330" s="64"/>
    </row>
    <row r="331" spans="1:59" s="56" customFormat="1" ht="12" thickBot="1">
      <c r="A331" s="4"/>
      <c r="B331" s="4"/>
      <c r="D331" s="57"/>
      <c r="E331" s="86"/>
      <c r="F331" s="131" t="s">
        <v>93</v>
      </c>
      <c r="G331" s="88" t="s">
        <v>94</v>
      </c>
      <c r="H331" s="89"/>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4"/>
      <c r="BA331" s="95"/>
      <c r="BB331" s="71"/>
      <c r="BF331" s="64"/>
      <c r="BG331" s="64"/>
    </row>
    <row r="332" spans="1:59" s="56" customFormat="1" ht="11.25">
      <c r="A332" s="4"/>
      <c r="B332" s="4"/>
      <c r="C332" s="65" t="s">
        <v>83</v>
      </c>
      <c r="D332" s="57"/>
      <c r="E332" s="129" t="s">
        <v>330</v>
      </c>
      <c r="F332" s="79" t="s">
        <v>157</v>
      </c>
      <c r="G332" s="79"/>
      <c r="H332" s="79"/>
      <c r="I332" s="76">
        <v>0</v>
      </c>
      <c r="J332" s="76">
        <v>0</v>
      </c>
      <c r="K332" s="76">
        <v>0</v>
      </c>
      <c r="L332" s="76">
        <v>0.4</v>
      </c>
      <c r="M332" s="77"/>
      <c r="N332" s="77"/>
      <c r="O332" s="76">
        <v>18.182843013565915</v>
      </c>
      <c r="P332" s="76">
        <v>0</v>
      </c>
      <c r="Q332" s="76">
        <v>0.68264349999999974</v>
      </c>
      <c r="R332" s="76">
        <v>0</v>
      </c>
      <c r="S332" s="76">
        <v>0</v>
      </c>
      <c r="T332" s="76">
        <v>0</v>
      </c>
      <c r="U332" s="76">
        <v>0</v>
      </c>
      <c r="V332" s="76">
        <v>0</v>
      </c>
      <c r="W332" s="76">
        <v>0</v>
      </c>
      <c r="X332" s="76">
        <v>0</v>
      </c>
      <c r="Y332" s="76">
        <v>0</v>
      </c>
      <c r="Z332" s="76">
        <v>0</v>
      </c>
      <c r="AA332" s="76">
        <v>0</v>
      </c>
      <c r="AB332" s="76">
        <v>0</v>
      </c>
      <c r="AC332" s="76">
        <v>0</v>
      </c>
      <c r="AD332" s="76">
        <v>0</v>
      </c>
      <c r="AE332" s="76">
        <v>0</v>
      </c>
      <c r="AF332" s="76">
        <v>0</v>
      </c>
      <c r="AG332" s="76">
        <v>0</v>
      </c>
      <c r="AH332" s="76">
        <v>0</v>
      </c>
      <c r="AI332" s="76">
        <v>0</v>
      </c>
      <c r="AJ332" s="76">
        <v>0</v>
      </c>
      <c r="AK332" s="76">
        <v>0</v>
      </c>
      <c r="AL332" s="76">
        <v>0</v>
      </c>
      <c r="AM332" s="76">
        <v>0</v>
      </c>
      <c r="AN332" s="76">
        <v>0</v>
      </c>
      <c r="AO332" s="76">
        <v>0</v>
      </c>
      <c r="AP332" s="76">
        <v>0</v>
      </c>
      <c r="AQ332" s="76">
        <v>0</v>
      </c>
      <c r="AR332" s="76">
        <v>0</v>
      </c>
      <c r="AS332" s="76">
        <v>0</v>
      </c>
      <c r="AT332" s="69"/>
      <c r="AU332" s="76">
        <v>2</v>
      </c>
      <c r="AV332" s="76">
        <v>12.79</v>
      </c>
      <c r="AW332" s="76">
        <v>0.68264349999999974</v>
      </c>
      <c r="AX332" s="76">
        <v>0</v>
      </c>
      <c r="AY332" s="76">
        <v>0</v>
      </c>
      <c r="AZ332" s="76">
        <v>0</v>
      </c>
      <c r="BA332" s="78">
        <v>15.4726435</v>
      </c>
      <c r="BB332" s="71"/>
      <c r="BF332" s="64"/>
      <c r="BG332" s="64"/>
    </row>
    <row r="333" spans="1:59" s="56" customFormat="1" ht="11.25" hidden="1">
      <c r="A333" s="4"/>
      <c r="B333" s="4"/>
      <c r="C333" s="65"/>
      <c r="D333" s="57"/>
      <c r="E333" s="81" t="s">
        <v>331</v>
      </c>
      <c r="F333" s="132"/>
      <c r="G333" s="83"/>
      <c r="H333" s="83"/>
      <c r="I333" s="84"/>
      <c r="J333" s="84"/>
      <c r="K333" s="84"/>
      <c r="L333" s="84"/>
      <c r="M333" s="84"/>
      <c r="N333" s="84"/>
      <c r="O333" s="84"/>
      <c r="P333" s="84"/>
      <c r="Q333" s="84"/>
      <c r="R333" s="84"/>
      <c r="S333" s="84"/>
      <c r="T333" s="84"/>
      <c r="U333" s="84"/>
      <c r="V333" s="84"/>
      <c r="W333" s="84"/>
      <c r="X333" s="84"/>
      <c r="Y333" s="84"/>
      <c r="Z333" s="84"/>
      <c r="AA333" s="84"/>
      <c r="AB333" s="84"/>
      <c r="AC333" s="84"/>
      <c r="AD333" s="84"/>
      <c r="AE333" s="84"/>
      <c r="AF333" s="84"/>
      <c r="AG333" s="84"/>
      <c r="AH333" s="84"/>
      <c r="AI333" s="84"/>
      <c r="AJ333" s="84"/>
      <c r="AK333" s="84"/>
      <c r="AL333" s="84"/>
      <c r="AM333" s="84"/>
      <c r="AN333" s="84"/>
      <c r="AO333" s="84"/>
      <c r="AP333" s="84"/>
      <c r="AQ333" s="84"/>
      <c r="AR333" s="84"/>
      <c r="AS333" s="84"/>
      <c r="AT333" s="84"/>
      <c r="AU333" s="84"/>
      <c r="AV333" s="84"/>
      <c r="AW333" s="84"/>
      <c r="AX333" s="84"/>
      <c r="AY333" s="84"/>
      <c r="AZ333" s="84"/>
      <c r="BA333" s="85"/>
      <c r="BB333" s="71"/>
      <c r="BF333" s="64"/>
      <c r="BG333" s="64"/>
    </row>
    <row r="334" spans="1:59">
      <c r="B334" s="4">
        <v>3</v>
      </c>
      <c r="C334" s="96" t="s">
        <v>104</v>
      </c>
      <c r="D334" s="31"/>
      <c r="E334" s="97" t="s">
        <v>332</v>
      </c>
      <c r="F334" s="133" t="s">
        <v>333</v>
      </c>
      <c r="G334" s="99"/>
      <c r="H334" s="100" t="s">
        <v>107</v>
      </c>
      <c r="I334" s="101"/>
      <c r="J334" s="101"/>
      <c r="K334" s="102">
        <v>0</v>
      </c>
      <c r="L334" s="102">
        <v>0</v>
      </c>
      <c r="M334" s="100">
        <v>2012</v>
      </c>
      <c r="N334" s="100">
        <v>2013</v>
      </c>
      <c r="O334" s="102">
        <v>14.79</v>
      </c>
      <c r="P334" s="102">
        <v>0</v>
      </c>
      <c r="Q334" s="102">
        <v>0</v>
      </c>
      <c r="R334" s="101"/>
      <c r="S334" s="101"/>
      <c r="T334" s="102">
        <v>0</v>
      </c>
      <c r="U334" s="102">
        <v>0</v>
      </c>
      <c r="V334" s="101"/>
      <c r="W334" s="101"/>
      <c r="X334" s="102">
        <v>0</v>
      </c>
      <c r="Y334" s="102">
        <v>0</v>
      </c>
      <c r="Z334" s="101"/>
      <c r="AA334" s="101"/>
      <c r="AB334" s="102">
        <v>0</v>
      </c>
      <c r="AC334" s="102">
        <v>0</v>
      </c>
      <c r="AD334" s="101"/>
      <c r="AE334" s="101"/>
      <c r="AF334" s="101"/>
      <c r="AG334" s="101"/>
      <c r="AH334" s="101"/>
      <c r="AI334" s="101"/>
      <c r="AJ334" s="101"/>
      <c r="AK334" s="101"/>
      <c r="AL334" s="101"/>
      <c r="AM334" s="101"/>
      <c r="AN334" s="101"/>
      <c r="AO334" s="101"/>
      <c r="AP334" s="103">
        <v>0</v>
      </c>
      <c r="AQ334" s="103">
        <v>0</v>
      </c>
      <c r="AR334" s="103">
        <v>0</v>
      </c>
      <c r="AS334" s="104">
        <v>0</v>
      </c>
      <c r="AT334" s="105" t="s">
        <v>108</v>
      </c>
      <c r="AU334" s="106">
        <v>2</v>
      </c>
      <c r="AV334" s="106">
        <v>12.79</v>
      </c>
      <c r="AW334" s="106">
        <v>0</v>
      </c>
      <c r="AX334" s="106">
        <v>0</v>
      </c>
      <c r="AY334" s="106">
        <v>0</v>
      </c>
      <c r="AZ334" s="106">
        <v>0</v>
      </c>
      <c r="BA334" s="78">
        <v>14.79</v>
      </c>
      <c r="BB334" s="107"/>
    </row>
    <row r="335" spans="1:59" s="109" customFormat="1">
      <c r="A335" s="108"/>
      <c r="B335" s="4">
        <v>1</v>
      </c>
      <c r="D335" s="31"/>
      <c r="E335" s="110"/>
      <c r="F335" s="134"/>
      <c r="G335" s="112"/>
      <c r="H335" s="113"/>
      <c r="I335" s="114"/>
      <c r="J335" s="114"/>
      <c r="K335" s="115"/>
      <c r="L335" s="115"/>
      <c r="M335" s="113"/>
      <c r="N335" s="113"/>
      <c r="O335" s="115"/>
      <c r="P335" s="115"/>
      <c r="Q335" s="115"/>
      <c r="R335" s="114"/>
      <c r="S335" s="114"/>
      <c r="T335" s="115"/>
      <c r="U335" s="115"/>
      <c r="V335" s="114"/>
      <c r="W335" s="114"/>
      <c r="X335" s="115"/>
      <c r="Y335" s="115"/>
      <c r="Z335" s="114"/>
      <c r="AA335" s="114"/>
      <c r="AB335" s="115"/>
      <c r="AC335" s="115"/>
      <c r="AD335" s="114"/>
      <c r="AE335" s="114"/>
      <c r="AF335" s="114"/>
      <c r="AG335" s="114"/>
      <c r="AH335" s="114"/>
      <c r="AI335" s="114"/>
      <c r="AJ335" s="114"/>
      <c r="AK335" s="114"/>
      <c r="AL335" s="114"/>
      <c r="AM335" s="114"/>
      <c r="AN335" s="114"/>
      <c r="AO335" s="114"/>
      <c r="AP335" s="116"/>
      <c r="AQ335" s="116"/>
      <c r="AR335" s="116"/>
      <c r="AS335" s="104"/>
      <c r="AT335" s="117" t="s">
        <v>109</v>
      </c>
      <c r="AU335" s="118">
        <v>2</v>
      </c>
      <c r="AV335" s="118">
        <v>12.79</v>
      </c>
      <c r="AW335" s="118">
        <v>0</v>
      </c>
      <c r="AX335" s="119"/>
      <c r="AY335" s="119"/>
      <c r="AZ335" s="119"/>
      <c r="BA335" s="78">
        <v>14.79</v>
      </c>
      <c r="BB335" s="107"/>
    </row>
    <row r="336" spans="1:59" s="109" customFormat="1">
      <c r="A336" s="108"/>
      <c r="B336" s="4">
        <v>1</v>
      </c>
      <c r="D336" s="31"/>
      <c r="E336" s="120"/>
      <c r="F336" s="135"/>
      <c r="G336" s="122"/>
      <c r="H336" s="123"/>
      <c r="I336" s="124"/>
      <c r="J336" s="124"/>
      <c r="K336" s="125"/>
      <c r="L336" s="125"/>
      <c r="M336" s="123"/>
      <c r="N336" s="123"/>
      <c r="O336" s="125"/>
      <c r="P336" s="125"/>
      <c r="Q336" s="125"/>
      <c r="R336" s="124"/>
      <c r="S336" s="124"/>
      <c r="T336" s="125"/>
      <c r="U336" s="125"/>
      <c r="V336" s="124"/>
      <c r="W336" s="124"/>
      <c r="X336" s="125"/>
      <c r="Y336" s="125"/>
      <c r="Z336" s="124"/>
      <c r="AA336" s="124"/>
      <c r="AB336" s="125"/>
      <c r="AC336" s="125"/>
      <c r="AD336" s="124"/>
      <c r="AE336" s="124"/>
      <c r="AF336" s="124"/>
      <c r="AG336" s="124"/>
      <c r="AH336" s="124"/>
      <c r="AI336" s="124"/>
      <c r="AJ336" s="124"/>
      <c r="AK336" s="124"/>
      <c r="AL336" s="124"/>
      <c r="AM336" s="124"/>
      <c r="AN336" s="124"/>
      <c r="AO336" s="124"/>
      <c r="AP336" s="126"/>
      <c r="AQ336" s="126"/>
      <c r="AR336" s="126"/>
      <c r="AS336" s="104"/>
      <c r="AT336" s="127" t="s">
        <v>110</v>
      </c>
      <c r="AU336" s="127"/>
      <c r="AV336" s="127"/>
      <c r="AW336" s="127"/>
      <c r="AX336" s="127"/>
      <c r="AY336" s="127"/>
      <c r="AZ336" s="127"/>
      <c r="BA336" s="128"/>
      <c r="BB336" s="107"/>
    </row>
    <row r="337" spans="1:59">
      <c r="B337" s="4">
        <v>3</v>
      </c>
      <c r="C337" s="96" t="s">
        <v>104</v>
      </c>
      <c r="D337" s="31"/>
      <c r="E337" s="97" t="s">
        <v>334</v>
      </c>
      <c r="F337" s="133" t="s">
        <v>335</v>
      </c>
      <c r="G337" s="99"/>
      <c r="H337" s="100" t="s">
        <v>294</v>
      </c>
      <c r="I337" s="101"/>
      <c r="J337" s="101"/>
      <c r="K337" s="102">
        <v>0</v>
      </c>
      <c r="L337" s="102">
        <v>0.4</v>
      </c>
      <c r="M337" s="100">
        <v>2014</v>
      </c>
      <c r="N337" s="100">
        <v>2015</v>
      </c>
      <c r="O337" s="102">
        <v>3.3928430135659151</v>
      </c>
      <c r="P337" s="102">
        <v>0</v>
      </c>
      <c r="Q337" s="102">
        <v>0.68264349999999974</v>
      </c>
      <c r="R337" s="101"/>
      <c r="S337" s="101"/>
      <c r="T337" s="102">
        <v>0</v>
      </c>
      <c r="U337" s="102">
        <v>0</v>
      </c>
      <c r="V337" s="101"/>
      <c r="W337" s="101"/>
      <c r="X337" s="102">
        <v>0</v>
      </c>
      <c r="Y337" s="102">
        <v>0</v>
      </c>
      <c r="Z337" s="101"/>
      <c r="AA337" s="101"/>
      <c r="AB337" s="102">
        <v>0</v>
      </c>
      <c r="AC337" s="102">
        <v>0</v>
      </c>
      <c r="AD337" s="101"/>
      <c r="AE337" s="101"/>
      <c r="AF337" s="101"/>
      <c r="AG337" s="101"/>
      <c r="AH337" s="101"/>
      <c r="AI337" s="101"/>
      <c r="AJ337" s="101"/>
      <c r="AK337" s="101"/>
      <c r="AL337" s="101"/>
      <c r="AM337" s="101"/>
      <c r="AN337" s="101"/>
      <c r="AO337" s="101"/>
      <c r="AP337" s="103">
        <v>0</v>
      </c>
      <c r="AQ337" s="103">
        <v>0</v>
      </c>
      <c r="AR337" s="103">
        <v>0</v>
      </c>
      <c r="AS337" s="104">
        <v>0</v>
      </c>
      <c r="AT337" s="105" t="s">
        <v>108</v>
      </c>
      <c r="AU337" s="106">
        <v>0</v>
      </c>
      <c r="AV337" s="106">
        <v>0</v>
      </c>
      <c r="AW337" s="106">
        <v>0.68264349999999974</v>
      </c>
      <c r="AX337" s="106">
        <v>0</v>
      </c>
      <c r="AY337" s="106">
        <v>0</v>
      </c>
      <c r="AZ337" s="106">
        <v>0</v>
      </c>
      <c r="BA337" s="78">
        <v>0.68264349999999974</v>
      </c>
      <c r="BB337" s="107"/>
    </row>
    <row r="338" spans="1:59" s="109" customFormat="1">
      <c r="A338" s="108"/>
      <c r="B338" s="4">
        <v>1</v>
      </c>
      <c r="D338" s="31"/>
      <c r="E338" s="110"/>
      <c r="F338" s="134"/>
      <c r="G338" s="112"/>
      <c r="H338" s="113"/>
      <c r="I338" s="114"/>
      <c r="J338" s="114"/>
      <c r="K338" s="115"/>
      <c r="L338" s="115"/>
      <c r="M338" s="113"/>
      <c r="N338" s="113"/>
      <c r="O338" s="115"/>
      <c r="P338" s="115"/>
      <c r="Q338" s="115"/>
      <c r="R338" s="114"/>
      <c r="S338" s="114"/>
      <c r="T338" s="115"/>
      <c r="U338" s="115"/>
      <c r="V338" s="114"/>
      <c r="W338" s="114"/>
      <c r="X338" s="115"/>
      <c r="Y338" s="115"/>
      <c r="Z338" s="114"/>
      <c r="AA338" s="114"/>
      <c r="AB338" s="115"/>
      <c r="AC338" s="115"/>
      <c r="AD338" s="114"/>
      <c r="AE338" s="114"/>
      <c r="AF338" s="114"/>
      <c r="AG338" s="114"/>
      <c r="AH338" s="114"/>
      <c r="AI338" s="114"/>
      <c r="AJ338" s="114"/>
      <c r="AK338" s="114"/>
      <c r="AL338" s="114"/>
      <c r="AM338" s="114"/>
      <c r="AN338" s="114"/>
      <c r="AO338" s="114"/>
      <c r="AP338" s="116"/>
      <c r="AQ338" s="116"/>
      <c r="AR338" s="116"/>
      <c r="AS338" s="104"/>
      <c r="AT338" s="117" t="s">
        <v>109</v>
      </c>
      <c r="AU338" s="118">
        <v>0</v>
      </c>
      <c r="AV338" s="118">
        <v>0</v>
      </c>
      <c r="AW338" s="118">
        <v>0.68264349999999974</v>
      </c>
      <c r="AX338" s="119"/>
      <c r="AY338" s="119"/>
      <c r="AZ338" s="119"/>
      <c r="BA338" s="78">
        <v>0.68264349999999974</v>
      </c>
      <c r="BB338" s="107"/>
    </row>
    <row r="339" spans="1:59" s="109" customFormat="1" ht="15.75" thickBot="1">
      <c r="A339" s="108"/>
      <c r="B339" s="4">
        <v>1</v>
      </c>
      <c r="D339" s="31"/>
      <c r="E339" s="120"/>
      <c r="F339" s="135"/>
      <c r="G339" s="122"/>
      <c r="H339" s="123"/>
      <c r="I339" s="124"/>
      <c r="J339" s="124"/>
      <c r="K339" s="125"/>
      <c r="L339" s="125"/>
      <c r="M339" s="123"/>
      <c r="N339" s="123"/>
      <c r="O339" s="125"/>
      <c r="P339" s="125"/>
      <c r="Q339" s="125"/>
      <c r="R339" s="124"/>
      <c r="S339" s="124"/>
      <c r="T339" s="125"/>
      <c r="U339" s="125"/>
      <c r="V339" s="124"/>
      <c r="W339" s="124"/>
      <c r="X339" s="125"/>
      <c r="Y339" s="125"/>
      <c r="Z339" s="124"/>
      <c r="AA339" s="124"/>
      <c r="AB339" s="125"/>
      <c r="AC339" s="125"/>
      <c r="AD339" s="124"/>
      <c r="AE339" s="124"/>
      <c r="AF339" s="124"/>
      <c r="AG339" s="124"/>
      <c r="AH339" s="124"/>
      <c r="AI339" s="124"/>
      <c r="AJ339" s="124"/>
      <c r="AK339" s="124"/>
      <c r="AL339" s="124"/>
      <c r="AM339" s="124"/>
      <c r="AN339" s="124"/>
      <c r="AO339" s="124"/>
      <c r="AP339" s="126"/>
      <c r="AQ339" s="126"/>
      <c r="AR339" s="126"/>
      <c r="AS339" s="104"/>
      <c r="AT339" s="127" t="s">
        <v>110</v>
      </c>
      <c r="AU339" s="127"/>
      <c r="AV339" s="127"/>
      <c r="AW339" s="127"/>
      <c r="AX339" s="127"/>
      <c r="AY339" s="127"/>
      <c r="AZ339" s="127"/>
      <c r="BA339" s="128"/>
      <c r="BB339" s="107"/>
    </row>
    <row r="340" spans="1:59" s="56" customFormat="1" ht="12" thickBot="1">
      <c r="A340" s="4"/>
      <c r="B340" s="4"/>
      <c r="D340" s="57"/>
      <c r="E340" s="86"/>
      <c r="F340" s="131" t="s">
        <v>93</v>
      </c>
      <c r="G340" s="88" t="s">
        <v>94</v>
      </c>
      <c r="H340" s="89"/>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4"/>
      <c r="BA340" s="95"/>
      <c r="BB340" s="71"/>
      <c r="BF340" s="64"/>
      <c r="BG340" s="64"/>
    </row>
    <row r="341" spans="1:59" s="56" customFormat="1" ht="11.25">
      <c r="A341" s="4"/>
      <c r="B341" s="4"/>
      <c r="C341" s="65" t="s">
        <v>83</v>
      </c>
      <c r="D341" s="57"/>
      <c r="E341" s="129" t="s">
        <v>336</v>
      </c>
      <c r="F341" s="75" t="s">
        <v>189</v>
      </c>
      <c r="G341" s="75"/>
      <c r="H341" s="75"/>
      <c r="I341" s="76">
        <v>0</v>
      </c>
      <c r="J341" s="76">
        <v>0</v>
      </c>
      <c r="K341" s="76">
        <v>0</v>
      </c>
      <c r="L341" s="76">
        <v>0</v>
      </c>
      <c r="M341" s="77"/>
      <c r="N341" s="77"/>
      <c r="O341" s="76">
        <v>21.458140795200002</v>
      </c>
      <c r="P341" s="76">
        <v>0</v>
      </c>
      <c r="Q341" s="76">
        <v>7.5681407951999997</v>
      </c>
      <c r="R341" s="76">
        <v>0</v>
      </c>
      <c r="S341" s="76">
        <v>0</v>
      </c>
      <c r="T341" s="76">
        <v>0</v>
      </c>
      <c r="U341" s="76">
        <v>0</v>
      </c>
      <c r="V341" s="76">
        <v>0</v>
      </c>
      <c r="W341" s="76">
        <v>0</v>
      </c>
      <c r="X341" s="76">
        <v>0</v>
      </c>
      <c r="Y341" s="76">
        <v>0</v>
      </c>
      <c r="Z341" s="76">
        <v>0</v>
      </c>
      <c r="AA341" s="76">
        <v>0</v>
      </c>
      <c r="AB341" s="76">
        <v>0</v>
      </c>
      <c r="AC341" s="76">
        <v>0</v>
      </c>
      <c r="AD341" s="76">
        <v>0</v>
      </c>
      <c r="AE341" s="76">
        <v>0</v>
      </c>
      <c r="AF341" s="76">
        <v>0</v>
      </c>
      <c r="AG341" s="76">
        <v>0</v>
      </c>
      <c r="AH341" s="76">
        <v>0</v>
      </c>
      <c r="AI341" s="76">
        <v>0</v>
      </c>
      <c r="AJ341" s="76">
        <v>0</v>
      </c>
      <c r="AK341" s="76">
        <v>0</v>
      </c>
      <c r="AL341" s="76">
        <v>0</v>
      </c>
      <c r="AM341" s="76">
        <v>0</v>
      </c>
      <c r="AN341" s="76">
        <v>0</v>
      </c>
      <c r="AO341" s="76">
        <v>0</v>
      </c>
      <c r="AP341" s="76">
        <v>0</v>
      </c>
      <c r="AQ341" s="76">
        <v>0</v>
      </c>
      <c r="AR341" s="76">
        <v>0</v>
      </c>
      <c r="AS341" s="76">
        <v>0</v>
      </c>
      <c r="AT341" s="69"/>
      <c r="AU341" s="76">
        <v>6.2200000000000006</v>
      </c>
      <c r="AV341" s="76">
        <v>7.67</v>
      </c>
      <c r="AW341" s="76">
        <v>7.5681407951999997</v>
      </c>
      <c r="AX341" s="76">
        <v>0</v>
      </c>
      <c r="AY341" s="76">
        <v>0</v>
      </c>
      <c r="AZ341" s="76">
        <v>0</v>
      </c>
      <c r="BA341" s="78">
        <v>21.458140795200002</v>
      </c>
      <c r="BB341" s="71"/>
      <c r="BF341" s="64"/>
      <c r="BG341" s="64"/>
    </row>
    <row r="342" spans="1:59" s="56" customFormat="1" ht="11.25" hidden="1">
      <c r="A342" s="4"/>
      <c r="B342" s="4"/>
      <c r="C342" s="65"/>
      <c r="D342" s="57"/>
      <c r="E342" s="81" t="s">
        <v>337</v>
      </c>
      <c r="F342" s="137"/>
      <c r="G342" s="83"/>
      <c r="H342" s="83"/>
      <c r="I342" s="84"/>
      <c r="J342" s="84"/>
      <c r="K342" s="84"/>
      <c r="L342" s="84"/>
      <c r="M342" s="84"/>
      <c r="N342" s="84"/>
      <c r="O342" s="84"/>
      <c r="P342" s="84"/>
      <c r="Q342" s="84"/>
      <c r="R342" s="84"/>
      <c r="S342" s="84"/>
      <c r="T342" s="84"/>
      <c r="U342" s="84"/>
      <c r="V342" s="84"/>
      <c r="W342" s="84"/>
      <c r="X342" s="84"/>
      <c r="Y342" s="84"/>
      <c r="Z342" s="84"/>
      <c r="AA342" s="84"/>
      <c r="AB342" s="84"/>
      <c r="AC342" s="84"/>
      <c r="AD342" s="84"/>
      <c r="AE342" s="84"/>
      <c r="AF342" s="84"/>
      <c r="AG342" s="84"/>
      <c r="AH342" s="84"/>
      <c r="AI342" s="84"/>
      <c r="AJ342" s="84"/>
      <c r="AK342" s="84"/>
      <c r="AL342" s="84"/>
      <c r="AM342" s="84"/>
      <c r="AN342" s="84"/>
      <c r="AO342" s="84"/>
      <c r="AP342" s="84"/>
      <c r="AQ342" s="84"/>
      <c r="AR342" s="84"/>
      <c r="AS342" s="84"/>
      <c r="AT342" s="84"/>
      <c r="AU342" s="84"/>
      <c r="AV342" s="84"/>
      <c r="AW342" s="84"/>
      <c r="AX342" s="84"/>
      <c r="AY342" s="84"/>
      <c r="AZ342" s="84"/>
      <c r="BA342" s="85"/>
      <c r="BB342" s="71"/>
      <c r="BF342" s="64"/>
      <c r="BG342" s="64"/>
    </row>
    <row r="343" spans="1:59">
      <c r="B343" s="4">
        <v>3</v>
      </c>
      <c r="C343" s="96" t="s">
        <v>104</v>
      </c>
      <c r="D343" s="31"/>
      <c r="E343" s="97" t="s">
        <v>338</v>
      </c>
      <c r="F343" s="146" t="s">
        <v>339</v>
      </c>
      <c r="G343" s="99"/>
      <c r="H343" s="100" t="s">
        <v>107</v>
      </c>
      <c r="I343" s="101"/>
      <c r="J343" s="101"/>
      <c r="K343" s="102">
        <v>0</v>
      </c>
      <c r="L343" s="102">
        <v>0</v>
      </c>
      <c r="M343" s="100">
        <v>2012</v>
      </c>
      <c r="N343" s="100">
        <v>2014</v>
      </c>
      <c r="O343" s="102">
        <v>14.5942808</v>
      </c>
      <c r="P343" s="102">
        <v>0</v>
      </c>
      <c r="Q343" s="102">
        <v>6.3242808000000004</v>
      </c>
      <c r="R343" s="101"/>
      <c r="S343" s="101"/>
      <c r="T343" s="102">
        <v>0</v>
      </c>
      <c r="U343" s="102">
        <v>0</v>
      </c>
      <c r="V343" s="101"/>
      <c r="W343" s="101"/>
      <c r="X343" s="102">
        <v>0</v>
      </c>
      <c r="Y343" s="102">
        <v>0</v>
      </c>
      <c r="Z343" s="101"/>
      <c r="AA343" s="101"/>
      <c r="AB343" s="102">
        <v>0</v>
      </c>
      <c r="AC343" s="102">
        <v>0</v>
      </c>
      <c r="AD343" s="101"/>
      <c r="AE343" s="101"/>
      <c r="AF343" s="101"/>
      <c r="AG343" s="101"/>
      <c r="AH343" s="101"/>
      <c r="AI343" s="101"/>
      <c r="AJ343" s="101"/>
      <c r="AK343" s="101"/>
      <c r="AL343" s="101"/>
      <c r="AM343" s="101"/>
      <c r="AN343" s="101"/>
      <c r="AO343" s="101"/>
      <c r="AP343" s="103">
        <v>0</v>
      </c>
      <c r="AQ343" s="103">
        <v>0</v>
      </c>
      <c r="AR343" s="103">
        <v>0</v>
      </c>
      <c r="AS343" s="104">
        <v>0</v>
      </c>
      <c r="AT343" s="105" t="s">
        <v>108</v>
      </c>
      <c r="AU343" s="106">
        <v>1.77</v>
      </c>
      <c r="AV343" s="106">
        <v>6.5</v>
      </c>
      <c r="AW343" s="106">
        <v>6.3242808000000004</v>
      </c>
      <c r="AX343" s="106">
        <v>0</v>
      </c>
      <c r="AY343" s="106">
        <v>0</v>
      </c>
      <c r="AZ343" s="106">
        <v>0</v>
      </c>
      <c r="BA343" s="78">
        <v>14.5942808</v>
      </c>
      <c r="BB343" s="107"/>
    </row>
    <row r="344" spans="1:59" s="109" customFormat="1">
      <c r="A344" s="108"/>
      <c r="B344" s="4">
        <v>1</v>
      </c>
      <c r="D344" s="31"/>
      <c r="E344" s="110"/>
      <c r="F344" s="147"/>
      <c r="G344" s="112"/>
      <c r="H344" s="113"/>
      <c r="I344" s="114"/>
      <c r="J344" s="114"/>
      <c r="K344" s="115"/>
      <c r="L344" s="115"/>
      <c r="M344" s="113"/>
      <c r="N344" s="113"/>
      <c r="O344" s="115"/>
      <c r="P344" s="115"/>
      <c r="Q344" s="115"/>
      <c r="R344" s="114"/>
      <c r="S344" s="114"/>
      <c r="T344" s="115"/>
      <c r="U344" s="115"/>
      <c r="V344" s="114"/>
      <c r="W344" s="114"/>
      <c r="X344" s="115"/>
      <c r="Y344" s="115"/>
      <c r="Z344" s="114"/>
      <c r="AA344" s="114"/>
      <c r="AB344" s="115"/>
      <c r="AC344" s="115"/>
      <c r="AD344" s="114"/>
      <c r="AE344" s="114"/>
      <c r="AF344" s="114"/>
      <c r="AG344" s="114"/>
      <c r="AH344" s="114"/>
      <c r="AI344" s="114"/>
      <c r="AJ344" s="114"/>
      <c r="AK344" s="114"/>
      <c r="AL344" s="114"/>
      <c r="AM344" s="114"/>
      <c r="AN344" s="114"/>
      <c r="AO344" s="114"/>
      <c r="AP344" s="116"/>
      <c r="AQ344" s="116"/>
      <c r="AR344" s="116"/>
      <c r="AS344" s="104"/>
      <c r="AT344" s="117" t="s">
        <v>109</v>
      </c>
      <c r="AU344" s="118">
        <v>1.77</v>
      </c>
      <c r="AV344" s="118">
        <v>6.5</v>
      </c>
      <c r="AW344" s="118">
        <v>6.3242808000000004</v>
      </c>
      <c r="AX344" s="119"/>
      <c r="AY344" s="119"/>
      <c r="AZ344" s="119"/>
      <c r="BA344" s="78">
        <v>14.5942808</v>
      </c>
      <c r="BB344" s="107"/>
    </row>
    <row r="345" spans="1:59" s="109" customFormat="1">
      <c r="A345" s="108"/>
      <c r="B345" s="4">
        <v>1</v>
      </c>
      <c r="D345" s="31"/>
      <c r="E345" s="120"/>
      <c r="F345" s="148"/>
      <c r="G345" s="122"/>
      <c r="H345" s="123"/>
      <c r="I345" s="124"/>
      <c r="J345" s="124"/>
      <c r="K345" s="125"/>
      <c r="L345" s="125"/>
      <c r="M345" s="123"/>
      <c r="N345" s="123"/>
      <c r="O345" s="125"/>
      <c r="P345" s="125"/>
      <c r="Q345" s="125"/>
      <c r="R345" s="124"/>
      <c r="S345" s="124"/>
      <c r="T345" s="125"/>
      <c r="U345" s="125"/>
      <c r="V345" s="124"/>
      <c r="W345" s="124"/>
      <c r="X345" s="125"/>
      <c r="Y345" s="125"/>
      <c r="Z345" s="124"/>
      <c r="AA345" s="124"/>
      <c r="AB345" s="125"/>
      <c r="AC345" s="125"/>
      <c r="AD345" s="124"/>
      <c r="AE345" s="124"/>
      <c r="AF345" s="124"/>
      <c r="AG345" s="124"/>
      <c r="AH345" s="124"/>
      <c r="AI345" s="124"/>
      <c r="AJ345" s="124"/>
      <c r="AK345" s="124"/>
      <c r="AL345" s="124"/>
      <c r="AM345" s="124"/>
      <c r="AN345" s="124"/>
      <c r="AO345" s="124"/>
      <c r="AP345" s="126"/>
      <c r="AQ345" s="126"/>
      <c r="AR345" s="126"/>
      <c r="AS345" s="104"/>
      <c r="AT345" s="127" t="s">
        <v>110</v>
      </c>
      <c r="AU345" s="127"/>
      <c r="AV345" s="127"/>
      <c r="AW345" s="127"/>
      <c r="AX345" s="127"/>
      <c r="AY345" s="127"/>
      <c r="AZ345" s="127"/>
      <c r="BA345" s="128"/>
      <c r="BB345" s="107"/>
    </row>
    <row r="346" spans="1:59">
      <c r="B346" s="4">
        <v>3</v>
      </c>
      <c r="C346" s="96" t="s">
        <v>104</v>
      </c>
      <c r="D346" s="31"/>
      <c r="E346" s="97" t="s">
        <v>340</v>
      </c>
      <c r="F346" s="146" t="s">
        <v>341</v>
      </c>
      <c r="G346" s="99"/>
      <c r="H346" s="100" t="s">
        <v>107</v>
      </c>
      <c r="I346" s="101"/>
      <c r="J346" s="101"/>
      <c r="K346" s="102">
        <v>0</v>
      </c>
      <c r="L346" s="102">
        <v>0</v>
      </c>
      <c r="M346" s="100">
        <v>2012</v>
      </c>
      <c r="N346" s="100">
        <v>2014</v>
      </c>
      <c r="O346" s="102">
        <v>6.8638599952000003</v>
      </c>
      <c r="P346" s="102">
        <v>0</v>
      </c>
      <c r="Q346" s="102">
        <v>1.2438599951999998</v>
      </c>
      <c r="R346" s="101"/>
      <c r="S346" s="101"/>
      <c r="T346" s="102">
        <v>0</v>
      </c>
      <c r="U346" s="102">
        <v>0</v>
      </c>
      <c r="V346" s="101"/>
      <c r="W346" s="101"/>
      <c r="X346" s="102">
        <v>0</v>
      </c>
      <c r="Y346" s="102">
        <v>0</v>
      </c>
      <c r="Z346" s="101"/>
      <c r="AA346" s="101"/>
      <c r="AB346" s="102">
        <v>0</v>
      </c>
      <c r="AC346" s="102">
        <v>0</v>
      </c>
      <c r="AD346" s="101"/>
      <c r="AE346" s="101"/>
      <c r="AF346" s="101"/>
      <c r="AG346" s="101"/>
      <c r="AH346" s="101"/>
      <c r="AI346" s="101"/>
      <c r="AJ346" s="101"/>
      <c r="AK346" s="101"/>
      <c r="AL346" s="101"/>
      <c r="AM346" s="101"/>
      <c r="AN346" s="101"/>
      <c r="AO346" s="101"/>
      <c r="AP346" s="103">
        <v>0</v>
      </c>
      <c r="AQ346" s="103">
        <v>0</v>
      </c>
      <c r="AR346" s="103">
        <v>0</v>
      </c>
      <c r="AS346" s="104">
        <v>0</v>
      </c>
      <c r="AT346" s="105" t="s">
        <v>108</v>
      </c>
      <c r="AU346" s="106">
        <v>4.45</v>
      </c>
      <c r="AV346" s="106">
        <v>1.17</v>
      </c>
      <c r="AW346" s="106">
        <v>1.2438599951999998</v>
      </c>
      <c r="AX346" s="106">
        <v>0</v>
      </c>
      <c r="AY346" s="106">
        <v>0</v>
      </c>
      <c r="AZ346" s="106">
        <v>0</v>
      </c>
      <c r="BA346" s="78">
        <v>6.8638599952000003</v>
      </c>
      <c r="BB346" s="107"/>
    </row>
    <row r="347" spans="1:59" s="109" customFormat="1">
      <c r="A347" s="108"/>
      <c r="B347" s="4">
        <v>1</v>
      </c>
      <c r="D347" s="31"/>
      <c r="E347" s="110"/>
      <c r="F347" s="147"/>
      <c r="G347" s="112"/>
      <c r="H347" s="113"/>
      <c r="I347" s="114"/>
      <c r="J347" s="114"/>
      <c r="K347" s="115"/>
      <c r="L347" s="115"/>
      <c r="M347" s="113"/>
      <c r="N347" s="113"/>
      <c r="O347" s="115"/>
      <c r="P347" s="115"/>
      <c r="Q347" s="115"/>
      <c r="R347" s="114"/>
      <c r="S347" s="114"/>
      <c r="T347" s="115"/>
      <c r="U347" s="115"/>
      <c r="V347" s="114"/>
      <c r="W347" s="114"/>
      <c r="X347" s="115"/>
      <c r="Y347" s="115"/>
      <c r="Z347" s="114"/>
      <c r="AA347" s="114"/>
      <c r="AB347" s="115"/>
      <c r="AC347" s="115"/>
      <c r="AD347" s="114"/>
      <c r="AE347" s="114"/>
      <c r="AF347" s="114"/>
      <c r="AG347" s="114"/>
      <c r="AH347" s="114"/>
      <c r="AI347" s="114"/>
      <c r="AJ347" s="114"/>
      <c r="AK347" s="114"/>
      <c r="AL347" s="114"/>
      <c r="AM347" s="114"/>
      <c r="AN347" s="114"/>
      <c r="AO347" s="114"/>
      <c r="AP347" s="116"/>
      <c r="AQ347" s="116"/>
      <c r="AR347" s="116"/>
      <c r="AS347" s="104"/>
      <c r="AT347" s="117" t="s">
        <v>109</v>
      </c>
      <c r="AU347" s="118">
        <v>4.45</v>
      </c>
      <c r="AV347" s="118">
        <v>1.17</v>
      </c>
      <c r="AW347" s="118">
        <v>1.2438599951999998</v>
      </c>
      <c r="AX347" s="119"/>
      <c r="AY347" s="119"/>
      <c r="AZ347" s="119"/>
      <c r="BA347" s="78">
        <v>6.8638599952000003</v>
      </c>
      <c r="BB347" s="107"/>
    </row>
    <row r="348" spans="1:59" s="109" customFormat="1" ht="15.75" thickBot="1">
      <c r="A348" s="108"/>
      <c r="B348" s="4">
        <v>1</v>
      </c>
      <c r="D348" s="31"/>
      <c r="E348" s="120"/>
      <c r="F348" s="148"/>
      <c r="G348" s="122"/>
      <c r="H348" s="123"/>
      <c r="I348" s="124"/>
      <c r="J348" s="124"/>
      <c r="K348" s="125"/>
      <c r="L348" s="125"/>
      <c r="M348" s="123"/>
      <c r="N348" s="123"/>
      <c r="O348" s="125"/>
      <c r="P348" s="125"/>
      <c r="Q348" s="125"/>
      <c r="R348" s="124"/>
      <c r="S348" s="124"/>
      <c r="T348" s="125"/>
      <c r="U348" s="125"/>
      <c r="V348" s="124"/>
      <c r="W348" s="124"/>
      <c r="X348" s="125"/>
      <c r="Y348" s="125"/>
      <c r="Z348" s="124"/>
      <c r="AA348" s="124"/>
      <c r="AB348" s="125"/>
      <c r="AC348" s="125"/>
      <c r="AD348" s="124"/>
      <c r="AE348" s="124"/>
      <c r="AF348" s="124"/>
      <c r="AG348" s="124"/>
      <c r="AH348" s="124"/>
      <c r="AI348" s="124"/>
      <c r="AJ348" s="124"/>
      <c r="AK348" s="124"/>
      <c r="AL348" s="124"/>
      <c r="AM348" s="124"/>
      <c r="AN348" s="124"/>
      <c r="AO348" s="124"/>
      <c r="AP348" s="126"/>
      <c r="AQ348" s="126"/>
      <c r="AR348" s="126"/>
      <c r="AS348" s="104"/>
      <c r="AT348" s="127" t="s">
        <v>110</v>
      </c>
      <c r="AU348" s="127"/>
      <c r="AV348" s="127"/>
      <c r="AW348" s="127"/>
      <c r="AX348" s="127"/>
      <c r="AY348" s="127"/>
      <c r="AZ348" s="127"/>
      <c r="BA348" s="128"/>
      <c r="BB348" s="107"/>
    </row>
    <row r="349" spans="1:59" s="56" customFormat="1" ht="12" thickBot="1">
      <c r="A349" s="4"/>
      <c r="B349" s="4"/>
      <c r="D349" s="57"/>
      <c r="E349" s="86"/>
      <c r="F349" s="138" t="s">
        <v>93</v>
      </c>
      <c r="G349" s="88" t="s">
        <v>94</v>
      </c>
      <c r="H349" s="89"/>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4"/>
      <c r="BA349" s="95"/>
      <c r="BB349" s="71"/>
      <c r="BF349" s="64"/>
      <c r="BG349" s="64"/>
    </row>
    <row r="350" spans="1:59" s="56" customFormat="1" ht="22.5">
      <c r="A350" s="55"/>
      <c r="B350" s="55"/>
      <c r="C350" s="65" t="s">
        <v>83</v>
      </c>
      <c r="D350" s="57"/>
      <c r="E350" s="72" t="s">
        <v>342</v>
      </c>
      <c r="F350" s="139" t="s">
        <v>235</v>
      </c>
      <c r="G350" s="139"/>
      <c r="H350" s="139"/>
      <c r="I350" s="68">
        <v>0</v>
      </c>
      <c r="J350" s="68">
        <v>0</v>
      </c>
      <c r="K350" s="68">
        <v>61.13300000000001</v>
      </c>
      <c r="L350" s="68">
        <v>26.669999999999998</v>
      </c>
      <c r="M350" s="77"/>
      <c r="N350" s="77"/>
      <c r="O350" s="68">
        <v>709.1360983013376</v>
      </c>
      <c r="P350" s="68">
        <v>0</v>
      </c>
      <c r="Q350" s="68">
        <v>56.678939999999997</v>
      </c>
      <c r="R350" s="68">
        <v>0</v>
      </c>
      <c r="S350" s="68">
        <v>0</v>
      </c>
      <c r="T350" s="68">
        <v>20.14</v>
      </c>
      <c r="U350" s="68">
        <v>12.65</v>
      </c>
      <c r="V350" s="68">
        <v>0</v>
      </c>
      <c r="W350" s="68">
        <v>0</v>
      </c>
      <c r="X350" s="68">
        <v>35.725000000000001</v>
      </c>
      <c r="Y350" s="68">
        <v>13.69</v>
      </c>
      <c r="Z350" s="68">
        <v>0</v>
      </c>
      <c r="AA350" s="68">
        <v>0</v>
      </c>
      <c r="AB350" s="68">
        <v>9.5279999999999987</v>
      </c>
      <c r="AC350" s="68">
        <v>2.56</v>
      </c>
      <c r="AD350" s="68">
        <v>0</v>
      </c>
      <c r="AE350" s="68">
        <v>0</v>
      </c>
      <c r="AF350" s="68">
        <v>0</v>
      </c>
      <c r="AG350" s="68">
        <v>0</v>
      </c>
      <c r="AH350" s="68">
        <v>0</v>
      </c>
      <c r="AI350" s="68">
        <v>0</v>
      </c>
      <c r="AJ350" s="68">
        <v>0</v>
      </c>
      <c r="AK350" s="68">
        <v>0</v>
      </c>
      <c r="AL350" s="68">
        <v>0</v>
      </c>
      <c r="AM350" s="68">
        <v>0</v>
      </c>
      <c r="AN350" s="68">
        <v>0</v>
      </c>
      <c r="AO350" s="68">
        <v>0</v>
      </c>
      <c r="AP350" s="68">
        <v>0</v>
      </c>
      <c r="AQ350" s="68">
        <v>0</v>
      </c>
      <c r="AR350" s="68">
        <v>65.393000000000001</v>
      </c>
      <c r="AS350" s="68">
        <v>28.9</v>
      </c>
      <c r="AT350" s="69"/>
      <c r="AU350" s="68">
        <v>245.24869989999999</v>
      </c>
      <c r="AV350" s="68">
        <v>417.15476153580005</v>
      </c>
      <c r="AW350" s="68">
        <v>56.678939999999983</v>
      </c>
      <c r="AX350" s="68">
        <v>0</v>
      </c>
      <c r="AY350" s="68">
        <v>0</v>
      </c>
      <c r="AZ350" s="68">
        <v>0</v>
      </c>
      <c r="BA350" s="70">
        <v>719.08240143580008</v>
      </c>
      <c r="BB350" s="71"/>
      <c r="BF350" s="64"/>
      <c r="BG350" s="64"/>
    </row>
    <row r="351" spans="1:59" s="56" customFormat="1" ht="11.25">
      <c r="A351" s="4"/>
      <c r="B351" s="4"/>
      <c r="C351" s="65" t="s">
        <v>83</v>
      </c>
      <c r="D351" s="57"/>
      <c r="E351" s="74" t="s">
        <v>343</v>
      </c>
      <c r="F351" s="75" t="s">
        <v>87</v>
      </c>
      <c r="G351" s="75"/>
      <c r="H351" s="75"/>
      <c r="I351" s="76">
        <v>0</v>
      </c>
      <c r="J351" s="76">
        <v>0</v>
      </c>
      <c r="K351" s="76">
        <v>61.13300000000001</v>
      </c>
      <c r="L351" s="76">
        <v>0</v>
      </c>
      <c r="M351" s="77"/>
      <c r="N351" s="77"/>
      <c r="O351" s="76">
        <v>482.08976094310327</v>
      </c>
      <c r="P351" s="76">
        <v>0</v>
      </c>
      <c r="Q351" s="76">
        <v>30.22072326679999</v>
      </c>
      <c r="R351" s="76">
        <v>0</v>
      </c>
      <c r="S351" s="76">
        <v>0</v>
      </c>
      <c r="T351" s="76">
        <v>20.14</v>
      </c>
      <c r="U351" s="76">
        <v>0</v>
      </c>
      <c r="V351" s="76">
        <v>0</v>
      </c>
      <c r="W351" s="76">
        <v>0</v>
      </c>
      <c r="X351" s="76">
        <v>35.725000000000001</v>
      </c>
      <c r="Y351" s="76">
        <v>0</v>
      </c>
      <c r="Z351" s="76">
        <v>0</v>
      </c>
      <c r="AA351" s="76">
        <v>0</v>
      </c>
      <c r="AB351" s="76">
        <v>9.5279999999999987</v>
      </c>
      <c r="AC351" s="76">
        <v>0</v>
      </c>
      <c r="AD351" s="76">
        <v>0</v>
      </c>
      <c r="AE351" s="76">
        <v>0</v>
      </c>
      <c r="AF351" s="76">
        <v>0</v>
      </c>
      <c r="AG351" s="76">
        <v>0</v>
      </c>
      <c r="AH351" s="76">
        <v>0</v>
      </c>
      <c r="AI351" s="76">
        <v>0</v>
      </c>
      <c r="AJ351" s="76">
        <v>0</v>
      </c>
      <c r="AK351" s="76">
        <v>0</v>
      </c>
      <c r="AL351" s="76">
        <v>0</v>
      </c>
      <c r="AM351" s="76">
        <v>0</v>
      </c>
      <c r="AN351" s="76">
        <v>0</v>
      </c>
      <c r="AO351" s="76">
        <v>0</v>
      </c>
      <c r="AP351" s="76">
        <v>0</v>
      </c>
      <c r="AQ351" s="76">
        <v>0</v>
      </c>
      <c r="AR351" s="76">
        <v>65.393000000000001</v>
      </c>
      <c r="AS351" s="76">
        <v>0</v>
      </c>
      <c r="AT351" s="69"/>
      <c r="AU351" s="76">
        <v>162.32202999999998</v>
      </c>
      <c r="AV351" s="76">
        <v>283.25099579200003</v>
      </c>
      <c r="AW351" s="76">
        <v>30.220723266799993</v>
      </c>
      <c r="AX351" s="76">
        <v>0</v>
      </c>
      <c r="AY351" s="76">
        <v>0</v>
      </c>
      <c r="AZ351" s="76">
        <v>0</v>
      </c>
      <c r="BA351" s="78">
        <v>475.79374905880007</v>
      </c>
      <c r="BB351" s="71"/>
      <c r="BF351" s="64"/>
      <c r="BG351" s="64"/>
    </row>
    <row r="352" spans="1:59" s="56" customFormat="1" ht="11.25">
      <c r="A352" s="4"/>
      <c r="B352" s="4"/>
      <c r="C352" s="65" t="s">
        <v>83</v>
      </c>
      <c r="D352" s="57"/>
      <c r="E352" s="74" t="s">
        <v>344</v>
      </c>
      <c r="F352" s="79" t="s">
        <v>89</v>
      </c>
      <c r="G352" s="79"/>
      <c r="H352" s="79"/>
      <c r="I352" s="76">
        <v>0</v>
      </c>
      <c r="J352" s="76">
        <v>0</v>
      </c>
      <c r="K352" s="76">
        <v>12.815000000000001</v>
      </c>
      <c r="L352" s="76">
        <v>0</v>
      </c>
      <c r="M352" s="77"/>
      <c r="N352" s="77"/>
      <c r="O352" s="76">
        <v>28.549771588999992</v>
      </c>
      <c r="P352" s="76">
        <v>0</v>
      </c>
      <c r="Q352" s="76">
        <v>12.176126109999991</v>
      </c>
      <c r="R352" s="76">
        <v>0</v>
      </c>
      <c r="S352" s="76">
        <v>0</v>
      </c>
      <c r="T352" s="76">
        <v>2.6</v>
      </c>
      <c r="U352" s="76">
        <v>0</v>
      </c>
      <c r="V352" s="76">
        <v>0</v>
      </c>
      <c r="W352" s="76">
        <v>0</v>
      </c>
      <c r="X352" s="76">
        <v>4.9050000000000002</v>
      </c>
      <c r="Y352" s="76">
        <v>0</v>
      </c>
      <c r="Z352" s="76">
        <v>0</v>
      </c>
      <c r="AA352" s="76">
        <v>0</v>
      </c>
      <c r="AB352" s="76">
        <v>7.3099999999999987</v>
      </c>
      <c r="AC352" s="76">
        <v>0</v>
      </c>
      <c r="AD352" s="76">
        <v>0</v>
      </c>
      <c r="AE352" s="76">
        <v>0</v>
      </c>
      <c r="AF352" s="76">
        <v>0</v>
      </c>
      <c r="AG352" s="76">
        <v>0</v>
      </c>
      <c r="AH352" s="76">
        <v>0</v>
      </c>
      <c r="AI352" s="76">
        <v>0</v>
      </c>
      <c r="AJ352" s="76">
        <v>0</v>
      </c>
      <c r="AK352" s="76">
        <v>0</v>
      </c>
      <c r="AL352" s="76">
        <v>0</v>
      </c>
      <c r="AM352" s="76">
        <v>0</v>
      </c>
      <c r="AN352" s="76">
        <v>0</v>
      </c>
      <c r="AO352" s="76">
        <v>0</v>
      </c>
      <c r="AP352" s="76">
        <v>0</v>
      </c>
      <c r="AQ352" s="76">
        <v>0</v>
      </c>
      <c r="AR352" s="76">
        <v>14.815000000000005</v>
      </c>
      <c r="AS352" s="76">
        <v>0</v>
      </c>
      <c r="AT352" s="69"/>
      <c r="AU352" s="76">
        <v>7.8454999999999995</v>
      </c>
      <c r="AV352" s="76">
        <v>10.0345396</v>
      </c>
      <c r="AW352" s="76">
        <v>12.176126109999993</v>
      </c>
      <c r="AX352" s="76">
        <v>0</v>
      </c>
      <c r="AY352" s="76">
        <v>0</v>
      </c>
      <c r="AZ352" s="76">
        <v>0</v>
      </c>
      <c r="BA352" s="78">
        <v>30.056165710000013</v>
      </c>
      <c r="BB352" s="71"/>
      <c r="BF352" s="64"/>
      <c r="BG352" s="64"/>
    </row>
    <row r="353" spans="1:59" s="56" customFormat="1" ht="12" thickBot="1">
      <c r="A353" s="4"/>
      <c r="B353" s="4"/>
      <c r="C353" s="65" t="s">
        <v>83</v>
      </c>
      <c r="D353" s="57"/>
      <c r="E353" s="74" t="s">
        <v>345</v>
      </c>
      <c r="F353" s="80" t="s">
        <v>91</v>
      </c>
      <c r="G353" s="80"/>
      <c r="H353" s="80"/>
      <c r="I353" s="76">
        <v>0</v>
      </c>
      <c r="J353" s="76">
        <v>0</v>
      </c>
      <c r="K353" s="76">
        <v>0</v>
      </c>
      <c r="L353" s="76">
        <v>0</v>
      </c>
      <c r="M353" s="77"/>
      <c r="N353" s="77"/>
      <c r="O353" s="76">
        <v>0</v>
      </c>
      <c r="P353" s="76">
        <v>0</v>
      </c>
      <c r="Q353" s="76">
        <v>0</v>
      </c>
      <c r="R353" s="76">
        <v>0</v>
      </c>
      <c r="S353" s="76">
        <v>0</v>
      </c>
      <c r="T353" s="76">
        <v>0</v>
      </c>
      <c r="U353" s="76">
        <v>0</v>
      </c>
      <c r="V353" s="76">
        <v>0</v>
      </c>
      <c r="W353" s="76">
        <v>0</v>
      </c>
      <c r="X353" s="76">
        <v>0</v>
      </c>
      <c r="Y353" s="76">
        <v>0</v>
      </c>
      <c r="Z353" s="76">
        <v>0</v>
      </c>
      <c r="AA353" s="76">
        <v>0</v>
      </c>
      <c r="AB353" s="76">
        <v>0</v>
      </c>
      <c r="AC353" s="76">
        <v>0</v>
      </c>
      <c r="AD353" s="76">
        <v>0</v>
      </c>
      <c r="AE353" s="76">
        <v>0</v>
      </c>
      <c r="AF353" s="76">
        <v>0</v>
      </c>
      <c r="AG353" s="76">
        <v>0</v>
      </c>
      <c r="AH353" s="76">
        <v>0</v>
      </c>
      <c r="AI353" s="76">
        <v>0</v>
      </c>
      <c r="AJ353" s="76">
        <v>0</v>
      </c>
      <c r="AK353" s="76">
        <v>0</v>
      </c>
      <c r="AL353" s="76">
        <v>0</v>
      </c>
      <c r="AM353" s="76">
        <v>0</v>
      </c>
      <c r="AN353" s="76">
        <v>0</v>
      </c>
      <c r="AO353" s="76">
        <v>0</v>
      </c>
      <c r="AP353" s="76">
        <v>0</v>
      </c>
      <c r="AQ353" s="76">
        <v>0</v>
      </c>
      <c r="AR353" s="76">
        <v>0</v>
      </c>
      <c r="AS353" s="76">
        <v>0</v>
      </c>
      <c r="AT353" s="69"/>
      <c r="AU353" s="76">
        <v>0</v>
      </c>
      <c r="AV353" s="76">
        <v>0</v>
      </c>
      <c r="AW353" s="76">
        <v>0</v>
      </c>
      <c r="AX353" s="76">
        <v>0</v>
      </c>
      <c r="AY353" s="76">
        <v>0</v>
      </c>
      <c r="AZ353" s="76">
        <v>0</v>
      </c>
      <c r="BA353" s="78">
        <v>0</v>
      </c>
      <c r="BB353" s="71"/>
      <c r="BF353" s="64"/>
      <c r="BG353" s="64"/>
    </row>
    <row r="354" spans="1:59" s="56" customFormat="1" ht="12" hidden="1" thickBot="1">
      <c r="A354" s="4"/>
      <c r="B354" s="4"/>
      <c r="D354" s="57"/>
      <c r="E354" s="81" t="s">
        <v>346</v>
      </c>
      <c r="F354" s="82"/>
      <c r="G354" s="83"/>
      <c r="H354" s="83"/>
      <c r="I354" s="84"/>
      <c r="J354" s="84"/>
      <c r="K354" s="84"/>
      <c r="L354" s="84"/>
      <c r="M354" s="84"/>
      <c r="N354" s="84"/>
      <c r="O354" s="84"/>
      <c r="P354" s="84"/>
      <c r="Q354" s="84"/>
      <c r="R354" s="84"/>
      <c r="S354" s="84"/>
      <c r="T354" s="84"/>
      <c r="U354" s="84"/>
      <c r="V354" s="84"/>
      <c r="W354" s="84"/>
      <c r="X354" s="84"/>
      <c r="Y354" s="84"/>
      <c r="Z354" s="84"/>
      <c r="AA354" s="84"/>
      <c r="AB354" s="84"/>
      <c r="AC354" s="84"/>
      <c r="AD354" s="84"/>
      <c r="AE354" s="84"/>
      <c r="AF354" s="84"/>
      <c r="AG354" s="84"/>
      <c r="AH354" s="84"/>
      <c r="AI354" s="84"/>
      <c r="AJ354" s="84"/>
      <c r="AK354" s="84"/>
      <c r="AL354" s="84"/>
      <c r="AM354" s="84"/>
      <c r="AN354" s="84"/>
      <c r="AO354" s="84"/>
      <c r="AP354" s="84"/>
      <c r="AQ354" s="84"/>
      <c r="AR354" s="84"/>
      <c r="AS354" s="84"/>
      <c r="AT354" s="84"/>
      <c r="AU354" s="84"/>
      <c r="AV354" s="84"/>
      <c r="AW354" s="84"/>
      <c r="AX354" s="84"/>
      <c r="AY354" s="84"/>
      <c r="AZ354" s="84"/>
      <c r="BA354" s="85"/>
      <c r="BB354" s="71"/>
      <c r="BF354" s="64"/>
      <c r="BG354" s="64"/>
    </row>
    <row r="355" spans="1:59" s="56" customFormat="1" ht="12" thickBot="1">
      <c r="A355" s="4"/>
      <c r="B355" s="4"/>
      <c r="D355" s="57"/>
      <c r="E355" s="86"/>
      <c r="F355" s="93" t="s">
        <v>93</v>
      </c>
      <c r="G355" s="88" t="s">
        <v>94</v>
      </c>
      <c r="H355" s="89"/>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4"/>
      <c r="BA355" s="95"/>
      <c r="BB355" s="71"/>
      <c r="BF355" s="64"/>
      <c r="BG355" s="64"/>
    </row>
    <row r="356" spans="1:59" s="56" customFormat="1" ht="12" thickBot="1">
      <c r="A356" s="4"/>
      <c r="B356" s="4"/>
      <c r="C356" s="65" t="s">
        <v>83</v>
      </c>
      <c r="D356" s="57"/>
      <c r="E356" s="74" t="s">
        <v>347</v>
      </c>
      <c r="F356" s="80" t="s">
        <v>96</v>
      </c>
      <c r="G356" s="80"/>
      <c r="H356" s="80"/>
      <c r="I356" s="76">
        <v>0</v>
      </c>
      <c r="J356" s="76">
        <v>0</v>
      </c>
      <c r="K356" s="76">
        <v>0</v>
      </c>
      <c r="L356" s="76">
        <v>0</v>
      </c>
      <c r="M356" s="77"/>
      <c r="N356" s="77"/>
      <c r="O356" s="76">
        <v>0</v>
      </c>
      <c r="P356" s="76">
        <v>0</v>
      </c>
      <c r="Q356" s="76">
        <v>0</v>
      </c>
      <c r="R356" s="76">
        <v>0</v>
      </c>
      <c r="S356" s="76">
        <v>0</v>
      </c>
      <c r="T356" s="76">
        <v>0</v>
      </c>
      <c r="U356" s="76">
        <v>0</v>
      </c>
      <c r="V356" s="76">
        <v>0</v>
      </c>
      <c r="W356" s="76">
        <v>0</v>
      </c>
      <c r="X356" s="76">
        <v>0</v>
      </c>
      <c r="Y356" s="76">
        <v>0</v>
      </c>
      <c r="Z356" s="76">
        <v>0</v>
      </c>
      <c r="AA356" s="76">
        <v>0</v>
      </c>
      <c r="AB356" s="76">
        <v>0</v>
      </c>
      <c r="AC356" s="76">
        <v>0</v>
      </c>
      <c r="AD356" s="76">
        <v>0</v>
      </c>
      <c r="AE356" s="76">
        <v>0</v>
      </c>
      <c r="AF356" s="76">
        <v>0</v>
      </c>
      <c r="AG356" s="76">
        <v>0</v>
      </c>
      <c r="AH356" s="76">
        <v>0</v>
      </c>
      <c r="AI356" s="76">
        <v>0</v>
      </c>
      <c r="AJ356" s="76">
        <v>0</v>
      </c>
      <c r="AK356" s="76">
        <v>0</v>
      </c>
      <c r="AL356" s="76">
        <v>0</v>
      </c>
      <c r="AM356" s="76">
        <v>0</v>
      </c>
      <c r="AN356" s="76">
        <v>0</v>
      </c>
      <c r="AO356" s="76">
        <v>0</v>
      </c>
      <c r="AP356" s="76">
        <v>0</v>
      </c>
      <c r="AQ356" s="76">
        <v>0</v>
      </c>
      <c r="AR356" s="76">
        <v>0</v>
      </c>
      <c r="AS356" s="76">
        <v>0</v>
      </c>
      <c r="AT356" s="69"/>
      <c r="AU356" s="76">
        <v>0</v>
      </c>
      <c r="AV356" s="76">
        <v>0</v>
      </c>
      <c r="AW356" s="76">
        <v>0</v>
      </c>
      <c r="AX356" s="76">
        <v>0</v>
      </c>
      <c r="AY356" s="76">
        <v>0</v>
      </c>
      <c r="AZ356" s="76">
        <v>0</v>
      </c>
      <c r="BA356" s="78">
        <v>0</v>
      </c>
      <c r="BB356" s="71"/>
      <c r="BF356" s="64"/>
      <c r="BG356" s="64"/>
    </row>
    <row r="357" spans="1:59" s="56" customFormat="1" ht="12" hidden="1" thickBot="1">
      <c r="A357" s="4"/>
      <c r="B357" s="4"/>
      <c r="D357" s="57"/>
      <c r="E357" s="81" t="s">
        <v>348</v>
      </c>
      <c r="F357" s="82"/>
      <c r="G357" s="83"/>
      <c r="H357" s="83"/>
      <c r="I357" s="84"/>
      <c r="J357" s="84"/>
      <c r="K357" s="84"/>
      <c r="L357" s="84"/>
      <c r="M357" s="84"/>
      <c r="N357" s="84"/>
      <c r="O357" s="84"/>
      <c r="P357" s="84"/>
      <c r="Q357" s="84"/>
      <c r="R357" s="84"/>
      <c r="S357" s="84"/>
      <c r="T357" s="84"/>
      <c r="U357" s="84"/>
      <c r="V357" s="84"/>
      <c r="W357" s="84"/>
      <c r="X357" s="84"/>
      <c r="Y357" s="84"/>
      <c r="Z357" s="84"/>
      <c r="AA357" s="84"/>
      <c r="AB357" s="84"/>
      <c r="AC357" s="84"/>
      <c r="AD357" s="84"/>
      <c r="AE357" s="84"/>
      <c r="AF357" s="84"/>
      <c r="AG357" s="84"/>
      <c r="AH357" s="84"/>
      <c r="AI357" s="84"/>
      <c r="AJ357" s="84"/>
      <c r="AK357" s="84"/>
      <c r="AL357" s="84"/>
      <c r="AM357" s="84"/>
      <c r="AN357" s="84"/>
      <c r="AO357" s="84"/>
      <c r="AP357" s="84"/>
      <c r="AQ357" s="84"/>
      <c r="AR357" s="84"/>
      <c r="AS357" s="84"/>
      <c r="AT357" s="84"/>
      <c r="AU357" s="84"/>
      <c r="AV357" s="84"/>
      <c r="AW357" s="84"/>
      <c r="AX357" s="84"/>
      <c r="AY357" s="84"/>
      <c r="AZ357" s="84"/>
      <c r="BA357" s="85"/>
      <c r="BB357" s="71"/>
      <c r="BF357" s="64"/>
      <c r="BG357" s="64"/>
    </row>
    <row r="358" spans="1:59" s="56" customFormat="1" ht="12" thickBot="1">
      <c r="A358" s="4"/>
      <c r="B358" s="4"/>
      <c r="D358" s="57"/>
      <c r="E358" s="86"/>
      <c r="F358" s="93" t="s">
        <v>93</v>
      </c>
      <c r="G358" s="88" t="s">
        <v>94</v>
      </c>
      <c r="H358" s="89"/>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4"/>
      <c r="BA358" s="95"/>
      <c r="BB358" s="71"/>
      <c r="BF358" s="64"/>
      <c r="BG358" s="64"/>
    </row>
    <row r="359" spans="1:59" s="56" customFormat="1" ht="11.25">
      <c r="A359" s="4"/>
      <c r="B359" s="4"/>
      <c r="C359" s="65" t="s">
        <v>83</v>
      </c>
      <c r="D359" s="57"/>
      <c r="E359" s="74" t="s">
        <v>349</v>
      </c>
      <c r="F359" s="80" t="s">
        <v>99</v>
      </c>
      <c r="G359" s="80"/>
      <c r="H359" s="80"/>
      <c r="I359" s="76">
        <v>0</v>
      </c>
      <c r="J359" s="76">
        <v>0</v>
      </c>
      <c r="K359" s="76">
        <v>1.5199999999999998</v>
      </c>
      <c r="L359" s="76">
        <v>0</v>
      </c>
      <c r="M359" s="77"/>
      <c r="N359" s="77"/>
      <c r="O359" s="76">
        <v>3.3859037699999992</v>
      </c>
      <c r="P359" s="76">
        <v>0</v>
      </c>
      <c r="Q359" s="76">
        <v>1.1171037699999993</v>
      </c>
      <c r="R359" s="76">
        <v>0</v>
      </c>
      <c r="S359" s="76">
        <v>0</v>
      </c>
      <c r="T359" s="76">
        <v>1</v>
      </c>
      <c r="U359" s="76">
        <v>0</v>
      </c>
      <c r="V359" s="76">
        <v>0</v>
      </c>
      <c r="W359" s="76">
        <v>0</v>
      </c>
      <c r="X359" s="76">
        <v>1.0999999999999999</v>
      </c>
      <c r="Y359" s="76">
        <v>0</v>
      </c>
      <c r="Z359" s="76">
        <v>0</v>
      </c>
      <c r="AA359" s="76">
        <v>0</v>
      </c>
      <c r="AB359" s="76">
        <v>0.42000000000000004</v>
      </c>
      <c r="AC359" s="76">
        <v>0</v>
      </c>
      <c r="AD359" s="76">
        <v>0</v>
      </c>
      <c r="AE359" s="76">
        <v>0</v>
      </c>
      <c r="AF359" s="76">
        <v>0</v>
      </c>
      <c r="AG359" s="76">
        <v>0</v>
      </c>
      <c r="AH359" s="76">
        <v>0</v>
      </c>
      <c r="AI359" s="76">
        <v>0</v>
      </c>
      <c r="AJ359" s="76">
        <v>0</v>
      </c>
      <c r="AK359" s="76">
        <v>0</v>
      </c>
      <c r="AL359" s="76">
        <v>0</v>
      </c>
      <c r="AM359" s="76">
        <v>0</v>
      </c>
      <c r="AN359" s="76">
        <v>0</v>
      </c>
      <c r="AO359" s="76">
        <v>0</v>
      </c>
      <c r="AP359" s="76">
        <v>0</v>
      </c>
      <c r="AQ359" s="76">
        <v>0</v>
      </c>
      <c r="AR359" s="76">
        <v>2.5200000000000005</v>
      </c>
      <c r="AS359" s="76">
        <v>0</v>
      </c>
      <c r="AT359" s="69"/>
      <c r="AU359" s="76">
        <v>1.6</v>
      </c>
      <c r="AV359" s="76">
        <v>2.2688000000000001</v>
      </c>
      <c r="AW359" s="76">
        <v>1.1171037699999993</v>
      </c>
      <c r="AX359" s="76">
        <v>0</v>
      </c>
      <c r="AY359" s="76">
        <v>0</v>
      </c>
      <c r="AZ359" s="76">
        <v>0</v>
      </c>
      <c r="BA359" s="78">
        <v>4.9859037700000002</v>
      </c>
      <c r="BB359" s="71"/>
      <c r="BF359" s="64"/>
      <c r="BG359" s="64"/>
    </row>
    <row r="360" spans="1:59" s="56" customFormat="1" ht="11.25" hidden="1">
      <c r="A360" s="4"/>
      <c r="B360" s="4"/>
      <c r="D360" s="57"/>
      <c r="E360" s="81" t="s">
        <v>350</v>
      </c>
      <c r="F360" s="82"/>
      <c r="G360" s="83"/>
      <c r="H360" s="83"/>
      <c r="I360" s="84"/>
      <c r="J360" s="84"/>
      <c r="K360" s="84"/>
      <c r="L360" s="84"/>
      <c r="M360" s="84"/>
      <c r="N360" s="84"/>
      <c r="O360" s="84"/>
      <c r="P360" s="84"/>
      <c r="Q360" s="84"/>
      <c r="R360" s="84"/>
      <c r="S360" s="84"/>
      <c r="T360" s="84"/>
      <c r="U360" s="84"/>
      <c r="V360" s="84"/>
      <c r="W360" s="84"/>
      <c r="X360" s="84"/>
      <c r="Y360" s="84"/>
      <c r="Z360" s="84"/>
      <c r="AA360" s="84"/>
      <c r="AB360" s="84"/>
      <c r="AC360" s="84"/>
      <c r="AD360" s="84"/>
      <c r="AE360" s="84"/>
      <c r="AF360" s="84"/>
      <c r="AG360" s="84"/>
      <c r="AH360" s="84"/>
      <c r="AI360" s="84"/>
      <c r="AJ360" s="84"/>
      <c r="AK360" s="84"/>
      <c r="AL360" s="84"/>
      <c r="AM360" s="84"/>
      <c r="AN360" s="84"/>
      <c r="AO360" s="84"/>
      <c r="AP360" s="84"/>
      <c r="AQ360" s="84"/>
      <c r="AR360" s="84"/>
      <c r="AS360" s="84"/>
      <c r="AT360" s="84"/>
      <c r="AU360" s="84"/>
      <c r="AV360" s="84"/>
      <c r="AW360" s="84"/>
      <c r="AX360" s="84"/>
      <c r="AY360" s="84"/>
      <c r="AZ360" s="84"/>
      <c r="BA360" s="85"/>
      <c r="BB360" s="71"/>
      <c r="BF360" s="64"/>
      <c r="BG360" s="64"/>
    </row>
    <row r="361" spans="1:59">
      <c r="B361" s="4">
        <v>3</v>
      </c>
      <c r="C361" s="96" t="s">
        <v>104</v>
      </c>
      <c r="D361" s="31"/>
      <c r="E361" s="97" t="s">
        <v>351</v>
      </c>
      <c r="F361" s="98" t="s">
        <v>352</v>
      </c>
      <c r="G361" s="99"/>
      <c r="H361" s="100" t="s">
        <v>107</v>
      </c>
      <c r="I361" s="101"/>
      <c r="J361" s="101"/>
      <c r="K361" s="102">
        <v>0.7</v>
      </c>
      <c r="L361" s="102">
        <v>0</v>
      </c>
      <c r="M361" s="100">
        <v>2013</v>
      </c>
      <c r="N361" s="100">
        <v>2013</v>
      </c>
      <c r="O361" s="102">
        <v>0.9</v>
      </c>
      <c r="P361" s="102">
        <v>0</v>
      </c>
      <c r="Q361" s="102">
        <v>0</v>
      </c>
      <c r="R361" s="101"/>
      <c r="S361" s="101"/>
      <c r="T361" s="102">
        <v>1</v>
      </c>
      <c r="U361" s="102">
        <v>0</v>
      </c>
      <c r="V361" s="101"/>
      <c r="W361" s="101"/>
      <c r="X361" s="102">
        <v>0.7</v>
      </c>
      <c r="Y361" s="102">
        <v>0</v>
      </c>
      <c r="Z361" s="101"/>
      <c r="AA361" s="101"/>
      <c r="AB361" s="102">
        <v>0</v>
      </c>
      <c r="AC361" s="102">
        <v>0</v>
      </c>
      <c r="AD361" s="101"/>
      <c r="AE361" s="101"/>
      <c r="AF361" s="101"/>
      <c r="AG361" s="101"/>
      <c r="AH361" s="101"/>
      <c r="AI361" s="101"/>
      <c r="AJ361" s="101"/>
      <c r="AK361" s="101"/>
      <c r="AL361" s="101"/>
      <c r="AM361" s="101"/>
      <c r="AN361" s="101"/>
      <c r="AO361" s="101"/>
      <c r="AP361" s="103">
        <v>0</v>
      </c>
      <c r="AQ361" s="103">
        <v>0</v>
      </c>
      <c r="AR361" s="103">
        <v>1.7</v>
      </c>
      <c r="AS361" s="104">
        <v>0</v>
      </c>
      <c r="AT361" s="105" t="s">
        <v>108</v>
      </c>
      <c r="AU361" s="106">
        <v>1.6</v>
      </c>
      <c r="AV361" s="106">
        <v>0.9</v>
      </c>
      <c r="AW361" s="106">
        <v>0</v>
      </c>
      <c r="AX361" s="106">
        <v>0</v>
      </c>
      <c r="AY361" s="106">
        <v>0</v>
      </c>
      <c r="AZ361" s="106">
        <v>0</v>
      </c>
      <c r="BA361" s="78">
        <v>2.5</v>
      </c>
      <c r="BB361" s="107"/>
    </row>
    <row r="362" spans="1:59" s="109" customFormat="1" ht="22.5">
      <c r="A362" s="108"/>
      <c r="B362" s="4">
        <v>1</v>
      </c>
      <c r="D362" s="31"/>
      <c r="E362" s="110"/>
      <c r="F362" s="111"/>
      <c r="G362" s="112"/>
      <c r="H362" s="113"/>
      <c r="I362" s="114"/>
      <c r="J362" s="114"/>
      <c r="K362" s="115"/>
      <c r="L362" s="115"/>
      <c r="M362" s="113"/>
      <c r="N362" s="113"/>
      <c r="O362" s="115"/>
      <c r="P362" s="115"/>
      <c r="Q362" s="115"/>
      <c r="R362" s="114"/>
      <c r="S362" s="114"/>
      <c r="T362" s="115"/>
      <c r="U362" s="115"/>
      <c r="V362" s="114"/>
      <c r="W362" s="114"/>
      <c r="X362" s="115"/>
      <c r="Y362" s="115"/>
      <c r="Z362" s="114"/>
      <c r="AA362" s="114"/>
      <c r="AB362" s="115"/>
      <c r="AC362" s="115"/>
      <c r="AD362" s="114"/>
      <c r="AE362" s="114"/>
      <c r="AF362" s="114"/>
      <c r="AG362" s="114"/>
      <c r="AH362" s="114"/>
      <c r="AI362" s="114"/>
      <c r="AJ362" s="114"/>
      <c r="AK362" s="114"/>
      <c r="AL362" s="114"/>
      <c r="AM362" s="114"/>
      <c r="AN362" s="114"/>
      <c r="AO362" s="114"/>
      <c r="AP362" s="116"/>
      <c r="AQ362" s="116"/>
      <c r="AR362" s="116"/>
      <c r="AS362" s="104"/>
      <c r="AT362" s="117" t="s">
        <v>353</v>
      </c>
      <c r="AU362" s="118">
        <v>1.6</v>
      </c>
      <c r="AV362" s="118">
        <v>0.9</v>
      </c>
      <c r="AW362" s="118">
        <v>0</v>
      </c>
      <c r="AX362" s="119"/>
      <c r="AY362" s="119"/>
      <c r="AZ362" s="119"/>
      <c r="BA362" s="78">
        <v>2.5</v>
      </c>
      <c r="BB362" s="107"/>
    </row>
    <row r="363" spans="1:59" s="109" customFormat="1">
      <c r="A363" s="108"/>
      <c r="B363" s="4">
        <v>1</v>
      </c>
      <c r="D363" s="31"/>
      <c r="E363" s="120"/>
      <c r="F363" s="121"/>
      <c r="G363" s="122"/>
      <c r="H363" s="123"/>
      <c r="I363" s="124"/>
      <c r="J363" s="124"/>
      <c r="K363" s="125"/>
      <c r="L363" s="125"/>
      <c r="M363" s="123"/>
      <c r="N363" s="123"/>
      <c r="O363" s="125"/>
      <c r="P363" s="125"/>
      <c r="Q363" s="125"/>
      <c r="R363" s="124"/>
      <c r="S363" s="124"/>
      <c r="T363" s="125"/>
      <c r="U363" s="125"/>
      <c r="V363" s="124"/>
      <c r="W363" s="124"/>
      <c r="X363" s="125"/>
      <c r="Y363" s="125"/>
      <c r="Z363" s="124"/>
      <c r="AA363" s="124"/>
      <c r="AB363" s="125"/>
      <c r="AC363" s="125"/>
      <c r="AD363" s="124"/>
      <c r="AE363" s="124"/>
      <c r="AF363" s="124"/>
      <c r="AG363" s="124"/>
      <c r="AH363" s="124"/>
      <c r="AI363" s="124"/>
      <c r="AJ363" s="124"/>
      <c r="AK363" s="124"/>
      <c r="AL363" s="124"/>
      <c r="AM363" s="124"/>
      <c r="AN363" s="124"/>
      <c r="AO363" s="124"/>
      <c r="AP363" s="126"/>
      <c r="AQ363" s="126"/>
      <c r="AR363" s="126"/>
      <c r="AS363" s="104"/>
      <c r="AT363" s="127" t="s">
        <v>110</v>
      </c>
      <c r="AU363" s="127"/>
      <c r="AV363" s="127"/>
      <c r="AW363" s="127"/>
      <c r="AX363" s="127"/>
      <c r="AY363" s="127"/>
      <c r="AZ363" s="127"/>
      <c r="BA363" s="128"/>
      <c r="BB363" s="107"/>
    </row>
    <row r="364" spans="1:59">
      <c r="B364" s="4">
        <v>3</v>
      </c>
      <c r="C364" s="96" t="s">
        <v>104</v>
      </c>
      <c r="D364" s="31"/>
      <c r="E364" s="97" t="s">
        <v>354</v>
      </c>
      <c r="F364" s="98" t="s">
        <v>355</v>
      </c>
      <c r="G364" s="99"/>
      <c r="H364" s="100" t="s">
        <v>107</v>
      </c>
      <c r="I364" s="101"/>
      <c r="J364" s="101"/>
      <c r="K364" s="102">
        <v>0.1</v>
      </c>
      <c r="L364" s="102">
        <v>0</v>
      </c>
      <c r="M364" s="100">
        <v>2013</v>
      </c>
      <c r="N364" s="100">
        <v>2013</v>
      </c>
      <c r="O364" s="102">
        <v>0.68440000000000001</v>
      </c>
      <c r="P364" s="102">
        <v>0</v>
      </c>
      <c r="Q364" s="102">
        <v>0</v>
      </c>
      <c r="R364" s="101"/>
      <c r="S364" s="101"/>
      <c r="T364" s="102">
        <v>0</v>
      </c>
      <c r="U364" s="102">
        <v>0</v>
      </c>
      <c r="V364" s="101"/>
      <c r="W364" s="101"/>
      <c r="X364" s="102">
        <v>0.1</v>
      </c>
      <c r="Y364" s="102">
        <v>0</v>
      </c>
      <c r="Z364" s="101"/>
      <c r="AA364" s="101"/>
      <c r="AB364" s="102">
        <v>0</v>
      </c>
      <c r="AC364" s="102">
        <v>0</v>
      </c>
      <c r="AD364" s="101"/>
      <c r="AE364" s="101"/>
      <c r="AF364" s="101"/>
      <c r="AG364" s="101"/>
      <c r="AH364" s="101"/>
      <c r="AI364" s="101"/>
      <c r="AJ364" s="101"/>
      <c r="AK364" s="101"/>
      <c r="AL364" s="101"/>
      <c r="AM364" s="101"/>
      <c r="AN364" s="101"/>
      <c r="AO364" s="101"/>
      <c r="AP364" s="103">
        <v>0</v>
      </c>
      <c r="AQ364" s="103">
        <v>0</v>
      </c>
      <c r="AR364" s="103">
        <v>0.1</v>
      </c>
      <c r="AS364" s="104">
        <v>0</v>
      </c>
      <c r="AT364" s="105" t="s">
        <v>108</v>
      </c>
      <c r="AU364" s="106">
        <v>0</v>
      </c>
      <c r="AV364" s="106">
        <v>0.68440000000000001</v>
      </c>
      <c r="AW364" s="106">
        <v>0</v>
      </c>
      <c r="AX364" s="106">
        <v>0</v>
      </c>
      <c r="AY364" s="106">
        <v>0</v>
      </c>
      <c r="AZ364" s="106">
        <v>0</v>
      </c>
      <c r="BA364" s="78">
        <v>0.68440000000000001</v>
      </c>
      <c r="BB364" s="107"/>
    </row>
    <row r="365" spans="1:59" s="109" customFormat="1" ht="22.5">
      <c r="A365" s="108"/>
      <c r="B365" s="4">
        <v>1</v>
      </c>
      <c r="D365" s="31"/>
      <c r="E365" s="110"/>
      <c r="F365" s="111"/>
      <c r="G365" s="112"/>
      <c r="H365" s="113"/>
      <c r="I365" s="114"/>
      <c r="J365" s="114"/>
      <c r="K365" s="115"/>
      <c r="L365" s="115"/>
      <c r="M365" s="113"/>
      <c r="N365" s="113"/>
      <c r="O365" s="115"/>
      <c r="P365" s="115"/>
      <c r="Q365" s="115"/>
      <c r="R365" s="114"/>
      <c r="S365" s="114"/>
      <c r="T365" s="115"/>
      <c r="U365" s="115"/>
      <c r="V365" s="114"/>
      <c r="W365" s="114"/>
      <c r="X365" s="115"/>
      <c r="Y365" s="115"/>
      <c r="Z365" s="114"/>
      <c r="AA365" s="114"/>
      <c r="AB365" s="115"/>
      <c r="AC365" s="115"/>
      <c r="AD365" s="114"/>
      <c r="AE365" s="114"/>
      <c r="AF365" s="114"/>
      <c r="AG365" s="114"/>
      <c r="AH365" s="114"/>
      <c r="AI365" s="114"/>
      <c r="AJ365" s="114"/>
      <c r="AK365" s="114"/>
      <c r="AL365" s="114"/>
      <c r="AM365" s="114"/>
      <c r="AN365" s="114"/>
      <c r="AO365" s="114"/>
      <c r="AP365" s="116"/>
      <c r="AQ365" s="116"/>
      <c r="AR365" s="116"/>
      <c r="AS365" s="104"/>
      <c r="AT365" s="117" t="s">
        <v>353</v>
      </c>
      <c r="AU365" s="118">
        <v>0</v>
      </c>
      <c r="AV365" s="118">
        <v>0.68440000000000001</v>
      </c>
      <c r="AW365" s="118">
        <v>0</v>
      </c>
      <c r="AX365" s="119"/>
      <c r="AY365" s="119"/>
      <c r="AZ365" s="119"/>
      <c r="BA365" s="78">
        <v>0.68440000000000001</v>
      </c>
      <c r="BB365" s="107"/>
    </row>
    <row r="366" spans="1:59" s="109" customFormat="1">
      <c r="A366" s="108"/>
      <c r="B366" s="4">
        <v>1</v>
      </c>
      <c r="D366" s="31"/>
      <c r="E366" s="120"/>
      <c r="F366" s="121"/>
      <c r="G366" s="122"/>
      <c r="H366" s="123"/>
      <c r="I366" s="124"/>
      <c r="J366" s="124"/>
      <c r="K366" s="125"/>
      <c r="L366" s="125"/>
      <c r="M366" s="123"/>
      <c r="N366" s="123"/>
      <c r="O366" s="125"/>
      <c r="P366" s="125"/>
      <c r="Q366" s="125"/>
      <c r="R366" s="124"/>
      <c r="S366" s="124"/>
      <c r="T366" s="125"/>
      <c r="U366" s="125"/>
      <c r="V366" s="124"/>
      <c r="W366" s="124"/>
      <c r="X366" s="125"/>
      <c r="Y366" s="125"/>
      <c r="Z366" s="124"/>
      <c r="AA366" s="124"/>
      <c r="AB366" s="125"/>
      <c r="AC366" s="125"/>
      <c r="AD366" s="124"/>
      <c r="AE366" s="124"/>
      <c r="AF366" s="124"/>
      <c r="AG366" s="124"/>
      <c r="AH366" s="124"/>
      <c r="AI366" s="124"/>
      <c r="AJ366" s="124"/>
      <c r="AK366" s="124"/>
      <c r="AL366" s="124"/>
      <c r="AM366" s="124"/>
      <c r="AN366" s="124"/>
      <c r="AO366" s="124"/>
      <c r="AP366" s="126"/>
      <c r="AQ366" s="126"/>
      <c r="AR366" s="126"/>
      <c r="AS366" s="104"/>
      <c r="AT366" s="127" t="s">
        <v>110</v>
      </c>
      <c r="AU366" s="127"/>
      <c r="AV366" s="127"/>
      <c r="AW366" s="127"/>
      <c r="AX366" s="127"/>
      <c r="AY366" s="127"/>
      <c r="AZ366" s="127"/>
      <c r="BA366" s="128"/>
      <c r="BB366" s="107"/>
    </row>
    <row r="367" spans="1:59">
      <c r="B367" s="4">
        <v>3</v>
      </c>
      <c r="C367" s="96" t="s">
        <v>104</v>
      </c>
      <c r="D367" s="31"/>
      <c r="E367" s="97" t="s">
        <v>356</v>
      </c>
      <c r="F367" s="98" t="s">
        <v>357</v>
      </c>
      <c r="G367" s="99"/>
      <c r="H367" s="100" t="s">
        <v>107</v>
      </c>
      <c r="I367" s="101"/>
      <c r="J367" s="101"/>
      <c r="K367" s="102">
        <v>0.3</v>
      </c>
      <c r="L367" s="102">
        <v>0</v>
      </c>
      <c r="M367" s="100">
        <v>2013</v>
      </c>
      <c r="N367" s="100">
        <v>2013</v>
      </c>
      <c r="O367" s="102">
        <v>0.68440000000000001</v>
      </c>
      <c r="P367" s="102">
        <v>0</v>
      </c>
      <c r="Q367" s="102">
        <v>0</v>
      </c>
      <c r="R367" s="101"/>
      <c r="S367" s="101"/>
      <c r="T367" s="102">
        <v>0</v>
      </c>
      <c r="U367" s="102">
        <v>0</v>
      </c>
      <c r="V367" s="101"/>
      <c r="W367" s="101"/>
      <c r="X367" s="102">
        <v>0.3</v>
      </c>
      <c r="Y367" s="102">
        <v>0</v>
      </c>
      <c r="Z367" s="101"/>
      <c r="AA367" s="101"/>
      <c r="AB367" s="102">
        <v>0</v>
      </c>
      <c r="AC367" s="102">
        <v>0</v>
      </c>
      <c r="AD367" s="101"/>
      <c r="AE367" s="101"/>
      <c r="AF367" s="101"/>
      <c r="AG367" s="101"/>
      <c r="AH367" s="101"/>
      <c r="AI367" s="101"/>
      <c r="AJ367" s="101"/>
      <c r="AK367" s="101"/>
      <c r="AL367" s="101"/>
      <c r="AM367" s="101"/>
      <c r="AN367" s="101"/>
      <c r="AO367" s="101"/>
      <c r="AP367" s="103">
        <v>0</v>
      </c>
      <c r="AQ367" s="103">
        <v>0</v>
      </c>
      <c r="AR367" s="103">
        <v>0.3</v>
      </c>
      <c r="AS367" s="104">
        <v>0</v>
      </c>
      <c r="AT367" s="105" t="s">
        <v>108</v>
      </c>
      <c r="AU367" s="106">
        <v>0</v>
      </c>
      <c r="AV367" s="106">
        <v>0.68440000000000001</v>
      </c>
      <c r="AW367" s="106">
        <v>0</v>
      </c>
      <c r="AX367" s="106">
        <v>0</v>
      </c>
      <c r="AY367" s="106">
        <v>0</v>
      </c>
      <c r="AZ367" s="106">
        <v>0</v>
      </c>
      <c r="BA367" s="78">
        <v>0.68440000000000001</v>
      </c>
      <c r="BB367" s="107"/>
    </row>
    <row r="368" spans="1:59" s="109" customFormat="1" ht="22.5">
      <c r="A368" s="108"/>
      <c r="B368" s="4">
        <v>1</v>
      </c>
      <c r="D368" s="31"/>
      <c r="E368" s="110"/>
      <c r="F368" s="111"/>
      <c r="G368" s="112"/>
      <c r="H368" s="113"/>
      <c r="I368" s="114"/>
      <c r="J368" s="114"/>
      <c r="K368" s="115"/>
      <c r="L368" s="115"/>
      <c r="M368" s="113"/>
      <c r="N368" s="113"/>
      <c r="O368" s="115"/>
      <c r="P368" s="115"/>
      <c r="Q368" s="115"/>
      <c r="R368" s="114"/>
      <c r="S368" s="114"/>
      <c r="T368" s="115"/>
      <c r="U368" s="115"/>
      <c r="V368" s="114"/>
      <c r="W368" s="114"/>
      <c r="X368" s="115"/>
      <c r="Y368" s="115"/>
      <c r="Z368" s="114"/>
      <c r="AA368" s="114"/>
      <c r="AB368" s="115"/>
      <c r="AC368" s="115"/>
      <c r="AD368" s="114"/>
      <c r="AE368" s="114"/>
      <c r="AF368" s="114"/>
      <c r="AG368" s="114"/>
      <c r="AH368" s="114"/>
      <c r="AI368" s="114"/>
      <c r="AJ368" s="114"/>
      <c r="AK368" s="114"/>
      <c r="AL368" s="114"/>
      <c r="AM368" s="114"/>
      <c r="AN368" s="114"/>
      <c r="AO368" s="114"/>
      <c r="AP368" s="116"/>
      <c r="AQ368" s="116"/>
      <c r="AR368" s="116"/>
      <c r="AS368" s="104"/>
      <c r="AT368" s="117" t="s">
        <v>353</v>
      </c>
      <c r="AU368" s="118">
        <v>0</v>
      </c>
      <c r="AV368" s="118">
        <v>0.68440000000000001</v>
      </c>
      <c r="AW368" s="118">
        <v>0</v>
      </c>
      <c r="AX368" s="119"/>
      <c r="AY368" s="119"/>
      <c r="AZ368" s="119"/>
      <c r="BA368" s="78">
        <v>0.68440000000000001</v>
      </c>
      <c r="BB368" s="107"/>
    </row>
    <row r="369" spans="1:59" s="109" customFormat="1">
      <c r="A369" s="108"/>
      <c r="B369" s="4">
        <v>1</v>
      </c>
      <c r="D369" s="31"/>
      <c r="E369" s="120"/>
      <c r="F369" s="121"/>
      <c r="G369" s="122"/>
      <c r="H369" s="123"/>
      <c r="I369" s="124"/>
      <c r="J369" s="124"/>
      <c r="K369" s="125"/>
      <c r="L369" s="125"/>
      <c r="M369" s="123"/>
      <c r="N369" s="123"/>
      <c r="O369" s="125"/>
      <c r="P369" s="125"/>
      <c r="Q369" s="125"/>
      <c r="R369" s="124"/>
      <c r="S369" s="124"/>
      <c r="T369" s="125"/>
      <c r="U369" s="125"/>
      <c r="V369" s="124"/>
      <c r="W369" s="124"/>
      <c r="X369" s="125"/>
      <c r="Y369" s="125"/>
      <c r="Z369" s="124"/>
      <c r="AA369" s="124"/>
      <c r="AB369" s="125"/>
      <c r="AC369" s="125"/>
      <c r="AD369" s="124"/>
      <c r="AE369" s="124"/>
      <c r="AF369" s="124"/>
      <c r="AG369" s="124"/>
      <c r="AH369" s="124"/>
      <c r="AI369" s="124"/>
      <c r="AJ369" s="124"/>
      <c r="AK369" s="124"/>
      <c r="AL369" s="124"/>
      <c r="AM369" s="124"/>
      <c r="AN369" s="124"/>
      <c r="AO369" s="124"/>
      <c r="AP369" s="126"/>
      <c r="AQ369" s="126"/>
      <c r="AR369" s="126"/>
      <c r="AS369" s="104"/>
      <c r="AT369" s="127" t="s">
        <v>110</v>
      </c>
      <c r="AU369" s="127"/>
      <c r="AV369" s="127"/>
      <c r="AW369" s="127"/>
      <c r="AX369" s="127"/>
      <c r="AY369" s="127"/>
      <c r="AZ369" s="127"/>
      <c r="BA369" s="128"/>
      <c r="BB369" s="107"/>
    </row>
    <row r="370" spans="1:59">
      <c r="B370" s="4">
        <v>3</v>
      </c>
      <c r="C370" s="96" t="s">
        <v>104</v>
      </c>
      <c r="D370" s="31"/>
      <c r="E370" s="97" t="s">
        <v>358</v>
      </c>
      <c r="F370" s="98" t="s">
        <v>359</v>
      </c>
      <c r="G370" s="99"/>
      <c r="H370" s="100" t="s">
        <v>107</v>
      </c>
      <c r="I370" s="101"/>
      <c r="J370" s="101"/>
      <c r="K370" s="102">
        <v>0.2</v>
      </c>
      <c r="L370" s="102">
        <v>0</v>
      </c>
      <c r="M370" s="100">
        <v>2014</v>
      </c>
      <c r="N370" s="100">
        <v>2014</v>
      </c>
      <c r="O370" s="102">
        <v>0.453801552</v>
      </c>
      <c r="P370" s="102">
        <v>0</v>
      </c>
      <c r="Q370" s="102">
        <v>0.453801552</v>
      </c>
      <c r="R370" s="101"/>
      <c r="S370" s="101"/>
      <c r="T370" s="102">
        <v>0</v>
      </c>
      <c r="U370" s="102">
        <v>0</v>
      </c>
      <c r="V370" s="101"/>
      <c r="W370" s="101"/>
      <c r="X370" s="102">
        <v>0</v>
      </c>
      <c r="Y370" s="102">
        <v>0</v>
      </c>
      <c r="Z370" s="101"/>
      <c r="AA370" s="101"/>
      <c r="AB370" s="102">
        <v>0.2</v>
      </c>
      <c r="AC370" s="102">
        <v>0</v>
      </c>
      <c r="AD370" s="101"/>
      <c r="AE370" s="101"/>
      <c r="AF370" s="101"/>
      <c r="AG370" s="101"/>
      <c r="AH370" s="101"/>
      <c r="AI370" s="101"/>
      <c r="AJ370" s="101"/>
      <c r="AK370" s="101"/>
      <c r="AL370" s="101"/>
      <c r="AM370" s="101"/>
      <c r="AN370" s="101"/>
      <c r="AO370" s="101"/>
      <c r="AP370" s="103">
        <v>0</v>
      </c>
      <c r="AQ370" s="103">
        <v>0</v>
      </c>
      <c r="AR370" s="103">
        <v>0.2</v>
      </c>
      <c r="AS370" s="104">
        <v>0</v>
      </c>
      <c r="AT370" s="105" t="s">
        <v>108</v>
      </c>
      <c r="AU370" s="106">
        <v>0</v>
      </c>
      <c r="AV370" s="106">
        <v>0</v>
      </c>
      <c r="AW370" s="106">
        <v>0.453801552</v>
      </c>
      <c r="AX370" s="106">
        <v>0</v>
      </c>
      <c r="AY370" s="106">
        <v>0</v>
      </c>
      <c r="AZ370" s="106">
        <v>0</v>
      </c>
      <c r="BA370" s="78">
        <v>0.453801552</v>
      </c>
      <c r="BB370" s="107"/>
    </row>
    <row r="371" spans="1:59" s="109" customFormat="1">
      <c r="A371" s="108"/>
      <c r="B371" s="4">
        <v>1</v>
      </c>
      <c r="D371" s="31"/>
      <c r="E371" s="110"/>
      <c r="F371" s="111"/>
      <c r="G371" s="112"/>
      <c r="H371" s="113"/>
      <c r="I371" s="114"/>
      <c r="J371" s="114"/>
      <c r="K371" s="115"/>
      <c r="L371" s="115"/>
      <c r="M371" s="113"/>
      <c r="N371" s="113"/>
      <c r="O371" s="115"/>
      <c r="P371" s="115"/>
      <c r="Q371" s="115"/>
      <c r="R371" s="114"/>
      <c r="S371" s="114"/>
      <c r="T371" s="115"/>
      <c r="U371" s="115"/>
      <c r="V371" s="114"/>
      <c r="W371" s="114"/>
      <c r="X371" s="115"/>
      <c r="Y371" s="115"/>
      <c r="Z371" s="114"/>
      <c r="AA371" s="114"/>
      <c r="AB371" s="115"/>
      <c r="AC371" s="115"/>
      <c r="AD371" s="114"/>
      <c r="AE371" s="114"/>
      <c r="AF371" s="114"/>
      <c r="AG371" s="114"/>
      <c r="AH371" s="114"/>
      <c r="AI371" s="114"/>
      <c r="AJ371" s="114"/>
      <c r="AK371" s="114"/>
      <c r="AL371" s="114"/>
      <c r="AM371" s="114"/>
      <c r="AN371" s="114"/>
      <c r="AO371" s="114"/>
      <c r="AP371" s="116"/>
      <c r="AQ371" s="116"/>
      <c r="AR371" s="116"/>
      <c r="AS371" s="104"/>
      <c r="AT371" s="117" t="s">
        <v>360</v>
      </c>
      <c r="AU371" s="118">
        <v>0</v>
      </c>
      <c r="AV371" s="118">
        <v>0</v>
      </c>
      <c r="AW371" s="118">
        <v>0.453801552</v>
      </c>
      <c r="AX371" s="119"/>
      <c r="AY371" s="119"/>
      <c r="AZ371" s="119"/>
      <c r="BA371" s="78">
        <v>0.453801552</v>
      </c>
      <c r="BB371" s="107"/>
    </row>
    <row r="372" spans="1:59" s="109" customFormat="1">
      <c r="A372" s="108"/>
      <c r="B372" s="4">
        <v>1</v>
      </c>
      <c r="D372" s="31"/>
      <c r="E372" s="120"/>
      <c r="F372" s="121"/>
      <c r="G372" s="122"/>
      <c r="H372" s="123"/>
      <c r="I372" s="124"/>
      <c r="J372" s="124"/>
      <c r="K372" s="125"/>
      <c r="L372" s="125"/>
      <c r="M372" s="123"/>
      <c r="N372" s="123"/>
      <c r="O372" s="125"/>
      <c r="P372" s="125"/>
      <c r="Q372" s="125"/>
      <c r="R372" s="124"/>
      <c r="S372" s="124"/>
      <c r="T372" s="125"/>
      <c r="U372" s="125"/>
      <c r="V372" s="124"/>
      <c r="W372" s="124"/>
      <c r="X372" s="125"/>
      <c r="Y372" s="125"/>
      <c r="Z372" s="124"/>
      <c r="AA372" s="124"/>
      <c r="AB372" s="125"/>
      <c r="AC372" s="125"/>
      <c r="AD372" s="124"/>
      <c r="AE372" s="124"/>
      <c r="AF372" s="124"/>
      <c r="AG372" s="124"/>
      <c r="AH372" s="124"/>
      <c r="AI372" s="124"/>
      <c r="AJ372" s="124"/>
      <c r="AK372" s="124"/>
      <c r="AL372" s="124"/>
      <c r="AM372" s="124"/>
      <c r="AN372" s="124"/>
      <c r="AO372" s="124"/>
      <c r="AP372" s="126"/>
      <c r="AQ372" s="126"/>
      <c r="AR372" s="126"/>
      <c r="AS372" s="104"/>
      <c r="AT372" s="127" t="s">
        <v>110</v>
      </c>
      <c r="AU372" s="127"/>
      <c r="AV372" s="127"/>
      <c r="AW372" s="127"/>
      <c r="AX372" s="127"/>
      <c r="AY372" s="127"/>
      <c r="AZ372" s="127"/>
      <c r="BA372" s="128"/>
      <c r="BB372" s="107"/>
    </row>
    <row r="373" spans="1:59">
      <c r="B373" s="4">
        <v>3</v>
      </c>
      <c r="C373" s="96" t="s">
        <v>104</v>
      </c>
      <c r="D373" s="31"/>
      <c r="E373" s="97" t="s">
        <v>361</v>
      </c>
      <c r="F373" s="98" t="s">
        <v>362</v>
      </c>
      <c r="G373" s="99"/>
      <c r="H373" s="100" t="s">
        <v>107</v>
      </c>
      <c r="I373" s="101"/>
      <c r="J373" s="101"/>
      <c r="K373" s="102">
        <v>0.04</v>
      </c>
      <c r="L373" s="102">
        <v>0</v>
      </c>
      <c r="M373" s="100">
        <v>2014</v>
      </c>
      <c r="N373" s="100">
        <v>2014</v>
      </c>
      <c r="O373" s="102">
        <v>0.13450256999999963</v>
      </c>
      <c r="P373" s="102">
        <v>0</v>
      </c>
      <c r="Q373" s="102">
        <v>0.13450256999999963</v>
      </c>
      <c r="R373" s="101"/>
      <c r="S373" s="101"/>
      <c r="T373" s="102">
        <v>0</v>
      </c>
      <c r="U373" s="102">
        <v>0</v>
      </c>
      <c r="V373" s="101"/>
      <c r="W373" s="101"/>
      <c r="X373" s="102">
        <v>0</v>
      </c>
      <c r="Y373" s="102">
        <v>0</v>
      </c>
      <c r="Z373" s="101"/>
      <c r="AA373" s="101"/>
      <c r="AB373" s="102">
        <v>0.04</v>
      </c>
      <c r="AC373" s="102">
        <v>0</v>
      </c>
      <c r="AD373" s="101"/>
      <c r="AE373" s="101"/>
      <c r="AF373" s="101"/>
      <c r="AG373" s="101"/>
      <c r="AH373" s="101"/>
      <c r="AI373" s="101"/>
      <c r="AJ373" s="101"/>
      <c r="AK373" s="101"/>
      <c r="AL373" s="101"/>
      <c r="AM373" s="101"/>
      <c r="AN373" s="101"/>
      <c r="AO373" s="101"/>
      <c r="AP373" s="103">
        <v>0</v>
      </c>
      <c r="AQ373" s="103">
        <v>0</v>
      </c>
      <c r="AR373" s="103">
        <v>0.04</v>
      </c>
      <c r="AS373" s="104">
        <v>0</v>
      </c>
      <c r="AT373" s="105" t="s">
        <v>108</v>
      </c>
      <c r="AU373" s="106">
        <v>0</v>
      </c>
      <c r="AV373" s="106">
        <v>0</v>
      </c>
      <c r="AW373" s="106">
        <v>0.13450256999999963</v>
      </c>
      <c r="AX373" s="106">
        <v>0</v>
      </c>
      <c r="AY373" s="106">
        <v>0</v>
      </c>
      <c r="AZ373" s="106">
        <v>0</v>
      </c>
      <c r="BA373" s="78">
        <v>0.13450256999999963</v>
      </c>
      <c r="BB373" s="107"/>
    </row>
    <row r="374" spans="1:59" s="109" customFormat="1">
      <c r="A374" s="108"/>
      <c r="B374" s="4">
        <v>1</v>
      </c>
      <c r="D374" s="31"/>
      <c r="E374" s="110"/>
      <c r="F374" s="111"/>
      <c r="G374" s="112"/>
      <c r="H374" s="113"/>
      <c r="I374" s="114"/>
      <c r="J374" s="114"/>
      <c r="K374" s="115"/>
      <c r="L374" s="115"/>
      <c r="M374" s="113"/>
      <c r="N374" s="113"/>
      <c r="O374" s="115"/>
      <c r="P374" s="115"/>
      <c r="Q374" s="115"/>
      <c r="R374" s="114"/>
      <c r="S374" s="114"/>
      <c r="T374" s="115"/>
      <c r="U374" s="115"/>
      <c r="V374" s="114"/>
      <c r="W374" s="114"/>
      <c r="X374" s="115"/>
      <c r="Y374" s="115"/>
      <c r="Z374" s="114"/>
      <c r="AA374" s="114"/>
      <c r="AB374" s="115"/>
      <c r="AC374" s="115"/>
      <c r="AD374" s="114"/>
      <c r="AE374" s="114"/>
      <c r="AF374" s="114"/>
      <c r="AG374" s="114"/>
      <c r="AH374" s="114"/>
      <c r="AI374" s="114"/>
      <c r="AJ374" s="114"/>
      <c r="AK374" s="114"/>
      <c r="AL374" s="114"/>
      <c r="AM374" s="114"/>
      <c r="AN374" s="114"/>
      <c r="AO374" s="114"/>
      <c r="AP374" s="116"/>
      <c r="AQ374" s="116"/>
      <c r="AR374" s="116"/>
      <c r="AS374" s="104"/>
      <c r="AT374" s="117" t="s">
        <v>360</v>
      </c>
      <c r="AU374" s="118">
        <v>0</v>
      </c>
      <c r="AV374" s="118">
        <v>0</v>
      </c>
      <c r="AW374" s="118">
        <v>0.13450256999999963</v>
      </c>
      <c r="AX374" s="119"/>
      <c r="AY374" s="119"/>
      <c r="AZ374" s="119"/>
      <c r="BA374" s="78">
        <v>0.13450256999999963</v>
      </c>
      <c r="BB374" s="107"/>
    </row>
    <row r="375" spans="1:59" s="109" customFormat="1">
      <c r="A375" s="108"/>
      <c r="B375" s="4">
        <v>1</v>
      </c>
      <c r="D375" s="31"/>
      <c r="E375" s="120"/>
      <c r="F375" s="121"/>
      <c r="G375" s="122"/>
      <c r="H375" s="123"/>
      <c r="I375" s="124"/>
      <c r="J375" s="124"/>
      <c r="K375" s="125"/>
      <c r="L375" s="125"/>
      <c r="M375" s="123"/>
      <c r="N375" s="123"/>
      <c r="O375" s="125"/>
      <c r="P375" s="125"/>
      <c r="Q375" s="125"/>
      <c r="R375" s="124"/>
      <c r="S375" s="124"/>
      <c r="T375" s="125"/>
      <c r="U375" s="125"/>
      <c r="V375" s="124"/>
      <c r="W375" s="124"/>
      <c r="X375" s="125"/>
      <c r="Y375" s="125"/>
      <c r="Z375" s="124"/>
      <c r="AA375" s="124"/>
      <c r="AB375" s="125"/>
      <c r="AC375" s="125"/>
      <c r="AD375" s="124"/>
      <c r="AE375" s="124"/>
      <c r="AF375" s="124"/>
      <c r="AG375" s="124"/>
      <c r="AH375" s="124"/>
      <c r="AI375" s="124"/>
      <c r="AJ375" s="124"/>
      <c r="AK375" s="124"/>
      <c r="AL375" s="124"/>
      <c r="AM375" s="124"/>
      <c r="AN375" s="124"/>
      <c r="AO375" s="124"/>
      <c r="AP375" s="126"/>
      <c r="AQ375" s="126"/>
      <c r="AR375" s="126"/>
      <c r="AS375" s="104"/>
      <c r="AT375" s="127" t="s">
        <v>110</v>
      </c>
      <c r="AU375" s="127"/>
      <c r="AV375" s="127"/>
      <c r="AW375" s="127"/>
      <c r="AX375" s="127"/>
      <c r="AY375" s="127"/>
      <c r="AZ375" s="127"/>
      <c r="BA375" s="128"/>
      <c r="BB375" s="107"/>
    </row>
    <row r="376" spans="1:59">
      <c r="B376" s="4">
        <v>3</v>
      </c>
      <c r="C376" s="96" t="s">
        <v>104</v>
      </c>
      <c r="D376" s="31"/>
      <c r="E376" s="97" t="s">
        <v>363</v>
      </c>
      <c r="F376" s="98" t="s">
        <v>364</v>
      </c>
      <c r="G376" s="99"/>
      <c r="H376" s="100" t="s">
        <v>107</v>
      </c>
      <c r="I376" s="101"/>
      <c r="J376" s="101"/>
      <c r="K376" s="102">
        <v>0.18</v>
      </c>
      <c r="L376" s="102">
        <v>0</v>
      </c>
      <c r="M376" s="100">
        <v>2014</v>
      </c>
      <c r="N376" s="100">
        <v>2014</v>
      </c>
      <c r="O376" s="102">
        <v>0.52879964799999968</v>
      </c>
      <c r="P376" s="102">
        <v>0</v>
      </c>
      <c r="Q376" s="102">
        <v>0.52879964799999968</v>
      </c>
      <c r="R376" s="101"/>
      <c r="S376" s="101"/>
      <c r="T376" s="102">
        <v>0</v>
      </c>
      <c r="U376" s="102">
        <v>0</v>
      </c>
      <c r="V376" s="101"/>
      <c r="W376" s="101"/>
      <c r="X376" s="102">
        <v>0</v>
      </c>
      <c r="Y376" s="102">
        <v>0</v>
      </c>
      <c r="Z376" s="101"/>
      <c r="AA376" s="101"/>
      <c r="AB376" s="102">
        <v>0.18</v>
      </c>
      <c r="AC376" s="102">
        <v>0</v>
      </c>
      <c r="AD376" s="101"/>
      <c r="AE376" s="101"/>
      <c r="AF376" s="101"/>
      <c r="AG376" s="101"/>
      <c r="AH376" s="101"/>
      <c r="AI376" s="101"/>
      <c r="AJ376" s="101"/>
      <c r="AK376" s="101"/>
      <c r="AL376" s="101"/>
      <c r="AM376" s="101"/>
      <c r="AN376" s="101"/>
      <c r="AO376" s="101"/>
      <c r="AP376" s="103">
        <v>0</v>
      </c>
      <c r="AQ376" s="103">
        <v>0</v>
      </c>
      <c r="AR376" s="103">
        <v>0.18</v>
      </c>
      <c r="AS376" s="104">
        <v>0</v>
      </c>
      <c r="AT376" s="105" t="s">
        <v>108</v>
      </c>
      <c r="AU376" s="106">
        <v>0</v>
      </c>
      <c r="AV376" s="106">
        <v>0</v>
      </c>
      <c r="AW376" s="106">
        <v>0.52879964799999968</v>
      </c>
      <c r="AX376" s="106">
        <v>0</v>
      </c>
      <c r="AY376" s="106">
        <v>0</v>
      </c>
      <c r="AZ376" s="106">
        <v>0</v>
      </c>
      <c r="BA376" s="78">
        <v>0.52879964799999968</v>
      </c>
      <c r="BB376" s="107"/>
    </row>
    <row r="377" spans="1:59" s="109" customFormat="1" ht="22.5">
      <c r="A377" s="108"/>
      <c r="B377" s="4">
        <v>1</v>
      </c>
      <c r="D377" s="31"/>
      <c r="E377" s="110"/>
      <c r="F377" s="111"/>
      <c r="G377" s="112"/>
      <c r="H377" s="113"/>
      <c r="I377" s="114"/>
      <c r="J377" s="114"/>
      <c r="K377" s="115"/>
      <c r="L377" s="115"/>
      <c r="M377" s="113"/>
      <c r="N377" s="113"/>
      <c r="O377" s="115"/>
      <c r="P377" s="115"/>
      <c r="Q377" s="115"/>
      <c r="R377" s="114"/>
      <c r="S377" s="114"/>
      <c r="T377" s="115"/>
      <c r="U377" s="115"/>
      <c r="V377" s="114"/>
      <c r="W377" s="114"/>
      <c r="X377" s="115"/>
      <c r="Y377" s="115"/>
      <c r="Z377" s="114"/>
      <c r="AA377" s="114"/>
      <c r="AB377" s="115"/>
      <c r="AC377" s="115"/>
      <c r="AD377" s="114"/>
      <c r="AE377" s="114"/>
      <c r="AF377" s="114"/>
      <c r="AG377" s="114"/>
      <c r="AH377" s="114"/>
      <c r="AI377" s="114"/>
      <c r="AJ377" s="114"/>
      <c r="AK377" s="114"/>
      <c r="AL377" s="114"/>
      <c r="AM377" s="114"/>
      <c r="AN377" s="114"/>
      <c r="AO377" s="114"/>
      <c r="AP377" s="116"/>
      <c r="AQ377" s="116"/>
      <c r="AR377" s="116"/>
      <c r="AS377" s="104"/>
      <c r="AT377" s="117" t="s">
        <v>353</v>
      </c>
      <c r="AU377" s="118">
        <v>0</v>
      </c>
      <c r="AV377" s="118">
        <v>0</v>
      </c>
      <c r="AW377" s="118">
        <v>0.52879964799999968</v>
      </c>
      <c r="AX377" s="119"/>
      <c r="AY377" s="119"/>
      <c r="AZ377" s="119"/>
      <c r="BA377" s="78">
        <v>0.52879964799999968</v>
      </c>
      <c r="BB377" s="107"/>
    </row>
    <row r="378" spans="1:59" s="109" customFormat="1" ht="15.75" thickBot="1">
      <c r="A378" s="108"/>
      <c r="B378" s="4">
        <v>1</v>
      </c>
      <c r="D378" s="31"/>
      <c r="E378" s="120"/>
      <c r="F378" s="121"/>
      <c r="G378" s="122"/>
      <c r="H378" s="123"/>
      <c r="I378" s="124"/>
      <c r="J378" s="124"/>
      <c r="K378" s="125"/>
      <c r="L378" s="125"/>
      <c r="M378" s="123"/>
      <c r="N378" s="123"/>
      <c r="O378" s="125"/>
      <c r="P378" s="125"/>
      <c r="Q378" s="125"/>
      <c r="R378" s="124"/>
      <c r="S378" s="124"/>
      <c r="T378" s="125"/>
      <c r="U378" s="125"/>
      <c r="V378" s="124"/>
      <c r="W378" s="124"/>
      <c r="X378" s="125"/>
      <c r="Y378" s="125"/>
      <c r="Z378" s="124"/>
      <c r="AA378" s="124"/>
      <c r="AB378" s="125"/>
      <c r="AC378" s="125"/>
      <c r="AD378" s="124"/>
      <c r="AE378" s="124"/>
      <c r="AF378" s="124"/>
      <c r="AG378" s="124"/>
      <c r="AH378" s="124"/>
      <c r="AI378" s="124"/>
      <c r="AJ378" s="124"/>
      <c r="AK378" s="124"/>
      <c r="AL378" s="124"/>
      <c r="AM378" s="124"/>
      <c r="AN378" s="124"/>
      <c r="AO378" s="124"/>
      <c r="AP378" s="126"/>
      <c r="AQ378" s="126"/>
      <c r="AR378" s="126"/>
      <c r="AS378" s="104"/>
      <c r="AT378" s="127" t="s">
        <v>110</v>
      </c>
      <c r="AU378" s="127"/>
      <c r="AV378" s="127"/>
      <c r="AW378" s="127"/>
      <c r="AX378" s="127"/>
      <c r="AY378" s="127"/>
      <c r="AZ378" s="127"/>
      <c r="BA378" s="128"/>
      <c r="BB378" s="107"/>
    </row>
    <row r="379" spans="1:59" s="56" customFormat="1" ht="12" thickBot="1">
      <c r="A379" s="4"/>
      <c r="B379" s="4"/>
      <c r="D379" s="57"/>
      <c r="E379" s="86"/>
      <c r="F379" s="93" t="s">
        <v>93</v>
      </c>
      <c r="G379" s="88" t="s">
        <v>94</v>
      </c>
      <c r="H379" s="89"/>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4"/>
      <c r="BA379" s="95"/>
      <c r="BB379" s="71"/>
      <c r="BF379" s="64"/>
      <c r="BG379" s="64"/>
    </row>
    <row r="380" spans="1:59" s="56" customFormat="1" ht="11.25">
      <c r="A380" s="4"/>
      <c r="B380" s="4"/>
      <c r="C380" s="65" t="s">
        <v>83</v>
      </c>
      <c r="D380" s="57"/>
      <c r="E380" s="74" t="s">
        <v>365</v>
      </c>
      <c r="F380" s="80" t="s">
        <v>102</v>
      </c>
      <c r="G380" s="80"/>
      <c r="H380" s="80"/>
      <c r="I380" s="76">
        <v>0</v>
      </c>
      <c r="J380" s="76">
        <v>0</v>
      </c>
      <c r="K380" s="76">
        <v>11.295000000000002</v>
      </c>
      <c r="L380" s="76">
        <v>0</v>
      </c>
      <c r="M380" s="77"/>
      <c r="N380" s="77"/>
      <c r="O380" s="76">
        <v>25.163867818999993</v>
      </c>
      <c r="P380" s="76">
        <v>0</v>
      </c>
      <c r="Q380" s="76">
        <v>11.059022339999991</v>
      </c>
      <c r="R380" s="76">
        <v>0</v>
      </c>
      <c r="S380" s="76">
        <v>0</v>
      </c>
      <c r="T380" s="76">
        <v>1.6</v>
      </c>
      <c r="U380" s="76">
        <v>0</v>
      </c>
      <c r="V380" s="76">
        <v>0</v>
      </c>
      <c r="W380" s="76">
        <v>0</v>
      </c>
      <c r="X380" s="76">
        <v>3.8050000000000002</v>
      </c>
      <c r="Y380" s="76">
        <v>0</v>
      </c>
      <c r="Z380" s="76">
        <v>0</v>
      </c>
      <c r="AA380" s="76">
        <v>0</v>
      </c>
      <c r="AB380" s="76">
        <v>6.8899999999999988</v>
      </c>
      <c r="AC380" s="76">
        <v>0</v>
      </c>
      <c r="AD380" s="76">
        <v>0</v>
      </c>
      <c r="AE380" s="76">
        <v>0</v>
      </c>
      <c r="AF380" s="76">
        <v>0</v>
      </c>
      <c r="AG380" s="76">
        <v>0</v>
      </c>
      <c r="AH380" s="76">
        <v>0</v>
      </c>
      <c r="AI380" s="76">
        <v>0</v>
      </c>
      <c r="AJ380" s="76">
        <v>0</v>
      </c>
      <c r="AK380" s="76">
        <v>0</v>
      </c>
      <c r="AL380" s="76">
        <v>0</v>
      </c>
      <c r="AM380" s="76">
        <v>0</v>
      </c>
      <c r="AN380" s="76">
        <v>0</v>
      </c>
      <c r="AO380" s="76">
        <v>0</v>
      </c>
      <c r="AP380" s="76">
        <v>0</v>
      </c>
      <c r="AQ380" s="76">
        <v>0</v>
      </c>
      <c r="AR380" s="76">
        <v>12.295000000000003</v>
      </c>
      <c r="AS380" s="76">
        <v>0</v>
      </c>
      <c r="AT380" s="69"/>
      <c r="AU380" s="76">
        <v>6.2454999999999998</v>
      </c>
      <c r="AV380" s="76">
        <v>7.7657395999999999</v>
      </c>
      <c r="AW380" s="76">
        <v>11.059022339999993</v>
      </c>
      <c r="AX380" s="76">
        <v>0</v>
      </c>
      <c r="AY380" s="76">
        <v>0</v>
      </c>
      <c r="AZ380" s="76">
        <v>0</v>
      </c>
      <c r="BA380" s="78">
        <v>25.070261940000012</v>
      </c>
      <c r="BB380" s="71"/>
      <c r="BF380" s="64"/>
      <c r="BG380" s="64"/>
    </row>
    <row r="381" spans="1:59" s="56" customFormat="1" ht="11.25" hidden="1">
      <c r="A381" s="4"/>
      <c r="B381" s="4"/>
      <c r="D381" s="57"/>
      <c r="E381" s="81" t="s">
        <v>366</v>
      </c>
      <c r="F381" s="82"/>
      <c r="G381" s="83"/>
      <c r="H381" s="83"/>
      <c r="I381" s="84"/>
      <c r="J381" s="84"/>
      <c r="K381" s="84"/>
      <c r="L381" s="84"/>
      <c r="M381" s="84"/>
      <c r="N381" s="84"/>
      <c r="O381" s="84"/>
      <c r="P381" s="84"/>
      <c r="Q381" s="84"/>
      <c r="R381" s="84"/>
      <c r="S381" s="84"/>
      <c r="T381" s="84"/>
      <c r="U381" s="84"/>
      <c r="V381" s="84"/>
      <c r="W381" s="84"/>
      <c r="X381" s="84"/>
      <c r="Y381" s="84"/>
      <c r="Z381" s="84"/>
      <c r="AA381" s="84"/>
      <c r="AB381" s="84"/>
      <c r="AC381" s="84"/>
      <c r="AD381" s="84"/>
      <c r="AE381" s="84"/>
      <c r="AF381" s="84"/>
      <c r="AG381" s="84"/>
      <c r="AH381" s="84"/>
      <c r="AI381" s="84"/>
      <c r="AJ381" s="84"/>
      <c r="AK381" s="84"/>
      <c r="AL381" s="84"/>
      <c r="AM381" s="84"/>
      <c r="AN381" s="84"/>
      <c r="AO381" s="84"/>
      <c r="AP381" s="84"/>
      <c r="AQ381" s="84"/>
      <c r="AR381" s="84"/>
      <c r="AS381" s="84"/>
      <c r="AT381" s="84"/>
      <c r="AU381" s="84"/>
      <c r="AV381" s="84"/>
      <c r="AW381" s="84"/>
      <c r="AX381" s="84"/>
      <c r="AY381" s="84"/>
      <c r="AZ381" s="84"/>
      <c r="BA381" s="85"/>
      <c r="BB381" s="71"/>
      <c r="BF381" s="64"/>
      <c r="BG381" s="64"/>
    </row>
    <row r="382" spans="1:59">
      <c r="B382" s="4">
        <v>3</v>
      </c>
      <c r="C382" s="96" t="s">
        <v>104</v>
      </c>
      <c r="D382" s="31"/>
      <c r="E382" s="97" t="s">
        <v>367</v>
      </c>
      <c r="F382" s="98" t="s">
        <v>368</v>
      </c>
      <c r="G382" s="99"/>
      <c r="H382" s="100" t="s">
        <v>107</v>
      </c>
      <c r="I382" s="101"/>
      <c r="J382" s="101"/>
      <c r="K382" s="102">
        <v>0.8</v>
      </c>
      <c r="L382" s="102">
        <v>0</v>
      </c>
      <c r="M382" s="100">
        <v>2013</v>
      </c>
      <c r="N382" s="100">
        <v>2013</v>
      </c>
      <c r="O382" s="102">
        <v>1.8</v>
      </c>
      <c r="P382" s="102">
        <v>0</v>
      </c>
      <c r="Q382" s="102">
        <v>0</v>
      </c>
      <c r="R382" s="101"/>
      <c r="S382" s="101"/>
      <c r="T382" s="102">
        <v>1</v>
      </c>
      <c r="U382" s="102">
        <v>0</v>
      </c>
      <c r="V382" s="101"/>
      <c r="W382" s="101"/>
      <c r="X382" s="102">
        <v>0.8</v>
      </c>
      <c r="Y382" s="102">
        <v>0</v>
      </c>
      <c r="Z382" s="101"/>
      <c r="AA382" s="101"/>
      <c r="AB382" s="102">
        <v>0</v>
      </c>
      <c r="AC382" s="102">
        <v>0</v>
      </c>
      <c r="AD382" s="101"/>
      <c r="AE382" s="101"/>
      <c r="AF382" s="101"/>
      <c r="AG382" s="101"/>
      <c r="AH382" s="101"/>
      <c r="AI382" s="101"/>
      <c r="AJ382" s="101"/>
      <c r="AK382" s="101"/>
      <c r="AL382" s="101"/>
      <c r="AM382" s="101"/>
      <c r="AN382" s="101"/>
      <c r="AO382" s="101"/>
      <c r="AP382" s="103">
        <v>0</v>
      </c>
      <c r="AQ382" s="103">
        <v>0</v>
      </c>
      <c r="AR382" s="103">
        <v>1.8</v>
      </c>
      <c r="AS382" s="104">
        <v>0</v>
      </c>
      <c r="AT382" s="105" t="s">
        <v>108</v>
      </c>
      <c r="AU382" s="106">
        <v>1.9587000000000001</v>
      </c>
      <c r="AV382" s="106">
        <v>1.8</v>
      </c>
      <c r="AW382" s="106">
        <v>0</v>
      </c>
      <c r="AX382" s="106">
        <v>0</v>
      </c>
      <c r="AY382" s="106">
        <v>0</v>
      </c>
      <c r="AZ382" s="106">
        <v>0</v>
      </c>
      <c r="BA382" s="78">
        <v>3.7587000000000002</v>
      </c>
      <c r="BB382" s="107"/>
    </row>
    <row r="383" spans="1:59" s="109" customFormat="1" ht="22.5">
      <c r="A383" s="108"/>
      <c r="B383" s="4">
        <v>1</v>
      </c>
      <c r="D383" s="31"/>
      <c r="E383" s="110"/>
      <c r="F383" s="111"/>
      <c r="G383" s="112"/>
      <c r="H383" s="113"/>
      <c r="I383" s="114"/>
      <c r="J383" s="114"/>
      <c r="K383" s="115"/>
      <c r="L383" s="115"/>
      <c r="M383" s="113"/>
      <c r="N383" s="113"/>
      <c r="O383" s="115"/>
      <c r="P383" s="115"/>
      <c r="Q383" s="115"/>
      <c r="R383" s="114"/>
      <c r="S383" s="114"/>
      <c r="T383" s="115"/>
      <c r="U383" s="115"/>
      <c r="V383" s="114"/>
      <c r="W383" s="114"/>
      <c r="X383" s="115"/>
      <c r="Y383" s="115"/>
      <c r="Z383" s="114"/>
      <c r="AA383" s="114"/>
      <c r="AB383" s="115"/>
      <c r="AC383" s="115"/>
      <c r="AD383" s="114"/>
      <c r="AE383" s="114"/>
      <c r="AF383" s="114"/>
      <c r="AG383" s="114"/>
      <c r="AH383" s="114"/>
      <c r="AI383" s="114"/>
      <c r="AJ383" s="114"/>
      <c r="AK383" s="114"/>
      <c r="AL383" s="114"/>
      <c r="AM383" s="114"/>
      <c r="AN383" s="114"/>
      <c r="AO383" s="114"/>
      <c r="AP383" s="116"/>
      <c r="AQ383" s="116"/>
      <c r="AR383" s="116"/>
      <c r="AS383" s="104"/>
      <c r="AT383" s="117" t="s">
        <v>353</v>
      </c>
      <c r="AU383" s="118">
        <v>1.9587000000000001</v>
      </c>
      <c r="AV383" s="118">
        <v>1.8</v>
      </c>
      <c r="AW383" s="118">
        <v>0</v>
      </c>
      <c r="AX383" s="119"/>
      <c r="AY383" s="119"/>
      <c r="AZ383" s="119"/>
      <c r="BA383" s="78">
        <v>3.7587000000000002</v>
      </c>
      <c r="BB383" s="107"/>
    </row>
    <row r="384" spans="1:59" s="109" customFormat="1">
      <c r="A384" s="108"/>
      <c r="B384" s="4">
        <v>1</v>
      </c>
      <c r="D384" s="31"/>
      <c r="E384" s="120"/>
      <c r="F384" s="121"/>
      <c r="G384" s="122"/>
      <c r="H384" s="123"/>
      <c r="I384" s="124"/>
      <c r="J384" s="124"/>
      <c r="K384" s="125"/>
      <c r="L384" s="125"/>
      <c r="M384" s="123"/>
      <c r="N384" s="123"/>
      <c r="O384" s="125"/>
      <c r="P384" s="125"/>
      <c r="Q384" s="125"/>
      <c r="R384" s="124"/>
      <c r="S384" s="124"/>
      <c r="T384" s="125"/>
      <c r="U384" s="125"/>
      <c r="V384" s="124"/>
      <c r="W384" s="124"/>
      <c r="X384" s="125"/>
      <c r="Y384" s="125"/>
      <c r="Z384" s="124"/>
      <c r="AA384" s="124"/>
      <c r="AB384" s="125"/>
      <c r="AC384" s="125"/>
      <c r="AD384" s="124"/>
      <c r="AE384" s="124"/>
      <c r="AF384" s="124"/>
      <c r="AG384" s="124"/>
      <c r="AH384" s="124"/>
      <c r="AI384" s="124"/>
      <c r="AJ384" s="124"/>
      <c r="AK384" s="124"/>
      <c r="AL384" s="124"/>
      <c r="AM384" s="124"/>
      <c r="AN384" s="124"/>
      <c r="AO384" s="124"/>
      <c r="AP384" s="126"/>
      <c r="AQ384" s="126"/>
      <c r="AR384" s="126"/>
      <c r="AS384" s="104"/>
      <c r="AT384" s="127" t="s">
        <v>110</v>
      </c>
      <c r="AU384" s="127"/>
      <c r="AV384" s="127"/>
      <c r="AW384" s="127"/>
      <c r="AX384" s="127"/>
      <c r="AY384" s="127"/>
      <c r="AZ384" s="127"/>
      <c r="BA384" s="128"/>
      <c r="BB384" s="107"/>
    </row>
    <row r="385" spans="1:54">
      <c r="B385" s="4">
        <v>4</v>
      </c>
      <c r="C385" s="96" t="s">
        <v>104</v>
      </c>
      <c r="D385" s="31"/>
      <c r="E385" s="97" t="s">
        <v>369</v>
      </c>
      <c r="F385" s="98" t="s">
        <v>370</v>
      </c>
      <c r="G385" s="99"/>
      <c r="H385" s="100" t="s">
        <v>107</v>
      </c>
      <c r="I385" s="101"/>
      <c r="J385" s="101"/>
      <c r="K385" s="102">
        <v>4.13</v>
      </c>
      <c r="L385" s="102">
        <v>0</v>
      </c>
      <c r="M385" s="100">
        <v>2012</v>
      </c>
      <c r="N385" s="100">
        <v>2014</v>
      </c>
      <c r="O385" s="102">
        <v>11.264543643199996</v>
      </c>
      <c r="P385" s="102">
        <v>0</v>
      </c>
      <c r="Q385" s="102">
        <v>6.8877397931999971</v>
      </c>
      <c r="R385" s="101"/>
      <c r="S385" s="101"/>
      <c r="T385" s="102">
        <v>0</v>
      </c>
      <c r="U385" s="102">
        <v>0</v>
      </c>
      <c r="V385" s="101"/>
      <c r="W385" s="101"/>
      <c r="X385" s="102">
        <v>0.63</v>
      </c>
      <c r="Y385" s="102">
        <v>0</v>
      </c>
      <c r="Z385" s="101"/>
      <c r="AA385" s="101"/>
      <c r="AB385" s="102">
        <v>3.5</v>
      </c>
      <c r="AC385" s="102">
        <v>0</v>
      </c>
      <c r="AD385" s="101"/>
      <c r="AE385" s="101"/>
      <c r="AF385" s="101"/>
      <c r="AG385" s="101"/>
      <c r="AH385" s="101"/>
      <c r="AI385" s="101"/>
      <c r="AJ385" s="101"/>
      <c r="AK385" s="101"/>
      <c r="AL385" s="101"/>
      <c r="AM385" s="101"/>
      <c r="AN385" s="101"/>
      <c r="AO385" s="101"/>
      <c r="AP385" s="103">
        <v>0</v>
      </c>
      <c r="AQ385" s="103">
        <v>0</v>
      </c>
      <c r="AR385" s="103">
        <v>4.13</v>
      </c>
      <c r="AS385" s="104">
        <v>0</v>
      </c>
      <c r="AT385" s="105" t="s">
        <v>108</v>
      </c>
      <c r="AU385" s="106">
        <v>0.6</v>
      </c>
      <c r="AV385" s="106">
        <v>3.7768038500000003</v>
      </c>
      <c r="AW385" s="106">
        <v>6.8877397931999971</v>
      </c>
      <c r="AX385" s="106">
        <v>0</v>
      </c>
      <c r="AY385" s="106">
        <v>0</v>
      </c>
      <c r="AZ385" s="106">
        <v>0</v>
      </c>
      <c r="BA385" s="78">
        <v>11.264543643199996</v>
      </c>
      <c r="BB385" s="107"/>
    </row>
    <row r="386" spans="1:54" s="109" customFormat="1" ht="22.5">
      <c r="A386" s="108"/>
      <c r="B386" s="4">
        <v>1</v>
      </c>
      <c r="D386" s="31"/>
      <c r="E386" s="110"/>
      <c r="F386" s="111"/>
      <c r="G386" s="112"/>
      <c r="H386" s="113"/>
      <c r="I386" s="114"/>
      <c r="J386" s="114"/>
      <c r="K386" s="115"/>
      <c r="L386" s="115"/>
      <c r="M386" s="113"/>
      <c r="N386" s="113"/>
      <c r="O386" s="115"/>
      <c r="P386" s="115"/>
      <c r="Q386" s="115"/>
      <c r="R386" s="114"/>
      <c r="S386" s="114"/>
      <c r="T386" s="115"/>
      <c r="U386" s="115"/>
      <c r="V386" s="114"/>
      <c r="W386" s="114"/>
      <c r="X386" s="115"/>
      <c r="Y386" s="115"/>
      <c r="Z386" s="114"/>
      <c r="AA386" s="114"/>
      <c r="AB386" s="115"/>
      <c r="AC386" s="115"/>
      <c r="AD386" s="114"/>
      <c r="AE386" s="114"/>
      <c r="AF386" s="114"/>
      <c r="AG386" s="114"/>
      <c r="AH386" s="114"/>
      <c r="AI386" s="114"/>
      <c r="AJ386" s="114"/>
      <c r="AK386" s="114"/>
      <c r="AL386" s="114"/>
      <c r="AM386" s="114"/>
      <c r="AN386" s="114"/>
      <c r="AO386" s="114"/>
      <c r="AP386" s="116"/>
      <c r="AQ386" s="116"/>
      <c r="AR386" s="116"/>
      <c r="AS386" s="104"/>
      <c r="AT386" s="117" t="s">
        <v>353</v>
      </c>
      <c r="AU386" s="118">
        <v>0.6</v>
      </c>
      <c r="AV386" s="118">
        <v>3.7768038500000003</v>
      </c>
      <c r="AW386" s="118">
        <v>0</v>
      </c>
      <c r="AX386" s="119"/>
      <c r="AY386" s="119"/>
      <c r="AZ386" s="119"/>
      <c r="BA386" s="78">
        <v>4.3768038499999999</v>
      </c>
      <c r="BB386" s="107"/>
    </row>
    <row r="387" spans="1:54" s="109" customFormat="1">
      <c r="A387" s="108"/>
      <c r="B387" s="4">
        <v>1</v>
      </c>
      <c r="C387" s="136" t="s">
        <v>165</v>
      </c>
      <c r="D387" s="31"/>
      <c r="E387" s="110"/>
      <c r="F387" s="111"/>
      <c r="G387" s="112"/>
      <c r="H387" s="113"/>
      <c r="I387" s="114"/>
      <c r="J387" s="114"/>
      <c r="K387" s="115"/>
      <c r="L387" s="115"/>
      <c r="M387" s="113"/>
      <c r="N387" s="113"/>
      <c r="O387" s="115"/>
      <c r="P387" s="115"/>
      <c r="Q387" s="115"/>
      <c r="R387" s="114"/>
      <c r="S387" s="114"/>
      <c r="T387" s="115"/>
      <c r="U387" s="115"/>
      <c r="V387" s="114"/>
      <c r="W387" s="114"/>
      <c r="X387" s="115"/>
      <c r="Y387" s="115"/>
      <c r="Z387" s="114"/>
      <c r="AA387" s="114"/>
      <c r="AB387" s="115"/>
      <c r="AC387" s="115"/>
      <c r="AD387" s="114"/>
      <c r="AE387" s="114"/>
      <c r="AF387" s="114"/>
      <c r="AG387" s="114"/>
      <c r="AH387" s="114"/>
      <c r="AI387" s="114"/>
      <c r="AJ387" s="114"/>
      <c r="AK387" s="114"/>
      <c r="AL387" s="114"/>
      <c r="AM387" s="114"/>
      <c r="AN387" s="114"/>
      <c r="AO387" s="114"/>
      <c r="AP387" s="116"/>
      <c r="AQ387" s="116"/>
      <c r="AR387" s="116"/>
      <c r="AS387" s="104"/>
      <c r="AT387" s="117" t="s">
        <v>360</v>
      </c>
      <c r="AU387" s="118">
        <v>0</v>
      </c>
      <c r="AV387" s="118">
        <v>0</v>
      </c>
      <c r="AW387" s="118">
        <v>6.8877397931999971</v>
      </c>
      <c r="AX387" s="119"/>
      <c r="AY387" s="119"/>
      <c r="AZ387" s="119"/>
      <c r="BA387" s="78">
        <v>6.8877397931999971</v>
      </c>
      <c r="BB387" s="107"/>
    </row>
    <row r="388" spans="1:54" s="109" customFormat="1">
      <c r="A388" s="108"/>
      <c r="B388" s="4">
        <v>1</v>
      </c>
      <c r="D388" s="31"/>
      <c r="E388" s="120"/>
      <c r="F388" s="121"/>
      <c r="G388" s="122"/>
      <c r="H388" s="123"/>
      <c r="I388" s="124"/>
      <c r="J388" s="124"/>
      <c r="K388" s="125"/>
      <c r="L388" s="125"/>
      <c r="M388" s="123"/>
      <c r="N388" s="123"/>
      <c r="O388" s="125"/>
      <c r="P388" s="125"/>
      <c r="Q388" s="125"/>
      <c r="R388" s="124"/>
      <c r="S388" s="124"/>
      <c r="T388" s="125"/>
      <c r="U388" s="125"/>
      <c r="V388" s="124"/>
      <c r="W388" s="124"/>
      <c r="X388" s="125"/>
      <c r="Y388" s="125"/>
      <c r="Z388" s="124"/>
      <c r="AA388" s="124"/>
      <c r="AB388" s="125"/>
      <c r="AC388" s="125"/>
      <c r="AD388" s="124"/>
      <c r="AE388" s="124"/>
      <c r="AF388" s="124"/>
      <c r="AG388" s="124"/>
      <c r="AH388" s="124"/>
      <c r="AI388" s="124"/>
      <c r="AJ388" s="124"/>
      <c r="AK388" s="124"/>
      <c r="AL388" s="124"/>
      <c r="AM388" s="124"/>
      <c r="AN388" s="124"/>
      <c r="AO388" s="124"/>
      <c r="AP388" s="126"/>
      <c r="AQ388" s="126"/>
      <c r="AR388" s="126"/>
      <c r="AS388" s="104"/>
      <c r="AT388" s="127" t="s">
        <v>110</v>
      </c>
      <c r="AU388" s="127"/>
      <c r="AV388" s="127"/>
      <c r="AW388" s="127"/>
      <c r="AX388" s="127"/>
      <c r="AY388" s="127"/>
      <c r="AZ388" s="127"/>
      <c r="BA388" s="128"/>
      <c r="BB388" s="107"/>
    </row>
    <row r="389" spans="1:54">
      <c r="B389" s="4">
        <v>3</v>
      </c>
      <c r="C389" s="96" t="s">
        <v>104</v>
      </c>
      <c r="D389" s="31"/>
      <c r="E389" s="97" t="s">
        <v>371</v>
      </c>
      <c r="F389" s="98" t="s">
        <v>372</v>
      </c>
      <c r="G389" s="99"/>
      <c r="H389" s="100" t="s">
        <v>107</v>
      </c>
      <c r="I389" s="101"/>
      <c r="J389" s="101"/>
      <c r="K389" s="102">
        <v>0.1</v>
      </c>
      <c r="L389" s="102">
        <v>0</v>
      </c>
      <c r="M389" s="100">
        <v>2012</v>
      </c>
      <c r="N389" s="100">
        <v>2012</v>
      </c>
      <c r="O389" s="102">
        <v>0.05</v>
      </c>
      <c r="P389" s="102">
        <v>0</v>
      </c>
      <c r="Q389" s="102">
        <v>0</v>
      </c>
      <c r="R389" s="101"/>
      <c r="S389" s="101"/>
      <c r="T389" s="102">
        <v>0.1</v>
      </c>
      <c r="U389" s="102">
        <v>0</v>
      </c>
      <c r="V389" s="101"/>
      <c r="W389" s="101"/>
      <c r="X389" s="102">
        <v>0</v>
      </c>
      <c r="Y389" s="102">
        <v>0</v>
      </c>
      <c r="Z389" s="101"/>
      <c r="AA389" s="101"/>
      <c r="AB389" s="102">
        <v>0</v>
      </c>
      <c r="AC389" s="102">
        <v>0</v>
      </c>
      <c r="AD389" s="101"/>
      <c r="AE389" s="101"/>
      <c r="AF389" s="101"/>
      <c r="AG389" s="101"/>
      <c r="AH389" s="101"/>
      <c r="AI389" s="101"/>
      <c r="AJ389" s="101"/>
      <c r="AK389" s="101"/>
      <c r="AL389" s="101"/>
      <c r="AM389" s="101"/>
      <c r="AN389" s="101"/>
      <c r="AO389" s="101"/>
      <c r="AP389" s="103">
        <v>0</v>
      </c>
      <c r="AQ389" s="103">
        <v>0</v>
      </c>
      <c r="AR389" s="103">
        <v>0.1</v>
      </c>
      <c r="AS389" s="104">
        <v>0</v>
      </c>
      <c r="AT389" s="105" t="s">
        <v>108</v>
      </c>
      <c r="AU389" s="106">
        <v>0.05</v>
      </c>
      <c r="AV389" s="106">
        <v>0</v>
      </c>
      <c r="AW389" s="106">
        <v>0</v>
      </c>
      <c r="AX389" s="106">
        <v>0</v>
      </c>
      <c r="AY389" s="106">
        <v>0</v>
      </c>
      <c r="AZ389" s="106">
        <v>0</v>
      </c>
      <c r="BA389" s="78">
        <v>0.05</v>
      </c>
      <c r="BB389" s="107"/>
    </row>
    <row r="390" spans="1:54" s="109" customFormat="1" ht="22.5">
      <c r="A390" s="108"/>
      <c r="B390" s="4">
        <v>1</v>
      </c>
      <c r="D390" s="31"/>
      <c r="E390" s="110"/>
      <c r="F390" s="111"/>
      <c r="G390" s="112"/>
      <c r="H390" s="113"/>
      <c r="I390" s="114"/>
      <c r="J390" s="114"/>
      <c r="K390" s="115"/>
      <c r="L390" s="115"/>
      <c r="M390" s="113"/>
      <c r="N390" s="113"/>
      <c r="O390" s="115"/>
      <c r="P390" s="115"/>
      <c r="Q390" s="115"/>
      <c r="R390" s="114"/>
      <c r="S390" s="114"/>
      <c r="T390" s="115"/>
      <c r="U390" s="115"/>
      <c r="V390" s="114"/>
      <c r="W390" s="114"/>
      <c r="X390" s="115"/>
      <c r="Y390" s="115"/>
      <c r="Z390" s="114"/>
      <c r="AA390" s="114"/>
      <c r="AB390" s="115"/>
      <c r="AC390" s="115"/>
      <c r="AD390" s="114"/>
      <c r="AE390" s="114"/>
      <c r="AF390" s="114"/>
      <c r="AG390" s="114"/>
      <c r="AH390" s="114"/>
      <c r="AI390" s="114"/>
      <c r="AJ390" s="114"/>
      <c r="AK390" s="114"/>
      <c r="AL390" s="114"/>
      <c r="AM390" s="114"/>
      <c r="AN390" s="114"/>
      <c r="AO390" s="114"/>
      <c r="AP390" s="116"/>
      <c r="AQ390" s="116"/>
      <c r="AR390" s="116"/>
      <c r="AS390" s="104"/>
      <c r="AT390" s="117" t="s">
        <v>353</v>
      </c>
      <c r="AU390" s="118">
        <v>0.05</v>
      </c>
      <c r="AV390" s="118">
        <v>0</v>
      </c>
      <c r="AW390" s="118">
        <v>0</v>
      </c>
      <c r="AX390" s="119"/>
      <c r="AY390" s="119"/>
      <c r="AZ390" s="119"/>
      <c r="BA390" s="78">
        <v>0.05</v>
      </c>
      <c r="BB390" s="107"/>
    </row>
    <row r="391" spans="1:54" s="109" customFormat="1">
      <c r="A391" s="108"/>
      <c r="B391" s="4">
        <v>1</v>
      </c>
      <c r="D391" s="31"/>
      <c r="E391" s="120"/>
      <c r="F391" s="121"/>
      <c r="G391" s="122"/>
      <c r="H391" s="123"/>
      <c r="I391" s="124"/>
      <c r="J391" s="124"/>
      <c r="K391" s="125"/>
      <c r="L391" s="125"/>
      <c r="M391" s="123"/>
      <c r="N391" s="123"/>
      <c r="O391" s="125"/>
      <c r="P391" s="125"/>
      <c r="Q391" s="125"/>
      <c r="R391" s="124"/>
      <c r="S391" s="124"/>
      <c r="T391" s="125"/>
      <c r="U391" s="125"/>
      <c r="V391" s="124"/>
      <c r="W391" s="124"/>
      <c r="X391" s="125"/>
      <c r="Y391" s="125"/>
      <c r="Z391" s="124"/>
      <c r="AA391" s="124"/>
      <c r="AB391" s="125"/>
      <c r="AC391" s="125"/>
      <c r="AD391" s="124"/>
      <c r="AE391" s="124"/>
      <c r="AF391" s="124"/>
      <c r="AG391" s="124"/>
      <c r="AH391" s="124"/>
      <c r="AI391" s="124"/>
      <c r="AJ391" s="124"/>
      <c r="AK391" s="124"/>
      <c r="AL391" s="124"/>
      <c r="AM391" s="124"/>
      <c r="AN391" s="124"/>
      <c r="AO391" s="124"/>
      <c r="AP391" s="126"/>
      <c r="AQ391" s="126"/>
      <c r="AR391" s="126"/>
      <c r="AS391" s="104"/>
      <c r="AT391" s="127" t="s">
        <v>110</v>
      </c>
      <c r="AU391" s="127"/>
      <c r="AV391" s="127"/>
      <c r="AW391" s="127"/>
      <c r="AX391" s="127"/>
      <c r="AY391" s="127"/>
      <c r="AZ391" s="127"/>
      <c r="BA391" s="128"/>
      <c r="BB391" s="107"/>
    </row>
    <row r="392" spans="1:54">
      <c r="B392" s="4">
        <v>3</v>
      </c>
      <c r="C392" s="96" t="s">
        <v>104</v>
      </c>
      <c r="D392" s="31"/>
      <c r="E392" s="97" t="s">
        <v>373</v>
      </c>
      <c r="F392" s="98" t="s">
        <v>374</v>
      </c>
      <c r="G392" s="99"/>
      <c r="H392" s="100" t="s">
        <v>107</v>
      </c>
      <c r="I392" s="101"/>
      <c r="J392" s="101"/>
      <c r="K392" s="102">
        <v>0.5</v>
      </c>
      <c r="L392" s="102">
        <v>0</v>
      </c>
      <c r="M392" s="100">
        <v>2011</v>
      </c>
      <c r="N392" s="100">
        <v>2012</v>
      </c>
      <c r="O392" s="102">
        <v>4.4658600000000002</v>
      </c>
      <c r="P392" s="102">
        <v>0</v>
      </c>
      <c r="Q392" s="102">
        <v>0</v>
      </c>
      <c r="R392" s="101"/>
      <c r="S392" s="101"/>
      <c r="T392" s="102">
        <v>0.5</v>
      </c>
      <c r="U392" s="102">
        <v>0</v>
      </c>
      <c r="V392" s="101"/>
      <c r="W392" s="101"/>
      <c r="X392" s="102">
        <v>0</v>
      </c>
      <c r="Y392" s="102">
        <v>0</v>
      </c>
      <c r="Z392" s="101"/>
      <c r="AA392" s="101"/>
      <c r="AB392" s="102">
        <v>0</v>
      </c>
      <c r="AC392" s="102">
        <v>0</v>
      </c>
      <c r="AD392" s="101"/>
      <c r="AE392" s="101"/>
      <c r="AF392" s="101"/>
      <c r="AG392" s="101"/>
      <c r="AH392" s="101"/>
      <c r="AI392" s="101"/>
      <c r="AJ392" s="101"/>
      <c r="AK392" s="101"/>
      <c r="AL392" s="101"/>
      <c r="AM392" s="101"/>
      <c r="AN392" s="101"/>
      <c r="AO392" s="101"/>
      <c r="AP392" s="103">
        <v>0</v>
      </c>
      <c r="AQ392" s="103">
        <v>0</v>
      </c>
      <c r="AR392" s="103">
        <v>0.5</v>
      </c>
      <c r="AS392" s="104">
        <v>0</v>
      </c>
      <c r="AT392" s="105" t="s">
        <v>108</v>
      </c>
      <c r="AU392" s="106">
        <v>3.6368</v>
      </c>
      <c r="AV392" s="106">
        <v>0</v>
      </c>
      <c r="AW392" s="106">
        <v>0</v>
      </c>
      <c r="AX392" s="106">
        <v>0</v>
      </c>
      <c r="AY392" s="106">
        <v>0</v>
      </c>
      <c r="AZ392" s="106">
        <v>0</v>
      </c>
      <c r="BA392" s="78">
        <v>3.6368</v>
      </c>
      <c r="BB392" s="107"/>
    </row>
    <row r="393" spans="1:54" s="109" customFormat="1" ht="22.5">
      <c r="A393" s="108"/>
      <c r="B393" s="4">
        <v>1</v>
      </c>
      <c r="D393" s="31"/>
      <c r="E393" s="110"/>
      <c r="F393" s="111"/>
      <c r="G393" s="112"/>
      <c r="H393" s="113"/>
      <c r="I393" s="114"/>
      <c r="J393" s="114"/>
      <c r="K393" s="115"/>
      <c r="L393" s="115"/>
      <c r="M393" s="113"/>
      <c r="N393" s="113"/>
      <c r="O393" s="115"/>
      <c r="P393" s="115"/>
      <c r="Q393" s="115"/>
      <c r="R393" s="114"/>
      <c r="S393" s="114"/>
      <c r="T393" s="115"/>
      <c r="U393" s="115"/>
      <c r="V393" s="114"/>
      <c r="W393" s="114"/>
      <c r="X393" s="115"/>
      <c r="Y393" s="115"/>
      <c r="Z393" s="114"/>
      <c r="AA393" s="114"/>
      <c r="AB393" s="115"/>
      <c r="AC393" s="115"/>
      <c r="AD393" s="114"/>
      <c r="AE393" s="114"/>
      <c r="AF393" s="114"/>
      <c r="AG393" s="114"/>
      <c r="AH393" s="114"/>
      <c r="AI393" s="114"/>
      <c r="AJ393" s="114"/>
      <c r="AK393" s="114"/>
      <c r="AL393" s="114"/>
      <c r="AM393" s="114"/>
      <c r="AN393" s="114"/>
      <c r="AO393" s="114"/>
      <c r="AP393" s="116"/>
      <c r="AQ393" s="116"/>
      <c r="AR393" s="116"/>
      <c r="AS393" s="104"/>
      <c r="AT393" s="117" t="s">
        <v>353</v>
      </c>
      <c r="AU393" s="118">
        <v>3.6368</v>
      </c>
      <c r="AV393" s="118">
        <v>0</v>
      </c>
      <c r="AW393" s="118">
        <v>0</v>
      </c>
      <c r="AX393" s="119"/>
      <c r="AY393" s="119"/>
      <c r="AZ393" s="119"/>
      <c r="BA393" s="78">
        <v>3.6368</v>
      </c>
      <c r="BB393" s="107"/>
    </row>
    <row r="394" spans="1:54" s="109" customFormat="1">
      <c r="A394" s="108"/>
      <c r="B394" s="4">
        <v>1</v>
      </c>
      <c r="D394" s="31"/>
      <c r="E394" s="120"/>
      <c r="F394" s="121"/>
      <c r="G394" s="122"/>
      <c r="H394" s="123"/>
      <c r="I394" s="124"/>
      <c r="J394" s="124"/>
      <c r="K394" s="125"/>
      <c r="L394" s="125"/>
      <c r="M394" s="123"/>
      <c r="N394" s="123"/>
      <c r="O394" s="125"/>
      <c r="P394" s="125"/>
      <c r="Q394" s="125"/>
      <c r="R394" s="124"/>
      <c r="S394" s="124"/>
      <c r="T394" s="125"/>
      <c r="U394" s="125"/>
      <c r="V394" s="124"/>
      <c r="W394" s="124"/>
      <c r="X394" s="125"/>
      <c r="Y394" s="125"/>
      <c r="Z394" s="124"/>
      <c r="AA394" s="124"/>
      <c r="AB394" s="125"/>
      <c r="AC394" s="125"/>
      <c r="AD394" s="124"/>
      <c r="AE394" s="124"/>
      <c r="AF394" s="124"/>
      <c r="AG394" s="124"/>
      <c r="AH394" s="124"/>
      <c r="AI394" s="124"/>
      <c r="AJ394" s="124"/>
      <c r="AK394" s="124"/>
      <c r="AL394" s="124"/>
      <c r="AM394" s="124"/>
      <c r="AN394" s="124"/>
      <c r="AO394" s="124"/>
      <c r="AP394" s="126"/>
      <c r="AQ394" s="126"/>
      <c r="AR394" s="126"/>
      <c r="AS394" s="104"/>
      <c r="AT394" s="127" t="s">
        <v>110</v>
      </c>
      <c r="AU394" s="127"/>
      <c r="AV394" s="127"/>
      <c r="AW394" s="127"/>
      <c r="AX394" s="127"/>
      <c r="AY394" s="127"/>
      <c r="AZ394" s="127"/>
      <c r="BA394" s="128"/>
      <c r="BB394" s="107"/>
    </row>
    <row r="395" spans="1:54">
      <c r="B395" s="4">
        <v>3</v>
      </c>
      <c r="C395" s="96" t="s">
        <v>104</v>
      </c>
      <c r="D395" s="31"/>
      <c r="E395" s="97" t="s">
        <v>375</v>
      </c>
      <c r="F395" s="98" t="s">
        <v>376</v>
      </c>
      <c r="G395" s="99"/>
      <c r="H395" s="100" t="s">
        <v>107</v>
      </c>
      <c r="I395" s="101"/>
      <c r="J395" s="101"/>
      <c r="K395" s="102">
        <v>0.2</v>
      </c>
      <c r="L395" s="102">
        <v>0</v>
      </c>
      <c r="M395" s="100">
        <v>2013</v>
      </c>
      <c r="N395" s="100">
        <v>2013</v>
      </c>
      <c r="O395" s="102">
        <v>0.19261928</v>
      </c>
      <c r="P395" s="102">
        <v>0</v>
      </c>
      <c r="Q395" s="102">
        <v>0</v>
      </c>
      <c r="R395" s="101"/>
      <c r="S395" s="101"/>
      <c r="T395" s="102">
        <v>0</v>
      </c>
      <c r="U395" s="102">
        <v>0</v>
      </c>
      <c r="V395" s="101"/>
      <c r="W395" s="101"/>
      <c r="X395" s="102">
        <v>0.2</v>
      </c>
      <c r="Y395" s="102">
        <v>0</v>
      </c>
      <c r="Z395" s="101"/>
      <c r="AA395" s="101"/>
      <c r="AB395" s="102">
        <v>0</v>
      </c>
      <c r="AC395" s="102">
        <v>0</v>
      </c>
      <c r="AD395" s="101"/>
      <c r="AE395" s="101"/>
      <c r="AF395" s="101"/>
      <c r="AG395" s="101"/>
      <c r="AH395" s="101"/>
      <c r="AI395" s="101"/>
      <c r="AJ395" s="101"/>
      <c r="AK395" s="101"/>
      <c r="AL395" s="101"/>
      <c r="AM395" s="101"/>
      <c r="AN395" s="101"/>
      <c r="AO395" s="101"/>
      <c r="AP395" s="103">
        <v>0</v>
      </c>
      <c r="AQ395" s="103">
        <v>0</v>
      </c>
      <c r="AR395" s="103">
        <v>0.2</v>
      </c>
      <c r="AS395" s="104">
        <v>0</v>
      </c>
      <c r="AT395" s="105" t="s">
        <v>108</v>
      </c>
      <c r="AU395" s="106">
        <v>0</v>
      </c>
      <c r="AV395" s="106">
        <v>0.19261928</v>
      </c>
      <c r="AW395" s="106">
        <v>0</v>
      </c>
      <c r="AX395" s="106">
        <v>0</v>
      </c>
      <c r="AY395" s="106">
        <v>0</v>
      </c>
      <c r="AZ395" s="106">
        <v>0</v>
      </c>
      <c r="BA395" s="78">
        <v>0.19261928</v>
      </c>
      <c r="BB395" s="107"/>
    </row>
    <row r="396" spans="1:54" s="109" customFormat="1" ht="22.5">
      <c r="A396" s="108"/>
      <c r="B396" s="4">
        <v>1</v>
      </c>
      <c r="D396" s="31"/>
      <c r="E396" s="110"/>
      <c r="F396" s="111"/>
      <c r="G396" s="112"/>
      <c r="H396" s="113"/>
      <c r="I396" s="114"/>
      <c r="J396" s="114"/>
      <c r="K396" s="115"/>
      <c r="L396" s="115"/>
      <c r="M396" s="113"/>
      <c r="N396" s="113"/>
      <c r="O396" s="115"/>
      <c r="P396" s="115"/>
      <c r="Q396" s="115"/>
      <c r="R396" s="114"/>
      <c r="S396" s="114"/>
      <c r="T396" s="115"/>
      <c r="U396" s="115"/>
      <c r="V396" s="114"/>
      <c r="W396" s="114"/>
      <c r="X396" s="115"/>
      <c r="Y396" s="115"/>
      <c r="Z396" s="114"/>
      <c r="AA396" s="114"/>
      <c r="AB396" s="115"/>
      <c r="AC396" s="115"/>
      <c r="AD396" s="114"/>
      <c r="AE396" s="114"/>
      <c r="AF396" s="114"/>
      <c r="AG396" s="114"/>
      <c r="AH396" s="114"/>
      <c r="AI396" s="114"/>
      <c r="AJ396" s="114"/>
      <c r="AK396" s="114"/>
      <c r="AL396" s="114"/>
      <c r="AM396" s="114"/>
      <c r="AN396" s="114"/>
      <c r="AO396" s="114"/>
      <c r="AP396" s="116"/>
      <c r="AQ396" s="116"/>
      <c r="AR396" s="116"/>
      <c r="AS396" s="104"/>
      <c r="AT396" s="117" t="s">
        <v>353</v>
      </c>
      <c r="AU396" s="118">
        <v>0</v>
      </c>
      <c r="AV396" s="118">
        <v>0.19261928</v>
      </c>
      <c r="AW396" s="118">
        <v>0</v>
      </c>
      <c r="AX396" s="119"/>
      <c r="AY396" s="119"/>
      <c r="AZ396" s="119"/>
      <c r="BA396" s="78">
        <v>0.19261928</v>
      </c>
      <c r="BB396" s="107"/>
    </row>
    <row r="397" spans="1:54" s="109" customFormat="1">
      <c r="A397" s="108"/>
      <c r="B397" s="4">
        <v>1</v>
      </c>
      <c r="D397" s="31"/>
      <c r="E397" s="120"/>
      <c r="F397" s="121"/>
      <c r="G397" s="122"/>
      <c r="H397" s="123"/>
      <c r="I397" s="124"/>
      <c r="J397" s="124"/>
      <c r="K397" s="125"/>
      <c r="L397" s="125"/>
      <c r="M397" s="123"/>
      <c r="N397" s="123"/>
      <c r="O397" s="125"/>
      <c r="P397" s="125"/>
      <c r="Q397" s="125"/>
      <c r="R397" s="124"/>
      <c r="S397" s="124"/>
      <c r="T397" s="125"/>
      <c r="U397" s="125"/>
      <c r="V397" s="124"/>
      <c r="W397" s="124"/>
      <c r="X397" s="125"/>
      <c r="Y397" s="125"/>
      <c r="Z397" s="124"/>
      <c r="AA397" s="124"/>
      <c r="AB397" s="125"/>
      <c r="AC397" s="125"/>
      <c r="AD397" s="124"/>
      <c r="AE397" s="124"/>
      <c r="AF397" s="124"/>
      <c r="AG397" s="124"/>
      <c r="AH397" s="124"/>
      <c r="AI397" s="124"/>
      <c r="AJ397" s="124"/>
      <c r="AK397" s="124"/>
      <c r="AL397" s="124"/>
      <c r="AM397" s="124"/>
      <c r="AN397" s="124"/>
      <c r="AO397" s="124"/>
      <c r="AP397" s="126"/>
      <c r="AQ397" s="126"/>
      <c r="AR397" s="126"/>
      <c r="AS397" s="104"/>
      <c r="AT397" s="127" t="s">
        <v>110</v>
      </c>
      <c r="AU397" s="127"/>
      <c r="AV397" s="127"/>
      <c r="AW397" s="127"/>
      <c r="AX397" s="127"/>
      <c r="AY397" s="127"/>
      <c r="AZ397" s="127"/>
      <c r="BA397" s="128"/>
      <c r="BB397" s="107"/>
    </row>
    <row r="398" spans="1:54">
      <c r="B398" s="4">
        <v>3</v>
      </c>
      <c r="C398" s="96" t="s">
        <v>104</v>
      </c>
      <c r="D398" s="31"/>
      <c r="E398" s="97" t="s">
        <v>377</v>
      </c>
      <c r="F398" s="98" t="s">
        <v>378</v>
      </c>
      <c r="G398" s="99"/>
      <c r="H398" s="100" t="s">
        <v>107</v>
      </c>
      <c r="I398" s="101"/>
      <c r="J398" s="101"/>
      <c r="K398" s="102">
        <v>0.25</v>
      </c>
      <c r="L398" s="102">
        <v>0</v>
      </c>
      <c r="M398" s="100">
        <v>2013</v>
      </c>
      <c r="N398" s="100">
        <v>2013</v>
      </c>
      <c r="O398" s="102">
        <v>0.20035647000000001</v>
      </c>
      <c r="P398" s="102">
        <v>0</v>
      </c>
      <c r="Q398" s="102">
        <v>0</v>
      </c>
      <c r="R398" s="101"/>
      <c r="S398" s="101"/>
      <c r="T398" s="102">
        <v>0</v>
      </c>
      <c r="U398" s="102">
        <v>0</v>
      </c>
      <c r="V398" s="101"/>
      <c r="W398" s="101"/>
      <c r="X398" s="102">
        <v>0.25</v>
      </c>
      <c r="Y398" s="102">
        <v>0</v>
      </c>
      <c r="Z398" s="101"/>
      <c r="AA398" s="101"/>
      <c r="AB398" s="102">
        <v>0</v>
      </c>
      <c r="AC398" s="102">
        <v>0</v>
      </c>
      <c r="AD398" s="101"/>
      <c r="AE398" s="101"/>
      <c r="AF398" s="101"/>
      <c r="AG398" s="101"/>
      <c r="AH398" s="101"/>
      <c r="AI398" s="101"/>
      <c r="AJ398" s="101"/>
      <c r="AK398" s="101"/>
      <c r="AL398" s="101"/>
      <c r="AM398" s="101"/>
      <c r="AN398" s="101"/>
      <c r="AO398" s="101"/>
      <c r="AP398" s="103">
        <v>0</v>
      </c>
      <c r="AQ398" s="103">
        <v>0</v>
      </c>
      <c r="AR398" s="103">
        <v>0.25</v>
      </c>
      <c r="AS398" s="104">
        <v>0</v>
      </c>
      <c r="AT398" s="105" t="s">
        <v>108</v>
      </c>
      <c r="AU398" s="106">
        <v>0</v>
      </c>
      <c r="AV398" s="106">
        <v>0.20035647000000001</v>
      </c>
      <c r="AW398" s="106">
        <v>0</v>
      </c>
      <c r="AX398" s="106">
        <v>0</v>
      </c>
      <c r="AY398" s="106">
        <v>0</v>
      </c>
      <c r="AZ398" s="106">
        <v>0</v>
      </c>
      <c r="BA398" s="78">
        <v>0.20035647000000001</v>
      </c>
      <c r="BB398" s="107"/>
    </row>
    <row r="399" spans="1:54" s="109" customFormat="1" ht="22.5">
      <c r="A399" s="108"/>
      <c r="B399" s="4">
        <v>1</v>
      </c>
      <c r="D399" s="31"/>
      <c r="E399" s="110"/>
      <c r="F399" s="111"/>
      <c r="G399" s="112"/>
      <c r="H399" s="113"/>
      <c r="I399" s="114"/>
      <c r="J399" s="114"/>
      <c r="K399" s="115"/>
      <c r="L399" s="115"/>
      <c r="M399" s="113"/>
      <c r="N399" s="113"/>
      <c r="O399" s="115"/>
      <c r="P399" s="115"/>
      <c r="Q399" s="115"/>
      <c r="R399" s="114"/>
      <c r="S399" s="114"/>
      <c r="T399" s="115"/>
      <c r="U399" s="115"/>
      <c r="V399" s="114"/>
      <c r="W399" s="114"/>
      <c r="X399" s="115"/>
      <c r="Y399" s="115"/>
      <c r="Z399" s="114"/>
      <c r="AA399" s="114"/>
      <c r="AB399" s="115"/>
      <c r="AC399" s="115"/>
      <c r="AD399" s="114"/>
      <c r="AE399" s="114"/>
      <c r="AF399" s="114"/>
      <c r="AG399" s="114"/>
      <c r="AH399" s="114"/>
      <c r="AI399" s="114"/>
      <c r="AJ399" s="114"/>
      <c r="AK399" s="114"/>
      <c r="AL399" s="114"/>
      <c r="AM399" s="114"/>
      <c r="AN399" s="114"/>
      <c r="AO399" s="114"/>
      <c r="AP399" s="116"/>
      <c r="AQ399" s="116"/>
      <c r="AR399" s="116"/>
      <c r="AS399" s="104"/>
      <c r="AT399" s="117" t="s">
        <v>353</v>
      </c>
      <c r="AU399" s="118">
        <v>0</v>
      </c>
      <c r="AV399" s="118">
        <v>0.20035647000000001</v>
      </c>
      <c r="AW399" s="118">
        <v>0</v>
      </c>
      <c r="AX399" s="119"/>
      <c r="AY399" s="119"/>
      <c r="AZ399" s="119"/>
      <c r="BA399" s="78">
        <v>0.20035647000000001</v>
      </c>
      <c r="BB399" s="107"/>
    </row>
    <row r="400" spans="1:54" s="109" customFormat="1">
      <c r="A400" s="108"/>
      <c r="B400" s="4">
        <v>1</v>
      </c>
      <c r="D400" s="31"/>
      <c r="E400" s="120"/>
      <c r="F400" s="121"/>
      <c r="G400" s="122"/>
      <c r="H400" s="123"/>
      <c r="I400" s="124"/>
      <c r="J400" s="124"/>
      <c r="K400" s="125"/>
      <c r="L400" s="125"/>
      <c r="M400" s="123"/>
      <c r="N400" s="123"/>
      <c r="O400" s="125"/>
      <c r="P400" s="125"/>
      <c r="Q400" s="125"/>
      <c r="R400" s="124"/>
      <c r="S400" s="124"/>
      <c r="T400" s="125"/>
      <c r="U400" s="125"/>
      <c r="V400" s="124"/>
      <c r="W400" s="124"/>
      <c r="X400" s="125"/>
      <c r="Y400" s="125"/>
      <c r="Z400" s="124"/>
      <c r="AA400" s="124"/>
      <c r="AB400" s="125"/>
      <c r="AC400" s="125"/>
      <c r="AD400" s="124"/>
      <c r="AE400" s="124"/>
      <c r="AF400" s="124"/>
      <c r="AG400" s="124"/>
      <c r="AH400" s="124"/>
      <c r="AI400" s="124"/>
      <c r="AJ400" s="124"/>
      <c r="AK400" s="124"/>
      <c r="AL400" s="124"/>
      <c r="AM400" s="124"/>
      <c r="AN400" s="124"/>
      <c r="AO400" s="124"/>
      <c r="AP400" s="126"/>
      <c r="AQ400" s="126"/>
      <c r="AR400" s="126"/>
      <c r="AS400" s="104"/>
      <c r="AT400" s="127" t="s">
        <v>110</v>
      </c>
      <c r="AU400" s="127"/>
      <c r="AV400" s="127"/>
      <c r="AW400" s="127"/>
      <c r="AX400" s="127"/>
      <c r="AY400" s="127"/>
      <c r="AZ400" s="127"/>
      <c r="BA400" s="128"/>
      <c r="BB400" s="107"/>
    </row>
    <row r="401" spans="1:54">
      <c r="B401" s="4">
        <v>3</v>
      </c>
      <c r="C401" s="96" t="s">
        <v>104</v>
      </c>
      <c r="D401" s="31"/>
      <c r="E401" s="97" t="s">
        <v>379</v>
      </c>
      <c r="F401" s="98" t="s">
        <v>380</v>
      </c>
      <c r="G401" s="99"/>
      <c r="H401" s="100" t="s">
        <v>107</v>
      </c>
      <c r="I401" s="101"/>
      <c r="J401" s="101"/>
      <c r="K401" s="102">
        <v>0.2</v>
      </c>
      <c r="L401" s="102">
        <v>0</v>
      </c>
      <c r="M401" s="100">
        <v>2013</v>
      </c>
      <c r="N401" s="100">
        <v>2013</v>
      </c>
      <c r="O401" s="102">
        <v>0.29499999999999998</v>
      </c>
      <c r="P401" s="102">
        <v>0</v>
      </c>
      <c r="Q401" s="102">
        <v>0</v>
      </c>
      <c r="R401" s="101"/>
      <c r="S401" s="101"/>
      <c r="T401" s="102">
        <v>0</v>
      </c>
      <c r="U401" s="102">
        <v>0</v>
      </c>
      <c r="V401" s="101"/>
      <c r="W401" s="101"/>
      <c r="X401" s="102">
        <v>0.2</v>
      </c>
      <c r="Y401" s="102">
        <v>0</v>
      </c>
      <c r="Z401" s="101"/>
      <c r="AA401" s="101"/>
      <c r="AB401" s="102">
        <v>0</v>
      </c>
      <c r="AC401" s="102">
        <v>0</v>
      </c>
      <c r="AD401" s="101"/>
      <c r="AE401" s="101"/>
      <c r="AF401" s="101"/>
      <c r="AG401" s="101"/>
      <c r="AH401" s="101"/>
      <c r="AI401" s="101"/>
      <c r="AJ401" s="101"/>
      <c r="AK401" s="101"/>
      <c r="AL401" s="101"/>
      <c r="AM401" s="101"/>
      <c r="AN401" s="101"/>
      <c r="AO401" s="101"/>
      <c r="AP401" s="103">
        <v>0</v>
      </c>
      <c r="AQ401" s="103">
        <v>0</v>
      </c>
      <c r="AR401" s="103">
        <v>0.2</v>
      </c>
      <c r="AS401" s="104">
        <v>0</v>
      </c>
      <c r="AT401" s="105" t="s">
        <v>108</v>
      </c>
      <c r="AU401" s="106">
        <v>0</v>
      </c>
      <c r="AV401" s="106">
        <v>0.29499999999999998</v>
      </c>
      <c r="AW401" s="106">
        <v>0</v>
      </c>
      <c r="AX401" s="106">
        <v>0</v>
      </c>
      <c r="AY401" s="106">
        <v>0</v>
      </c>
      <c r="AZ401" s="106">
        <v>0</v>
      </c>
      <c r="BA401" s="78">
        <v>0.29499999999999998</v>
      </c>
      <c r="BB401" s="107"/>
    </row>
    <row r="402" spans="1:54" s="109" customFormat="1" ht="22.5">
      <c r="A402" s="108"/>
      <c r="B402" s="4">
        <v>1</v>
      </c>
      <c r="D402" s="31"/>
      <c r="E402" s="110"/>
      <c r="F402" s="111"/>
      <c r="G402" s="112"/>
      <c r="H402" s="113"/>
      <c r="I402" s="114"/>
      <c r="J402" s="114"/>
      <c r="K402" s="115"/>
      <c r="L402" s="115"/>
      <c r="M402" s="113"/>
      <c r="N402" s="113"/>
      <c r="O402" s="115"/>
      <c r="P402" s="115"/>
      <c r="Q402" s="115"/>
      <c r="R402" s="114"/>
      <c r="S402" s="114"/>
      <c r="T402" s="115"/>
      <c r="U402" s="115"/>
      <c r="V402" s="114"/>
      <c r="W402" s="114"/>
      <c r="X402" s="115"/>
      <c r="Y402" s="115"/>
      <c r="Z402" s="114"/>
      <c r="AA402" s="114"/>
      <c r="AB402" s="115"/>
      <c r="AC402" s="115"/>
      <c r="AD402" s="114"/>
      <c r="AE402" s="114"/>
      <c r="AF402" s="114"/>
      <c r="AG402" s="114"/>
      <c r="AH402" s="114"/>
      <c r="AI402" s="114"/>
      <c r="AJ402" s="114"/>
      <c r="AK402" s="114"/>
      <c r="AL402" s="114"/>
      <c r="AM402" s="114"/>
      <c r="AN402" s="114"/>
      <c r="AO402" s="114"/>
      <c r="AP402" s="116"/>
      <c r="AQ402" s="116"/>
      <c r="AR402" s="116"/>
      <c r="AS402" s="104"/>
      <c r="AT402" s="117" t="s">
        <v>353</v>
      </c>
      <c r="AU402" s="118">
        <v>0</v>
      </c>
      <c r="AV402" s="118">
        <v>0.29499999999999998</v>
      </c>
      <c r="AW402" s="118">
        <v>0</v>
      </c>
      <c r="AX402" s="119"/>
      <c r="AY402" s="119"/>
      <c r="AZ402" s="119"/>
      <c r="BA402" s="78">
        <v>0.29499999999999998</v>
      </c>
      <c r="BB402" s="107"/>
    </row>
    <row r="403" spans="1:54" s="109" customFormat="1">
      <c r="A403" s="108"/>
      <c r="B403" s="4">
        <v>1</v>
      </c>
      <c r="D403" s="31"/>
      <c r="E403" s="120"/>
      <c r="F403" s="121"/>
      <c r="G403" s="122"/>
      <c r="H403" s="123"/>
      <c r="I403" s="124"/>
      <c r="J403" s="124"/>
      <c r="K403" s="125"/>
      <c r="L403" s="125"/>
      <c r="M403" s="123"/>
      <c r="N403" s="123"/>
      <c r="O403" s="125"/>
      <c r="P403" s="125"/>
      <c r="Q403" s="125"/>
      <c r="R403" s="124"/>
      <c r="S403" s="124"/>
      <c r="T403" s="125"/>
      <c r="U403" s="125"/>
      <c r="V403" s="124"/>
      <c r="W403" s="124"/>
      <c r="X403" s="125"/>
      <c r="Y403" s="125"/>
      <c r="Z403" s="124"/>
      <c r="AA403" s="124"/>
      <c r="AB403" s="125"/>
      <c r="AC403" s="125"/>
      <c r="AD403" s="124"/>
      <c r="AE403" s="124"/>
      <c r="AF403" s="124"/>
      <c r="AG403" s="124"/>
      <c r="AH403" s="124"/>
      <c r="AI403" s="124"/>
      <c r="AJ403" s="124"/>
      <c r="AK403" s="124"/>
      <c r="AL403" s="124"/>
      <c r="AM403" s="124"/>
      <c r="AN403" s="124"/>
      <c r="AO403" s="124"/>
      <c r="AP403" s="126"/>
      <c r="AQ403" s="126"/>
      <c r="AR403" s="126"/>
      <c r="AS403" s="104"/>
      <c r="AT403" s="127" t="s">
        <v>110</v>
      </c>
      <c r="AU403" s="127"/>
      <c r="AV403" s="127"/>
      <c r="AW403" s="127"/>
      <c r="AX403" s="127"/>
      <c r="AY403" s="127"/>
      <c r="AZ403" s="127"/>
      <c r="BA403" s="128"/>
      <c r="BB403" s="107"/>
    </row>
    <row r="404" spans="1:54">
      <c r="B404" s="4">
        <v>3</v>
      </c>
      <c r="C404" s="96" t="s">
        <v>104</v>
      </c>
      <c r="D404" s="31"/>
      <c r="E404" s="97" t="s">
        <v>381</v>
      </c>
      <c r="F404" s="98" t="s">
        <v>382</v>
      </c>
      <c r="G404" s="99"/>
      <c r="H404" s="100" t="s">
        <v>107</v>
      </c>
      <c r="I404" s="101"/>
      <c r="J404" s="101"/>
      <c r="K404" s="102">
        <v>0.3</v>
      </c>
      <c r="L404" s="102">
        <v>0</v>
      </c>
      <c r="M404" s="100">
        <v>2013</v>
      </c>
      <c r="N404" s="100">
        <v>2013</v>
      </c>
      <c r="O404" s="102">
        <v>0.91095999999999999</v>
      </c>
      <c r="P404" s="102">
        <v>0</v>
      </c>
      <c r="Q404" s="102">
        <v>0</v>
      </c>
      <c r="R404" s="101"/>
      <c r="S404" s="101"/>
      <c r="T404" s="102">
        <v>0</v>
      </c>
      <c r="U404" s="102">
        <v>0</v>
      </c>
      <c r="V404" s="101"/>
      <c r="W404" s="101"/>
      <c r="X404" s="102">
        <v>0.3</v>
      </c>
      <c r="Y404" s="102">
        <v>0</v>
      </c>
      <c r="Z404" s="101"/>
      <c r="AA404" s="101"/>
      <c r="AB404" s="102">
        <v>0</v>
      </c>
      <c r="AC404" s="102">
        <v>0</v>
      </c>
      <c r="AD404" s="101"/>
      <c r="AE404" s="101"/>
      <c r="AF404" s="101"/>
      <c r="AG404" s="101"/>
      <c r="AH404" s="101"/>
      <c r="AI404" s="101"/>
      <c r="AJ404" s="101"/>
      <c r="AK404" s="101"/>
      <c r="AL404" s="101"/>
      <c r="AM404" s="101"/>
      <c r="AN404" s="101"/>
      <c r="AO404" s="101"/>
      <c r="AP404" s="103">
        <v>0</v>
      </c>
      <c r="AQ404" s="103">
        <v>0</v>
      </c>
      <c r="AR404" s="103">
        <v>0.3</v>
      </c>
      <c r="AS404" s="104">
        <v>0</v>
      </c>
      <c r="AT404" s="105" t="s">
        <v>108</v>
      </c>
      <c r="AU404" s="106">
        <v>0</v>
      </c>
      <c r="AV404" s="106">
        <v>0.91095999999999999</v>
      </c>
      <c r="AW404" s="106">
        <v>0</v>
      </c>
      <c r="AX404" s="106">
        <v>0</v>
      </c>
      <c r="AY404" s="106">
        <v>0</v>
      </c>
      <c r="AZ404" s="106">
        <v>0</v>
      </c>
      <c r="BA404" s="78">
        <v>0.91095999999999999</v>
      </c>
      <c r="BB404" s="107"/>
    </row>
    <row r="405" spans="1:54" s="109" customFormat="1" ht="22.5">
      <c r="A405" s="108"/>
      <c r="B405" s="4">
        <v>1</v>
      </c>
      <c r="D405" s="31"/>
      <c r="E405" s="110"/>
      <c r="F405" s="111"/>
      <c r="G405" s="112"/>
      <c r="H405" s="113"/>
      <c r="I405" s="114"/>
      <c r="J405" s="114"/>
      <c r="K405" s="115"/>
      <c r="L405" s="115"/>
      <c r="M405" s="113"/>
      <c r="N405" s="113"/>
      <c r="O405" s="115"/>
      <c r="P405" s="115"/>
      <c r="Q405" s="115"/>
      <c r="R405" s="114"/>
      <c r="S405" s="114"/>
      <c r="T405" s="115"/>
      <c r="U405" s="115"/>
      <c r="V405" s="114"/>
      <c r="W405" s="114"/>
      <c r="X405" s="115"/>
      <c r="Y405" s="115"/>
      <c r="Z405" s="114"/>
      <c r="AA405" s="114"/>
      <c r="AB405" s="115"/>
      <c r="AC405" s="115"/>
      <c r="AD405" s="114"/>
      <c r="AE405" s="114"/>
      <c r="AF405" s="114"/>
      <c r="AG405" s="114"/>
      <c r="AH405" s="114"/>
      <c r="AI405" s="114"/>
      <c r="AJ405" s="114"/>
      <c r="AK405" s="114"/>
      <c r="AL405" s="114"/>
      <c r="AM405" s="114"/>
      <c r="AN405" s="114"/>
      <c r="AO405" s="114"/>
      <c r="AP405" s="116"/>
      <c r="AQ405" s="116"/>
      <c r="AR405" s="116"/>
      <c r="AS405" s="104"/>
      <c r="AT405" s="117" t="s">
        <v>353</v>
      </c>
      <c r="AU405" s="118">
        <v>0</v>
      </c>
      <c r="AV405" s="118">
        <v>0.91095999999999999</v>
      </c>
      <c r="AW405" s="118">
        <v>0</v>
      </c>
      <c r="AX405" s="119"/>
      <c r="AY405" s="119"/>
      <c r="AZ405" s="119"/>
      <c r="BA405" s="78">
        <v>0.91095999999999999</v>
      </c>
      <c r="BB405" s="107"/>
    </row>
    <row r="406" spans="1:54" s="109" customFormat="1">
      <c r="A406" s="108"/>
      <c r="B406" s="4">
        <v>1</v>
      </c>
      <c r="D406" s="31"/>
      <c r="E406" s="120"/>
      <c r="F406" s="121"/>
      <c r="G406" s="122"/>
      <c r="H406" s="123"/>
      <c r="I406" s="124"/>
      <c r="J406" s="124"/>
      <c r="K406" s="125"/>
      <c r="L406" s="125"/>
      <c r="M406" s="123"/>
      <c r="N406" s="123"/>
      <c r="O406" s="125"/>
      <c r="P406" s="125"/>
      <c r="Q406" s="125"/>
      <c r="R406" s="124"/>
      <c r="S406" s="124"/>
      <c r="T406" s="125"/>
      <c r="U406" s="125"/>
      <c r="V406" s="124"/>
      <c r="W406" s="124"/>
      <c r="X406" s="125"/>
      <c r="Y406" s="125"/>
      <c r="Z406" s="124"/>
      <c r="AA406" s="124"/>
      <c r="AB406" s="125"/>
      <c r="AC406" s="125"/>
      <c r="AD406" s="124"/>
      <c r="AE406" s="124"/>
      <c r="AF406" s="124"/>
      <c r="AG406" s="124"/>
      <c r="AH406" s="124"/>
      <c r="AI406" s="124"/>
      <c r="AJ406" s="124"/>
      <c r="AK406" s="124"/>
      <c r="AL406" s="124"/>
      <c r="AM406" s="124"/>
      <c r="AN406" s="124"/>
      <c r="AO406" s="124"/>
      <c r="AP406" s="126"/>
      <c r="AQ406" s="126"/>
      <c r="AR406" s="126"/>
      <c r="AS406" s="104"/>
      <c r="AT406" s="127" t="s">
        <v>110</v>
      </c>
      <c r="AU406" s="127"/>
      <c r="AV406" s="127"/>
      <c r="AW406" s="127"/>
      <c r="AX406" s="127"/>
      <c r="AY406" s="127"/>
      <c r="AZ406" s="127"/>
      <c r="BA406" s="128"/>
      <c r="BB406" s="107"/>
    </row>
    <row r="407" spans="1:54">
      <c r="B407" s="4">
        <v>3</v>
      </c>
      <c r="C407" s="96" t="s">
        <v>104</v>
      </c>
      <c r="D407" s="31"/>
      <c r="E407" s="97" t="s">
        <v>383</v>
      </c>
      <c r="F407" s="98" t="s">
        <v>384</v>
      </c>
      <c r="G407" s="99"/>
      <c r="H407" s="100" t="s">
        <v>107</v>
      </c>
      <c r="I407" s="101"/>
      <c r="J407" s="101"/>
      <c r="K407" s="102">
        <v>0.2</v>
      </c>
      <c r="L407" s="102">
        <v>0</v>
      </c>
      <c r="M407" s="100">
        <v>2013</v>
      </c>
      <c r="N407" s="100">
        <v>2013</v>
      </c>
      <c r="O407" s="102">
        <v>0.59</v>
      </c>
      <c r="P407" s="102">
        <v>0</v>
      </c>
      <c r="Q407" s="102">
        <v>0</v>
      </c>
      <c r="R407" s="101"/>
      <c r="S407" s="101"/>
      <c r="T407" s="102">
        <v>0</v>
      </c>
      <c r="U407" s="102">
        <v>0</v>
      </c>
      <c r="V407" s="101"/>
      <c r="W407" s="101"/>
      <c r="X407" s="102">
        <v>0.2</v>
      </c>
      <c r="Y407" s="102">
        <v>0</v>
      </c>
      <c r="Z407" s="101"/>
      <c r="AA407" s="101"/>
      <c r="AB407" s="102">
        <v>0</v>
      </c>
      <c r="AC407" s="102">
        <v>0</v>
      </c>
      <c r="AD407" s="101"/>
      <c r="AE407" s="101"/>
      <c r="AF407" s="101"/>
      <c r="AG407" s="101"/>
      <c r="AH407" s="101"/>
      <c r="AI407" s="101"/>
      <c r="AJ407" s="101"/>
      <c r="AK407" s="101"/>
      <c r="AL407" s="101"/>
      <c r="AM407" s="101"/>
      <c r="AN407" s="101"/>
      <c r="AO407" s="101"/>
      <c r="AP407" s="103">
        <v>0</v>
      </c>
      <c r="AQ407" s="103">
        <v>0</v>
      </c>
      <c r="AR407" s="103">
        <v>0.2</v>
      </c>
      <c r="AS407" s="104">
        <v>0</v>
      </c>
      <c r="AT407" s="105" t="s">
        <v>108</v>
      </c>
      <c r="AU407" s="106">
        <v>0</v>
      </c>
      <c r="AV407" s="106">
        <v>0.59</v>
      </c>
      <c r="AW407" s="106">
        <v>0</v>
      </c>
      <c r="AX407" s="106">
        <v>0</v>
      </c>
      <c r="AY407" s="106">
        <v>0</v>
      </c>
      <c r="AZ407" s="106">
        <v>0</v>
      </c>
      <c r="BA407" s="78">
        <v>0.59</v>
      </c>
      <c r="BB407" s="107"/>
    </row>
    <row r="408" spans="1:54" s="109" customFormat="1" ht="22.5">
      <c r="A408" s="108"/>
      <c r="B408" s="4">
        <v>1</v>
      </c>
      <c r="D408" s="31"/>
      <c r="E408" s="110"/>
      <c r="F408" s="111"/>
      <c r="G408" s="112"/>
      <c r="H408" s="113"/>
      <c r="I408" s="114"/>
      <c r="J408" s="114"/>
      <c r="K408" s="115"/>
      <c r="L408" s="115"/>
      <c r="M408" s="113"/>
      <c r="N408" s="113"/>
      <c r="O408" s="115"/>
      <c r="P408" s="115"/>
      <c r="Q408" s="115"/>
      <c r="R408" s="114"/>
      <c r="S408" s="114"/>
      <c r="T408" s="115"/>
      <c r="U408" s="115"/>
      <c r="V408" s="114"/>
      <c r="W408" s="114"/>
      <c r="X408" s="115"/>
      <c r="Y408" s="115"/>
      <c r="Z408" s="114"/>
      <c r="AA408" s="114"/>
      <c r="AB408" s="115"/>
      <c r="AC408" s="115"/>
      <c r="AD408" s="114"/>
      <c r="AE408" s="114"/>
      <c r="AF408" s="114"/>
      <c r="AG408" s="114"/>
      <c r="AH408" s="114"/>
      <c r="AI408" s="114"/>
      <c r="AJ408" s="114"/>
      <c r="AK408" s="114"/>
      <c r="AL408" s="114"/>
      <c r="AM408" s="114"/>
      <c r="AN408" s="114"/>
      <c r="AO408" s="114"/>
      <c r="AP408" s="116"/>
      <c r="AQ408" s="116"/>
      <c r="AR408" s="116"/>
      <c r="AS408" s="104"/>
      <c r="AT408" s="117" t="s">
        <v>353</v>
      </c>
      <c r="AU408" s="118">
        <v>0</v>
      </c>
      <c r="AV408" s="118">
        <v>0.59</v>
      </c>
      <c r="AW408" s="118">
        <v>0</v>
      </c>
      <c r="AX408" s="119"/>
      <c r="AY408" s="119"/>
      <c r="AZ408" s="119"/>
      <c r="BA408" s="78">
        <v>0.59</v>
      </c>
      <c r="BB408" s="107"/>
    </row>
    <row r="409" spans="1:54" s="109" customFormat="1">
      <c r="A409" s="108"/>
      <c r="B409" s="4">
        <v>1</v>
      </c>
      <c r="D409" s="31"/>
      <c r="E409" s="120"/>
      <c r="F409" s="121"/>
      <c r="G409" s="122"/>
      <c r="H409" s="123"/>
      <c r="I409" s="124"/>
      <c r="J409" s="124"/>
      <c r="K409" s="125"/>
      <c r="L409" s="125"/>
      <c r="M409" s="123"/>
      <c r="N409" s="123"/>
      <c r="O409" s="125"/>
      <c r="P409" s="125"/>
      <c r="Q409" s="125"/>
      <c r="R409" s="124"/>
      <c r="S409" s="124"/>
      <c r="T409" s="125"/>
      <c r="U409" s="125"/>
      <c r="V409" s="124"/>
      <c r="W409" s="124"/>
      <c r="X409" s="125"/>
      <c r="Y409" s="125"/>
      <c r="Z409" s="124"/>
      <c r="AA409" s="124"/>
      <c r="AB409" s="125"/>
      <c r="AC409" s="125"/>
      <c r="AD409" s="124"/>
      <c r="AE409" s="124"/>
      <c r="AF409" s="124"/>
      <c r="AG409" s="124"/>
      <c r="AH409" s="124"/>
      <c r="AI409" s="124"/>
      <c r="AJ409" s="124"/>
      <c r="AK409" s="124"/>
      <c r="AL409" s="124"/>
      <c r="AM409" s="124"/>
      <c r="AN409" s="124"/>
      <c r="AO409" s="124"/>
      <c r="AP409" s="126"/>
      <c r="AQ409" s="126"/>
      <c r="AR409" s="126"/>
      <c r="AS409" s="104"/>
      <c r="AT409" s="127" t="s">
        <v>110</v>
      </c>
      <c r="AU409" s="127"/>
      <c r="AV409" s="127"/>
      <c r="AW409" s="127"/>
      <c r="AX409" s="127"/>
      <c r="AY409" s="127"/>
      <c r="AZ409" s="127"/>
      <c r="BA409" s="128"/>
      <c r="BB409" s="107"/>
    </row>
    <row r="410" spans="1:54">
      <c r="B410" s="4">
        <v>3</v>
      </c>
      <c r="C410" s="96" t="s">
        <v>104</v>
      </c>
      <c r="D410" s="31"/>
      <c r="E410" s="97" t="s">
        <v>385</v>
      </c>
      <c r="F410" s="98" t="s">
        <v>386</v>
      </c>
      <c r="G410" s="99"/>
      <c r="H410" s="100" t="s">
        <v>107</v>
      </c>
      <c r="I410" s="101"/>
      <c r="J410" s="101"/>
      <c r="K410" s="102">
        <v>0.16</v>
      </c>
      <c r="L410" s="102">
        <v>0</v>
      </c>
      <c r="M410" s="100">
        <v>2014</v>
      </c>
      <c r="N410" s="100">
        <v>2014</v>
      </c>
      <c r="O410" s="102">
        <v>0.38303018999999955</v>
      </c>
      <c r="P410" s="102">
        <v>0</v>
      </c>
      <c r="Q410" s="102">
        <v>0.38303018999999955</v>
      </c>
      <c r="R410" s="101"/>
      <c r="S410" s="101"/>
      <c r="T410" s="102">
        <v>0</v>
      </c>
      <c r="U410" s="102">
        <v>0</v>
      </c>
      <c r="V410" s="101"/>
      <c r="W410" s="101"/>
      <c r="X410" s="102">
        <v>0</v>
      </c>
      <c r="Y410" s="102">
        <v>0</v>
      </c>
      <c r="Z410" s="101"/>
      <c r="AA410" s="101"/>
      <c r="AB410" s="102">
        <v>0.16</v>
      </c>
      <c r="AC410" s="102">
        <v>0</v>
      </c>
      <c r="AD410" s="101"/>
      <c r="AE410" s="101"/>
      <c r="AF410" s="101"/>
      <c r="AG410" s="101"/>
      <c r="AH410" s="101"/>
      <c r="AI410" s="101"/>
      <c r="AJ410" s="101"/>
      <c r="AK410" s="101"/>
      <c r="AL410" s="101"/>
      <c r="AM410" s="101"/>
      <c r="AN410" s="101"/>
      <c r="AO410" s="101"/>
      <c r="AP410" s="103">
        <v>0</v>
      </c>
      <c r="AQ410" s="103">
        <v>0</v>
      </c>
      <c r="AR410" s="103">
        <v>0.16</v>
      </c>
      <c r="AS410" s="104">
        <v>0</v>
      </c>
      <c r="AT410" s="105" t="s">
        <v>108</v>
      </c>
      <c r="AU410" s="106">
        <v>0</v>
      </c>
      <c r="AV410" s="106">
        <v>0</v>
      </c>
      <c r="AW410" s="106">
        <v>0.38303018999999955</v>
      </c>
      <c r="AX410" s="106">
        <v>0</v>
      </c>
      <c r="AY410" s="106">
        <v>0</v>
      </c>
      <c r="AZ410" s="106">
        <v>0</v>
      </c>
      <c r="BA410" s="78">
        <v>0.38303018999999955</v>
      </c>
      <c r="BB410" s="107"/>
    </row>
    <row r="411" spans="1:54" s="109" customFormat="1">
      <c r="A411" s="108"/>
      <c r="B411" s="4">
        <v>1</v>
      </c>
      <c r="D411" s="31"/>
      <c r="E411" s="110"/>
      <c r="F411" s="111"/>
      <c r="G411" s="112"/>
      <c r="H411" s="113"/>
      <c r="I411" s="114"/>
      <c r="J411" s="114"/>
      <c r="K411" s="115"/>
      <c r="L411" s="115"/>
      <c r="M411" s="113"/>
      <c r="N411" s="113"/>
      <c r="O411" s="115"/>
      <c r="P411" s="115"/>
      <c r="Q411" s="115"/>
      <c r="R411" s="114"/>
      <c r="S411" s="114"/>
      <c r="T411" s="115"/>
      <c r="U411" s="115"/>
      <c r="V411" s="114"/>
      <c r="W411" s="114"/>
      <c r="X411" s="115"/>
      <c r="Y411" s="115"/>
      <c r="Z411" s="114"/>
      <c r="AA411" s="114"/>
      <c r="AB411" s="115"/>
      <c r="AC411" s="115"/>
      <c r="AD411" s="114"/>
      <c r="AE411" s="114"/>
      <c r="AF411" s="114"/>
      <c r="AG411" s="114"/>
      <c r="AH411" s="114"/>
      <c r="AI411" s="114"/>
      <c r="AJ411" s="114"/>
      <c r="AK411" s="114"/>
      <c r="AL411" s="114"/>
      <c r="AM411" s="114"/>
      <c r="AN411" s="114"/>
      <c r="AO411" s="114"/>
      <c r="AP411" s="116"/>
      <c r="AQ411" s="116"/>
      <c r="AR411" s="116"/>
      <c r="AS411" s="104"/>
      <c r="AT411" s="117" t="s">
        <v>360</v>
      </c>
      <c r="AU411" s="118">
        <v>0</v>
      </c>
      <c r="AV411" s="118">
        <v>0</v>
      </c>
      <c r="AW411" s="118">
        <v>0.38303018999999955</v>
      </c>
      <c r="AX411" s="119"/>
      <c r="AY411" s="119"/>
      <c r="AZ411" s="119"/>
      <c r="BA411" s="78">
        <v>0.38303018999999955</v>
      </c>
      <c r="BB411" s="107"/>
    </row>
    <row r="412" spans="1:54" s="109" customFormat="1">
      <c r="A412" s="108"/>
      <c r="B412" s="4">
        <v>1</v>
      </c>
      <c r="D412" s="31"/>
      <c r="E412" s="120"/>
      <c r="F412" s="121"/>
      <c r="G412" s="122"/>
      <c r="H412" s="123"/>
      <c r="I412" s="124"/>
      <c r="J412" s="124"/>
      <c r="K412" s="125"/>
      <c r="L412" s="125"/>
      <c r="M412" s="123"/>
      <c r="N412" s="123"/>
      <c r="O412" s="125"/>
      <c r="P412" s="125"/>
      <c r="Q412" s="125"/>
      <c r="R412" s="124"/>
      <c r="S412" s="124"/>
      <c r="T412" s="125"/>
      <c r="U412" s="125"/>
      <c r="V412" s="124"/>
      <c r="W412" s="124"/>
      <c r="X412" s="125"/>
      <c r="Y412" s="125"/>
      <c r="Z412" s="124"/>
      <c r="AA412" s="124"/>
      <c r="AB412" s="125"/>
      <c r="AC412" s="125"/>
      <c r="AD412" s="124"/>
      <c r="AE412" s="124"/>
      <c r="AF412" s="124"/>
      <c r="AG412" s="124"/>
      <c r="AH412" s="124"/>
      <c r="AI412" s="124"/>
      <c r="AJ412" s="124"/>
      <c r="AK412" s="124"/>
      <c r="AL412" s="124"/>
      <c r="AM412" s="124"/>
      <c r="AN412" s="124"/>
      <c r="AO412" s="124"/>
      <c r="AP412" s="126"/>
      <c r="AQ412" s="126"/>
      <c r="AR412" s="126"/>
      <c r="AS412" s="104"/>
      <c r="AT412" s="127" t="s">
        <v>110</v>
      </c>
      <c r="AU412" s="127"/>
      <c r="AV412" s="127"/>
      <c r="AW412" s="127"/>
      <c r="AX412" s="127"/>
      <c r="AY412" s="127"/>
      <c r="AZ412" s="127"/>
      <c r="BA412" s="128"/>
      <c r="BB412" s="107"/>
    </row>
    <row r="413" spans="1:54">
      <c r="B413" s="4">
        <v>3</v>
      </c>
      <c r="C413" s="96" t="s">
        <v>104</v>
      </c>
      <c r="D413" s="31"/>
      <c r="E413" s="97" t="s">
        <v>387</v>
      </c>
      <c r="F413" s="98" t="s">
        <v>388</v>
      </c>
      <c r="G413" s="99"/>
      <c r="H413" s="100" t="s">
        <v>107</v>
      </c>
      <c r="I413" s="101"/>
      <c r="J413" s="101"/>
      <c r="K413" s="102">
        <v>0.25</v>
      </c>
      <c r="L413" s="102">
        <v>0</v>
      </c>
      <c r="M413" s="100">
        <v>2014</v>
      </c>
      <c r="N413" s="100">
        <v>2014</v>
      </c>
      <c r="O413" s="102">
        <v>0.3199999999999999</v>
      </c>
      <c r="P413" s="102">
        <v>0</v>
      </c>
      <c r="Q413" s="102">
        <v>0.3199999999999999</v>
      </c>
      <c r="R413" s="101"/>
      <c r="S413" s="101"/>
      <c r="T413" s="102">
        <v>0</v>
      </c>
      <c r="U413" s="102">
        <v>0</v>
      </c>
      <c r="V413" s="101"/>
      <c r="W413" s="101"/>
      <c r="X413" s="102">
        <v>0</v>
      </c>
      <c r="Y413" s="102">
        <v>0</v>
      </c>
      <c r="Z413" s="101"/>
      <c r="AA413" s="101"/>
      <c r="AB413" s="102">
        <v>0.25</v>
      </c>
      <c r="AC413" s="102">
        <v>0</v>
      </c>
      <c r="AD413" s="101"/>
      <c r="AE413" s="101"/>
      <c r="AF413" s="101"/>
      <c r="AG413" s="101"/>
      <c r="AH413" s="101"/>
      <c r="AI413" s="101"/>
      <c r="AJ413" s="101"/>
      <c r="AK413" s="101"/>
      <c r="AL413" s="101"/>
      <c r="AM413" s="101"/>
      <c r="AN413" s="101"/>
      <c r="AO413" s="101"/>
      <c r="AP413" s="103">
        <v>0</v>
      </c>
      <c r="AQ413" s="103">
        <v>0</v>
      </c>
      <c r="AR413" s="103">
        <v>0.25</v>
      </c>
      <c r="AS413" s="104">
        <v>0</v>
      </c>
      <c r="AT413" s="105" t="s">
        <v>108</v>
      </c>
      <c r="AU413" s="106">
        <v>0</v>
      </c>
      <c r="AV413" s="106">
        <v>0</v>
      </c>
      <c r="AW413" s="106">
        <v>0.3199999999999999</v>
      </c>
      <c r="AX413" s="106">
        <v>0</v>
      </c>
      <c r="AY413" s="106">
        <v>0</v>
      </c>
      <c r="AZ413" s="106">
        <v>0</v>
      </c>
      <c r="BA413" s="78">
        <v>0.3199999999999999</v>
      </c>
      <c r="BB413" s="107"/>
    </row>
    <row r="414" spans="1:54" s="109" customFormat="1">
      <c r="A414" s="108"/>
      <c r="B414" s="4">
        <v>1</v>
      </c>
      <c r="D414" s="31"/>
      <c r="E414" s="110"/>
      <c r="F414" s="111"/>
      <c r="G414" s="112"/>
      <c r="H414" s="113"/>
      <c r="I414" s="114"/>
      <c r="J414" s="114"/>
      <c r="K414" s="115"/>
      <c r="L414" s="115"/>
      <c r="M414" s="113"/>
      <c r="N414" s="113"/>
      <c r="O414" s="115"/>
      <c r="P414" s="115"/>
      <c r="Q414" s="115"/>
      <c r="R414" s="114"/>
      <c r="S414" s="114"/>
      <c r="T414" s="115"/>
      <c r="U414" s="115"/>
      <c r="V414" s="114"/>
      <c r="W414" s="114"/>
      <c r="X414" s="115"/>
      <c r="Y414" s="115"/>
      <c r="Z414" s="114"/>
      <c r="AA414" s="114"/>
      <c r="AB414" s="115"/>
      <c r="AC414" s="115"/>
      <c r="AD414" s="114"/>
      <c r="AE414" s="114"/>
      <c r="AF414" s="114"/>
      <c r="AG414" s="114"/>
      <c r="AH414" s="114"/>
      <c r="AI414" s="114"/>
      <c r="AJ414" s="114"/>
      <c r="AK414" s="114"/>
      <c r="AL414" s="114"/>
      <c r="AM414" s="114"/>
      <c r="AN414" s="114"/>
      <c r="AO414" s="114"/>
      <c r="AP414" s="116"/>
      <c r="AQ414" s="116"/>
      <c r="AR414" s="116"/>
      <c r="AS414" s="104"/>
      <c r="AT414" s="117" t="s">
        <v>360</v>
      </c>
      <c r="AU414" s="118">
        <v>0</v>
      </c>
      <c r="AV414" s="118">
        <v>0</v>
      </c>
      <c r="AW414" s="118">
        <v>0.3199999999999999</v>
      </c>
      <c r="AX414" s="119"/>
      <c r="AY414" s="119"/>
      <c r="AZ414" s="119"/>
      <c r="BA414" s="78">
        <v>0.3199999999999999</v>
      </c>
      <c r="BB414" s="107"/>
    </row>
    <row r="415" spans="1:54" s="109" customFormat="1">
      <c r="A415" s="108"/>
      <c r="B415" s="4">
        <v>1</v>
      </c>
      <c r="D415" s="31"/>
      <c r="E415" s="120"/>
      <c r="F415" s="121"/>
      <c r="G415" s="122"/>
      <c r="H415" s="123"/>
      <c r="I415" s="124"/>
      <c r="J415" s="124"/>
      <c r="K415" s="125"/>
      <c r="L415" s="125"/>
      <c r="M415" s="123"/>
      <c r="N415" s="123"/>
      <c r="O415" s="125"/>
      <c r="P415" s="125"/>
      <c r="Q415" s="125"/>
      <c r="R415" s="124"/>
      <c r="S415" s="124"/>
      <c r="T415" s="125"/>
      <c r="U415" s="125"/>
      <c r="V415" s="124"/>
      <c r="W415" s="124"/>
      <c r="X415" s="125"/>
      <c r="Y415" s="125"/>
      <c r="Z415" s="124"/>
      <c r="AA415" s="124"/>
      <c r="AB415" s="125"/>
      <c r="AC415" s="125"/>
      <c r="AD415" s="124"/>
      <c r="AE415" s="124"/>
      <c r="AF415" s="124"/>
      <c r="AG415" s="124"/>
      <c r="AH415" s="124"/>
      <c r="AI415" s="124"/>
      <c r="AJ415" s="124"/>
      <c r="AK415" s="124"/>
      <c r="AL415" s="124"/>
      <c r="AM415" s="124"/>
      <c r="AN415" s="124"/>
      <c r="AO415" s="124"/>
      <c r="AP415" s="126"/>
      <c r="AQ415" s="126"/>
      <c r="AR415" s="126"/>
      <c r="AS415" s="104"/>
      <c r="AT415" s="127" t="s">
        <v>110</v>
      </c>
      <c r="AU415" s="127"/>
      <c r="AV415" s="127"/>
      <c r="AW415" s="127"/>
      <c r="AX415" s="127"/>
      <c r="AY415" s="127"/>
      <c r="AZ415" s="127"/>
      <c r="BA415" s="128"/>
      <c r="BB415" s="107"/>
    </row>
    <row r="416" spans="1:54">
      <c r="B416" s="4">
        <v>3</v>
      </c>
      <c r="C416" s="96" t="s">
        <v>104</v>
      </c>
      <c r="D416" s="31"/>
      <c r="E416" s="97" t="s">
        <v>389</v>
      </c>
      <c r="F416" s="98" t="s">
        <v>390</v>
      </c>
      <c r="G416" s="99"/>
      <c r="H416" s="100" t="s">
        <v>107</v>
      </c>
      <c r="I416" s="101"/>
      <c r="J416" s="101"/>
      <c r="K416" s="102">
        <v>0.55000000000000004</v>
      </c>
      <c r="L416" s="102">
        <v>0</v>
      </c>
      <c r="M416" s="100">
        <v>2014</v>
      </c>
      <c r="N416" s="100">
        <v>2014</v>
      </c>
      <c r="O416" s="102">
        <v>0.32786765999999956</v>
      </c>
      <c r="P416" s="102">
        <v>0</v>
      </c>
      <c r="Q416" s="102">
        <v>0.32786765999999956</v>
      </c>
      <c r="R416" s="101"/>
      <c r="S416" s="101"/>
      <c r="T416" s="102">
        <v>0</v>
      </c>
      <c r="U416" s="102">
        <v>0</v>
      </c>
      <c r="V416" s="101"/>
      <c r="W416" s="101"/>
      <c r="X416" s="102">
        <v>0</v>
      </c>
      <c r="Y416" s="102">
        <v>0</v>
      </c>
      <c r="Z416" s="101"/>
      <c r="AA416" s="101"/>
      <c r="AB416" s="102">
        <v>0.55000000000000004</v>
      </c>
      <c r="AC416" s="102">
        <v>0</v>
      </c>
      <c r="AD416" s="101"/>
      <c r="AE416" s="101"/>
      <c r="AF416" s="101"/>
      <c r="AG416" s="101"/>
      <c r="AH416" s="101"/>
      <c r="AI416" s="101"/>
      <c r="AJ416" s="101"/>
      <c r="AK416" s="101"/>
      <c r="AL416" s="101"/>
      <c r="AM416" s="101"/>
      <c r="AN416" s="101"/>
      <c r="AO416" s="101"/>
      <c r="AP416" s="103">
        <v>0</v>
      </c>
      <c r="AQ416" s="103">
        <v>0</v>
      </c>
      <c r="AR416" s="103">
        <v>0.55000000000000004</v>
      </c>
      <c r="AS416" s="104">
        <v>0</v>
      </c>
      <c r="AT416" s="105" t="s">
        <v>108</v>
      </c>
      <c r="AU416" s="106">
        <v>0</v>
      </c>
      <c r="AV416" s="106">
        <v>0</v>
      </c>
      <c r="AW416" s="106">
        <v>0.32786765999999956</v>
      </c>
      <c r="AX416" s="106">
        <v>0</v>
      </c>
      <c r="AY416" s="106">
        <v>0</v>
      </c>
      <c r="AZ416" s="106">
        <v>0</v>
      </c>
      <c r="BA416" s="78">
        <v>0.32786765999999956</v>
      </c>
      <c r="BB416" s="107"/>
    </row>
    <row r="417" spans="1:54" s="109" customFormat="1">
      <c r="A417" s="108"/>
      <c r="B417" s="4">
        <v>1</v>
      </c>
      <c r="D417" s="31"/>
      <c r="E417" s="110"/>
      <c r="F417" s="111"/>
      <c r="G417" s="112"/>
      <c r="H417" s="113"/>
      <c r="I417" s="114"/>
      <c r="J417" s="114"/>
      <c r="K417" s="115"/>
      <c r="L417" s="115"/>
      <c r="M417" s="113"/>
      <c r="N417" s="113"/>
      <c r="O417" s="115"/>
      <c r="P417" s="115"/>
      <c r="Q417" s="115"/>
      <c r="R417" s="114"/>
      <c r="S417" s="114"/>
      <c r="T417" s="115"/>
      <c r="U417" s="115"/>
      <c r="V417" s="114"/>
      <c r="W417" s="114"/>
      <c r="X417" s="115"/>
      <c r="Y417" s="115"/>
      <c r="Z417" s="114"/>
      <c r="AA417" s="114"/>
      <c r="AB417" s="115"/>
      <c r="AC417" s="115"/>
      <c r="AD417" s="114"/>
      <c r="AE417" s="114"/>
      <c r="AF417" s="114"/>
      <c r="AG417" s="114"/>
      <c r="AH417" s="114"/>
      <c r="AI417" s="114"/>
      <c r="AJ417" s="114"/>
      <c r="AK417" s="114"/>
      <c r="AL417" s="114"/>
      <c r="AM417" s="114"/>
      <c r="AN417" s="114"/>
      <c r="AO417" s="114"/>
      <c r="AP417" s="116"/>
      <c r="AQ417" s="116"/>
      <c r="AR417" s="116"/>
      <c r="AS417" s="104"/>
      <c r="AT417" s="117" t="s">
        <v>360</v>
      </c>
      <c r="AU417" s="118">
        <v>0</v>
      </c>
      <c r="AV417" s="118">
        <v>0</v>
      </c>
      <c r="AW417" s="118">
        <v>0.32786765999999956</v>
      </c>
      <c r="AX417" s="119"/>
      <c r="AY417" s="119"/>
      <c r="AZ417" s="119"/>
      <c r="BA417" s="78">
        <v>0.32786765999999956</v>
      </c>
      <c r="BB417" s="107"/>
    </row>
    <row r="418" spans="1:54" s="109" customFormat="1">
      <c r="A418" s="108"/>
      <c r="B418" s="4">
        <v>1</v>
      </c>
      <c r="D418" s="31"/>
      <c r="E418" s="120"/>
      <c r="F418" s="121"/>
      <c r="G418" s="122"/>
      <c r="H418" s="123"/>
      <c r="I418" s="124"/>
      <c r="J418" s="124"/>
      <c r="K418" s="125"/>
      <c r="L418" s="125"/>
      <c r="M418" s="123"/>
      <c r="N418" s="123"/>
      <c r="O418" s="125"/>
      <c r="P418" s="125"/>
      <c r="Q418" s="125"/>
      <c r="R418" s="124"/>
      <c r="S418" s="124"/>
      <c r="T418" s="125"/>
      <c r="U418" s="125"/>
      <c r="V418" s="124"/>
      <c r="W418" s="124"/>
      <c r="X418" s="125"/>
      <c r="Y418" s="125"/>
      <c r="Z418" s="124"/>
      <c r="AA418" s="124"/>
      <c r="AB418" s="125"/>
      <c r="AC418" s="125"/>
      <c r="AD418" s="124"/>
      <c r="AE418" s="124"/>
      <c r="AF418" s="124"/>
      <c r="AG418" s="124"/>
      <c r="AH418" s="124"/>
      <c r="AI418" s="124"/>
      <c r="AJ418" s="124"/>
      <c r="AK418" s="124"/>
      <c r="AL418" s="124"/>
      <c r="AM418" s="124"/>
      <c r="AN418" s="124"/>
      <c r="AO418" s="124"/>
      <c r="AP418" s="126"/>
      <c r="AQ418" s="126"/>
      <c r="AR418" s="126"/>
      <c r="AS418" s="104"/>
      <c r="AT418" s="127" t="s">
        <v>110</v>
      </c>
      <c r="AU418" s="127"/>
      <c r="AV418" s="127"/>
      <c r="AW418" s="127"/>
      <c r="AX418" s="127"/>
      <c r="AY418" s="127"/>
      <c r="AZ418" s="127"/>
      <c r="BA418" s="128"/>
      <c r="BB418" s="107"/>
    </row>
    <row r="419" spans="1:54">
      <c r="B419" s="4">
        <v>3</v>
      </c>
      <c r="C419" s="96" t="s">
        <v>104</v>
      </c>
      <c r="D419" s="31"/>
      <c r="E419" s="97" t="s">
        <v>391</v>
      </c>
      <c r="F419" s="98" t="s">
        <v>392</v>
      </c>
      <c r="G419" s="99"/>
      <c r="H419" s="100" t="s">
        <v>107</v>
      </c>
      <c r="I419" s="101"/>
      <c r="J419" s="101"/>
      <c r="K419" s="102">
        <v>0.70499999999999996</v>
      </c>
      <c r="L419" s="102">
        <v>0</v>
      </c>
      <c r="M419" s="100">
        <v>2012</v>
      </c>
      <c r="N419" s="100">
        <v>2013</v>
      </c>
      <c r="O419" s="102">
        <v>0.65989188379999997</v>
      </c>
      <c r="P419" s="102">
        <v>0</v>
      </c>
      <c r="Q419" s="102">
        <v>0</v>
      </c>
      <c r="R419" s="101"/>
      <c r="S419" s="101"/>
      <c r="T419" s="102">
        <v>0</v>
      </c>
      <c r="U419" s="102">
        <v>0</v>
      </c>
      <c r="V419" s="101"/>
      <c r="W419" s="101"/>
      <c r="X419" s="102">
        <v>0.70499999999999996</v>
      </c>
      <c r="Y419" s="102">
        <v>0</v>
      </c>
      <c r="Z419" s="101"/>
      <c r="AA419" s="101"/>
      <c r="AB419" s="102">
        <v>0</v>
      </c>
      <c r="AC419" s="102">
        <v>0</v>
      </c>
      <c r="AD419" s="101"/>
      <c r="AE419" s="101"/>
      <c r="AF419" s="101"/>
      <c r="AG419" s="101"/>
      <c r="AH419" s="101"/>
      <c r="AI419" s="101"/>
      <c r="AJ419" s="101"/>
      <c r="AK419" s="101"/>
      <c r="AL419" s="101"/>
      <c r="AM419" s="101"/>
      <c r="AN419" s="101"/>
      <c r="AO419" s="101"/>
      <c r="AP419" s="103">
        <v>0</v>
      </c>
      <c r="AQ419" s="103">
        <v>0</v>
      </c>
      <c r="AR419" s="103">
        <v>0.70499999999999996</v>
      </c>
      <c r="AS419" s="104">
        <v>0</v>
      </c>
      <c r="AT419" s="105" t="s">
        <v>108</v>
      </c>
      <c r="AU419" s="106">
        <v>0</v>
      </c>
      <c r="AV419" s="106">
        <v>0</v>
      </c>
      <c r="AW419" s="106">
        <v>0</v>
      </c>
      <c r="AX419" s="106">
        <v>0</v>
      </c>
      <c r="AY419" s="106">
        <v>0</v>
      </c>
      <c r="AZ419" s="106">
        <v>0</v>
      </c>
      <c r="BA419" s="78">
        <v>0</v>
      </c>
      <c r="BB419" s="107"/>
    </row>
    <row r="420" spans="1:54" s="109" customFormat="1" ht="22.5">
      <c r="A420" s="108"/>
      <c r="B420" s="4">
        <v>1</v>
      </c>
      <c r="D420" s="31"/>
      <c r="E420" s="110"/>
      <c r="F420" s="111"/>
      <c r="G420" s="112"/>
      <c r="H420" s="113"/>
      <c r="I420" s="114"/>
      <c r="J420" s="114"/>
      <c r="K420" s="115"/>
      <c r="L420" s="115"/>
      <c r="M420" s="113"/>
      <c r="N420" s="113"/>
      <c r="O420" s="115"/>
      <c r="P420" s="115"/>
      <c r="Q420" s="115"/>
      <c r="R420" s="114"/>
      <c r="S420" s="114"/>
      <c r="T420" s="115"/>
      <c r="U420" s="115"/>
      <c r="V420" s="114"/>
      <c r="W420" s="114"/>
      <c r="X420" s="115"/>
      <c r="Y420" s="115"/>
      <c r="Z420" s="114"/>
      <c r="AA420" s="114"/>
      <c r="AB420" s="115"/>
      <c r="AC420" s="115"/>
      <c r="AD420" s="114"/>
      <c r="AE420" s="114"/>
      <c r="AF420" s="114"/>
      <c r="AG420" s="114"/>
      <c r="AH420" s="114"/>
      <c r="AI420" s="114"/>
      <c r="AJ420" s="114"/>
      <c r="AK420" s="114"/>
      <c r="AL420" s="114"/>
      <c r="AM420" s="114"/>
      <c r="AN420" s="114"/>
      <c r="AO420" s="114"/>
      <c r="AP420" s="116"/>
      <c r="AQ420" s="116"/>
      <c r="AR420" s="116"/>
      <c r="AS420" s="104"/>
      <c r="AT420" s="117" t="s">
        <v>353</v>
      </c>
      <c r="AU420" s="118">
        <v>0</v>
      </c>
      <c r="AV420" s="118">
        <v>0</v>
      </c>
      <c r="AW420" s="118">
        <v>0</v>
      </c>
      <c r="AX420" s="119"/>
      <c r="AY420" s="119"/>
      <c r="AZ420" s="119"/>
      <c r="BA420" s="78">
        <v>0</v>
      </c>
      <c r="BB420" s="107"/>
    </row>
    <row r="421" spans="1:54" s="109" customFormat="1">
      <c r="A421" s="108"/>
      <c r="B421" s="4">
        <v>1</v>
      </c>
      <c r="D421" s="31"/>
      <c r="E421" s="120"/>
      <c r="F421" s="121"/>
      <c r="G421" s="122"/>
      <c r="H421" s="123"/>
      <c r="I421" s="124"/>
      <c r="J421" s="124"/>
      <c r="K421" s="125"/>
      <c r="L421" s="125"/>
      <c r="M421" s="123"/>
      <c r="N421" s="123"/>
      <c r="O421" s="125"/>
      <c r="P421" s="125"/>
      <c r="Q421" s="125"/>
      <c r="R421" s="124"/>
      <c r="S421" s="124"/>
      <c r="T421" s="125"/>
      <c r="U421" s="125"/>
      <c r="V421" s="124"/>
      <c r="W421" s="124"/>
      <c r="X421" s="125"/>
      <c r="Y421" s="125"/>
      <c r="Z421" s="124"/>
      <c r="AA421" s="124"/>
      <c r="AB421" s="125"/>
      <c r="AC421" s="125"/>
      <c r="AD421" s="124"/>
      <c r="AE421" s="124"/>
      <c r="AF421" s="124"/>
      <c r="AG421" s="124"/>
      <c r="AH421" s="124"/>
      <c r="AI421" s="124"/>
      <c r="AJ421" s="124"/>
      <c r="AK421" s="124"/>
      <c r="AL421" s="124"/>
      <c r="AM421" s="124"/>
      <c r="AN421" s="124"/>
      <c r="AO421" s="124"/>
      <c r="AP421" s="126"/>
      <c r="AQ421" s="126"/>
      <c r="AR421" s="126"/>
      <c r="AS421" s="104"/>
      <c r="AT421" s="127" t="s">
        <v>110</v>
      </c>
      <c r="AU421" s="127"/>
      <c r="AV421" s="127"/>
      <c r="AW421" s="127"/>
      <c r="AX421" s="127"/>
      <c r="AY421" s="127"/>
      <c r="AZ421" s="127"/>
      <c r="BA421" s="128"/>
      <c r="BB421" s="107"/>
    </row>
    <row r="422" spans="1:54">
      <c r="B422" s="4">
        <v>3</v>
      </c>
      <c r="C422" s="96" t="s">
        <v>104</v>
      </c>
      <c r="D422" s="31"/>
      <c r="E422" s="97" t="s">
        <v>393</v>
      </c>
      <c r="F422" s="98" t="s">
        <v>394</v>
      </c>
      <c r="G422" s="99"/>
      <c r="H422" s="100" t="s">
        <v>107</v>
      </c>
      <c r="I422" s="101"/>
      <c r="J422" s="101"/>
      <c r="K422" s="102">
        <v>0.52</v>
      </c>
      <c r="L422" s="102">
        <v>0</v>
      </c>
      <c r="M422" s="100">
        <v>2012</v>
      </c>
      <c r="N422" s="100">
        <v>2013</v>
      </c>
      <c r="O422" s="102">
        <v>0.56335399519999996</v>
      </c>
      <c r="P422" s="102">
        <v>0</v>
      </c>
      <c r="Q422" s="102">
        <v>0</v>
      </c>
      <c r="R422" s="101"/>
      <c r="S422" s="101"/>
      <c r="T422" s="102">
        <v>0</v>
      </c>
      <c r="U422" s="102">
        <v>0</v>
      </c>
      <c r="V422" s="101"/>
      <c r="W422" s="101"/>
      <c r="X422" s="102">
        <v>0.52</v>
      </c>
      <c r="Y422" s="102">
        <v>0</v>
      </c>
      <c r="Z422" s="101"/>
      <c r="AA422" s="101"/>
      <c r="AB422" s="102">
        <v>0</v>
      </c>
      <c r="AC422" s="102">
        <v>0</v>
      </c>
      <c r="AD422" s="101"/>
      <c r="AE422" s="101"/>
      <c r="AF422" s="101"/>
      <c r="AG422" s="101"/>
      <c r="AH422" s="101"/>
      <c r="AI422" s="101"/>
      <c r="AJ422" s="101"/>
      <c r="AK422" s="101"/>
      <c r="AL422" s="101"/>
      <c r="AM422" s="101"/>
      <c r="AN422" s="101"/>
      <c r="AO422" s="101"/>
      <c r="AP422" s="103">
        <v>0</v>
      </c>
      <c r="AQ422" s="103">
        <v>0</v>
      </c>
      <c r="AR422" s="103">
        <v>0.52</v>
      </c>
      <c r="AS422" s="104">
        <v>0</v>
      </c>
      <c r="AT422" s="105" t="s">
        <v>108</v>
      </c>
      <c r="AU422" s="106">
        <v>0</v>
      </c>
      <c r="AV422" s="106">
        <v>0</v>
      </c>
      <c r="AW422" s="106">
        <v>0</v>
      </c>
      <c r="AX422" s="106">
        <v>0</v>
      </c>
      <c r="AY422" s="106">
        <v>0</v>
      </c>
      <c r="AZ422" s="106">
        <v>0</v>
      </c>
      <c r="BA422" s="78">
        <v>0</v>
      </c>
      <c r="BB422" s="107"/>
    </row>
    <row r="423" spans="1:54" s="109" customFormat="1" ht="22.5">
      <c r="A423" s="108"/>
      <c r="B423" s="4">
        <v>1</v>
      </c>
      <c r="D423" s="31"/>
      <c r="E423" s="110"/>
      <c r="F423" s="111"/>
      <c r="G423" s="112"/>
      <c r="H423" s="113"/>
      <c r="I423" s="114"/>
      <c r="J423" s="114"/>
      <c r="K423" s="115"/>
      <c r="L423" s="115"/>
      <c r="M423" s="113"/>
      <c r="N423" s="113"/>
      <c r="O423" s="115"/>
      <c r="P423" s="115"/>
      <c r="Q423" s="115"/>
      <c r="R423" s="114"/>
      <c r="S423" s="114"/>
      <c r="T423" s="115"/>
      <c r="U423" s="115"/>
      <c r="V423" s="114"/>
      <c r="W423" s="114"/>
      <c r="X423" s="115"/>
      <c r="Y423" s="115"/>
      <c r="Z423" s="114"/>
      <c r="AA423" s="114"/>
      <c r="AB423" s="115"/>
      <c r="AC423" s="115"/>
      <c r="AD423" s="114"/>
      <c r="AE423" s="114"/>
      <c r="AF423" s="114"/>
      <c r="AG423" s="114"/>
      <c r="AH423" s="114"/>
      <c r="AI423" s="114"/>
      <c r="AJ423" s="114"/>
      <c r="AK423" s="114"/>
      <c r="AL423" s="114"/>
      <c r="AM423" s="114"/>
      <c r="AN423" s="114"/>
      <c r="AO423" s="114"/>
      <c r="AP423" s="116"/>
      <c r="AQ423" s="116"/>
      <c r="AR423" s="116"/>
      <c r="AS423" s="104"/>
      <c r="AT423" s="117" t="s">
        <v>353</v>
      </c>
      <c r="AU423" s="118">
        <v>0</v>
      </c>
      <c r="AV423" s="118">
        <v>0</v>
      </c>
      <c r="AW423" s="118">
        <v>0</v>
      </c>
      <c r="AX423" s="119"/>
      <c r="AY423" s="119"/>
      <c r="AZ423" s="119"/>
      <c r="BA423" s="78">
        <v>0</v>
      </c>
      <c r="BB423" s="107"/>
    </row>
    <row r="424" spans="1:54" s="109" customFormat="1">
      <c r="A424" s="108"/>
      <c r="B424" s="4">
        <v>1</v>
      </c>
      <c r="D424" s="31"/>
      <c r="E424" s="120"/>
      <c r="F424" s="121"/>
      <c r="G424" s="122"/>
      <c r="H424" s="123"/>
      <c r="I424" s="124"/>
      <c r="J424" s="124"/>
      <c r="K424" s="125"/>
      <c r="L424" s="125"/>
      <c r="M424" s="123"/>
      <c r="N424" s="123"/>
      <c r="O424" s="125"/>
      <c r="P424" s="125"/>
      <c r="Q424" s="125"/>
      <c r="R424" s="124"/>
      <c r="S424" s="124"/>
      <c r="T424" s="125"/>
      <c r="U424" s="125"/>
      <c r="V424" s="124"/>
      <c r="W424" s="124"/>
      <c r="X424" s="125"/>
      <c r="Y424" s="125"/>
      <c r="Z424" s="124"/>
      <c r="AA424" s="124"/>
      <c r="AB424" s="125"/>
      <c r="AC424" s="125"/>
      <c r="AD424" s="124"/>
      <c r="AE424" s="124"/>
      <c r="AF424" s="124"/>
      <c r="AG424" s="124"/>
      <c r="AH424" s="124"/>
      <c r="AI424" s="124"/>
      <c r="AJ424" s="124"/>
      <c r="AK424" s="124"/>
      <c r="AL424" s="124"/>
      <c r="AM424" s="124"/>
      <c r="AN424" s="124"/>
      <c r="AO424" s="124"/>
      <c r="AP424" s="126"/>
      <c r="AQ424" s="126"/>
      <c r="AR424" s="126"/>
      <c r="AS424" s="104"/>
      <c r="AT424" s="127" t="s">
        <v>110</v>
      </c>
      <c r="AU424" s="127"/>
      <c r="AV424" s="127"/>
      <c r="AW424" s="127"/>
      <c r="AX424" s="127"/>
      <c r="AY424" s="127"/>
      <c r="AZ424" s="127"/>
      <c r="BA424" s="128"/>
      <c r="BB424" s="107"/>
    </row>
    <row r="425" spans="1:54">
      <c r="B425" s="4">
        <v>3</v>
      </c>
      <c r="C425" s="96" t="s">
        <v>104</v>
      </c>
      <c r="D425" s="31"/>
      <c r="E425" s="97" t="s">
        <v>395</v>
      </c>
      <c r="F425" s="98" t="s">
        <v>396</v>
      </c>
      <c r="G425" s="99"/>
      <c r="H425" s="100" t="s">
        <v>107</v>
      </c>
      <c r="I425" s="101"/>
      <c r="J425" s="101"/>
      <c r="K425" s="102">
        <v>8.5000000000000006E-2</v>
      </c>
      <c r="L425" s="102">
        <v>0</v>
      </c>
      <c r="M425" s="100">
        <v>2014</v>
      </c>
      <c r="N425" s="100">
        <v>2014</v>
      </c>
      <c r="O425" s="102">
        <v>0.14458090680000019</v>
      </c>
      <c r="P425" s="102">
        <v>0</v>
      </c>
      <c r="Q425" s="102">
        <v>0.14458090680000019</v>
      </c>
      <c r="R425" s="101"/>
      <c r="S425" s="101"/>
      <c r="T425" s="102">
        <v>0</v>
      </c>
      <c r="U425" s="102">
        <v>0</v>
      </c>
      <c r="V425" s="101"/>
      <c r="W425" s="101"/>
      <c r="X425" s="102">
        <v>0</v>
      </c>
      <c r="Y425" s="102">
        <v>0</v>
      </c>
      <c r="Z425" s="101"/>
      <c r="AA425" s="101"/>
      <c r="AB425" s="102">
        <v>8.5000000000000006E-2</v>
      </c>
      <c r="AC425" s="102">
        <v>0</v>
      </c>
      <c r="AD425" s="101"/>
      <c r="AE425" s="101"/>
      <c r="AF425" s="101"/>
      <c r="AG425" s="101"/>
      <c r="AH425" s="101"/>
      <c r="AI425" s="101"/>
      <c r="AJ425" s="101"/>
      <c r="AK425" s="101"/>
      <c r="AL425" s="101"/>
      <c r="AM425" s="101"/>
      <c r="AN425" s="101"/>
      <c r="AO425" s="101"/>
      <c r="AP425" s="103">
        <v>0</v>
      </c>
      <c r="AQ425" s="103">
        <v>0</v>
      </c>
      <c r="AR425" s="103">
        <v>8.5000000000000006E-2</v>
      </c>
      <c r="AS425" s="104">
        <v>0</v>
      </c>
      <c r="AT425" s="105" t="s">
        <v>108</v>
      </c>
      <c r="AU425" s="106">
        <v>0</v>
      </c>
      <c r="AV425" s="106">
        <v>0</v>
      </c>
      <c r="AW425" s="106">
        <v>0.14458090680000019</v>
      </c>
      <c r="AX425" s="106">
        <v>0</v>
      </c>
      <c r="AY425" s="106">
        <v>0</v>
      </c>
      <c r="AZ425" s="106">
        <v>0</v>
      </c>
      <c r="BA425" s="78">
        <v>0.14458090680000019</v>
      </c>
      <c r="BB425" s="107"/>
    </row>
    <row r="426" spans="1:54" s="109" customFormat="1">
      <c r="A426" s="108"/>
      <c r="B426" s="4">
        <v>1</v>
      </c>
      <c r="D426" s="31"/>
      <c r="E426" s="110"/>
      <c r="F426" s="111"/>
      <c r="G426" s="112"/>
      <c r="H426" s="113"/>
      <c r="I426" s="114"/>
      <c r="J426" s="114"/>
      <c r="K426" s="115"/>
      <c r="L426" s="115"/>
      <c r="M426" s="113"/>
      <c r="N426" s="113"/>
      <c r="O426" s="115"/>
      <c r="P426" s="115"/>
      <c r="Q426" s="115"/>
      <c r="R426" s="114"/>
      <c r="S426" s="114"/>
      <c r="T426" s="115"/>
      <c r="U426" s="115"/>
      <c r="V426" s="114"/>
      <c r="W426" s="114"/>
      <c r="X426" s="115"/>
      <c r="Y426" s="115"/>
      <c r="Z426" s="114"/>
      <c r="AA426" s="114"/>
      <c r="AB426" s="115"/>
      <c r="AC426" s="115"/>
      <c r="AD426" s="114"/>
      <c r="AE426" s="114"/>
      <c r="AF426" s="114"/>
      <c r="AG426" s="114"/>
      <c r="AH426" s="114"/>
      <c r="AI426" s="114"/>
      <c r="AJ426" s="114"/>
      <c r="AK426" s="114"/>
      <c r="AL426" s="114"/>
      <c r="AM426" s="114"/>
      <c r="AN426" s="114"/>
      <c r="AO426" s="114"/>
      <c r="AP426" s="116"/>
      <c r="AQ426" s="116"/>
      <c r="AR426" s="116"/>
      <c r="AS426" s="104"/>
      <c r="AT426" s="117" t="s">
        <v>360</v>
      </c>
      <c r="AU426" s="118">
        <v>0</v>
      </c>
      <c r="AV426" s="118">
        <v>0</v>
      </c>
      <c r="AW426" s="118">
        <v>0.14458090680000019</v>
      </c>
      <c r="AX426" s="119"/>
      <c r="AY426" s="119"/>
      <c r="AZ426" s="119"/>
      <c r="BA426" s="78">
        <v>0.14458090680000019</v>
      </c>
      <c r="BB426" s="107"/>
    </row>
    <row r="427" spans="1:54" s="109" customFormat="1">
      <c r="A427" s="108"/>
      <c r="B427" s="4">
        <v>1</v>
      </c>
      <c r="D427" s="31"/>
      <c r="E427" s="120"/>
      <c r="F427" s="121"/>
      <c r="G427" s="122"/>
      <c r="H427" s="123"/>
      <c r="I427" s="124"/>
      <c r="J427" s="124"/>
      <c r="K427" s="125"/>
      <c r="L427" s="125"/>
      <c r="M427" s="123"/>
      <c r="N427" s="123"/>
      <c r="O427" s="125"/>
      <c r="P427" s="125"/>
      <c r="Q427" s="125"/>
      <c r="R427" s="124"/>
      <c r="S427" s="124"/>
      <c r="T427" s="125"/>
      <c r="U427" s="125"/>
      <c r="V427" s="124"/>
      <c r="W427" s="124"/>
      <c r="X427" s="125"/>
      <c r="Y427" s="125"/>
      <c r="Z427" s="124"/>
      <c r="AA427" s="124"/>
      <c r="AB427" s="125"/>
      <c r="AC427" s="125"/>
      <c r="AD427" s="124"/>
      <c r="AE427" s="124"/>
      <c r="AF427" s="124"/>
      <c r="AG427" s="124"/>
      <c r="AH427" s="124"/>
      <c r="AI427" s="124"/>
      <c r="AJ427" s="124"/>
      <c r="AK427" s="124"/>
      <c r="AL427" s="124"/>
      <c r="AM427" s="124"/>
      <c r="AN427" s="124"/>
      <c r="AO427" s="124"/>
      <c r="AP427" s="126"/>
      <c r="AQ427" s="126"/>
      <c r="AR427" s="126"/>
      <c r="AS427" s="104"/>
      <c r="AT427" s="127" t="s">
        <v>110</v>
      </c>
      <c r="AU427" s="127"/>
      <c r="AV427" s="127"/>
      <c r="AW427" s="127"/>
      <c r="AX427" s="127"/>
      <c r="AY427" s="127"/>
      <c r="AZ427" s="127"/>
      <c r="BA427" s="128"/>
      <c r="BB427" s="107"/>
    </row>
    <row r="428" spans="1:54">
      <c r="B428" s="4">
        <v>3</v>
      </c>
      <c r="C428" s="96" t="s">
        <v>104</v>
      </c>
      <c r="D428" s="31"/>
      <c r="E428" s="97" t="s">
        <v>397</v>
      </c>
      <c r="F428" s="98" t="s">
        <v>398</v>
      </c>
      <c r="G428" s="99"/>
      <c r="H428" s="100" t="s">
        <v>107</v>
      </c>
      <c r="I428" s="101"/>
      <c r="J428" s="101"/>
      <c r="K428" s="102">
        <v>0.5</v>
      </c>
      <c r="L428" s="102">
        <v>0</v>
      </c>
      <c r="M428" s="100">
        <v>2014</v>
      </c>
      <c r="N428" s="100">
        <v>2014</v>
      </c>
      <c r="O428" s="102">
        <v>0.36459961999999962</v>
      </c>
      <c r="P428" s="102">
        <v>0</v>
      </c>
      <c r="Q428" s="102">
        <v>0.36459961999999962</v>
      </c>
      <c r="R428" s="101"/>
      <c r="S428" s="101"/>
      <c r="T428" s="102">
        <v>0</v>
      </c>
      <c r="U428" s="102">
        <v>0</v>
      </c>
      <c r="V428" s="101"/>
      <c r="W428" s="101"/>
      <c r="X428" s="102">
        <v>0</v>
      </c>
      <c r="Y428" s="102">
        <v>0</v>
      </c>
      <c r="Z428" s="101"/>
      <c r="AA428" s="101"/>
      <c r="AB428" s="102">
        <v>0.5</v>
      </c>
      <c r="AC428" s="102">
        <v>0</v>
      </c>
      <c r="AD428" s="101"/>
      <c r="AE428" s="101"/>
      <c r="AF428" s="101"/>
      <c r="AG428" s="101"/>
      <c r="AH428" s="101"/>
      <c r="AI428" s="101"/>
      <c r="AJ428" s="101"/>
      <c r="AK428" s="101"/>
      <c r="AL428" s="101"/>
      <c r="AM428" s="101"/>
      <c r="AN428" s="101"/>
      <c r="AO428" s="101"/>
      <c r="AP428" s="103">
        <v>0</v>
      </c>
      <c r="AQ428" s="103">
        <v>0</v>
      </c>
      <c r="AR428" s="103">
        <v>0.5</v>
      </c>
      <c r="AS428" s="104">
        <v>0</v>
      </c>
      <c r="AT428" s="105" t="s">
        <v>108</v>
      </c>
      <c r="AU428" s="106">
        <v>0</v>
      </c>
      <c r="AV428" s="106">
        <v>0</v>
      </c>
      <c r="AW428" s="106">
        <v>0.36459961999999962</v>
      </c>
      <c r="AX428" s="106">
        <v>0</v>
      </c>
      <c r="AY428" s="106">
        <v>0</v>
      </c>
      <c r="AZ428" s="106">
        <v>0</v>
      </c>
      <c r="BA428" s="78">
        <v>0.36459961999999962</v>
      </c>
      <c r="BB428" s="107"/>
    </row>
    <row r="429" spans="1:54" s="109" customFormat="1" ht="22.5">
      <c r="A429" s="108"/>
      <c r="B429" s="4">
        <v>1</v>
      </c>
      <c r="D429" s="31"/>
      <c r="E429" s="110"/>
      <c r="F429" s="111"/>
      <c r="G429" s="112"/>
      <c r="H429" s="113"/>
      <c r="I429" s="114"/>
      <c r="J429" s="114"/>
      <c r="K429" s="115"/>
      <c r="L429" s="115"/>
      <c r="M429" s="113"/>
      <c r="N429" s="113"/>
      <c r="O429" s="115"/>
      <c r="P429" s="115"/>
      <c r="Q429" s="115"/>
      <c r="R429" s="114"/>
      <c r="S429" s="114"/>
      <c r="T429" s="115"/>
      <c r="U429" s="115"/>
      <c r="V429" s="114"/>
      <c r="W429" s="114"/>
      <c r="X429" s="115"/>
      <c r="Y429" s="115"/>
      <c r="Z429" s="114"/>
      <c r="AA429" s="114"/>
      <c r="AB429" s="115"/>
      <c r="AC429" s="115"/>
      <c r="AD429" s="114"/>
      <c r="AE429" s="114"/>
      <c r="AF429" s="114"/>
      <c r="AG429" s="114"/>
      <c r="AH429" s="114"/>
      <c r="AI429" s="114"/>
      <c r="AJ429" s="114"/>
      <c r="AK429" s="114"/>
      <c r="AL429" s="114"/>
      <c r="AM429" s="114"/>
      <c r="AN429" s="114"/>
      <c r="AO429" s="114"/>
      <c r="AP429" s="116"/>
      <c r="AQ429" s="116"/>
      <c r="AR429" s="116"/>
      <c r="AS429" s="104"/>
      <c r="AT429" s="117" t="s">
        <v>353</v>
      </c>
      <c r="AU429" s="118">
        <v>0</v>
      </c>
      <c r="AV429" s="118">
        <v>0</v>
      </c>
      <c r="AW429" s="118">
        <v>0.36459961999999962</v>
      </c>
      <c r="AX429" s="119"/>
      <c r="AY429" s="119"/>
      <c r="AZ429" s="119"/>
      <c r="BA429" s="78">
        <v>0.36459961999999962</v>
      </c>
      <c r="BB429" s="107"/>
    </row>
    <row r="430" spans="1:54" s="109" customFormat="1">
      <c r="A430" s="108"/>
      <c r="B430" s="4">
        <v>1</v>
      </c>
      <c r="D430" s="31"/>
      <c r="E430" s="120"/>
      <c r="F430" s="121"/>
      <c r="G430" s="122"/>
      <c r="H430" s="123"/>
      <c r="I430" s="124"/>
      <c r="J430" s="124"/>
      <c r="K430" s="125"/>
      <c r="L430" s="125"/>
      <c r="M430" s="123"/>
      <c r="N430" s="123"/>
      <c r="O430" s="125"/>
      <c r="P430" s="125"/>
      <c r="Q430" s="125"/>
      <c r="R430" s="124"/>
      <c r="S430" s="124"/>
      <c r="T430" s="125"/>
      <c r="U430" s="125"/>
      <c r="V430" s="124"/>
      <c r="W430" s="124"/>
      <c r="X430" s="125"/>
      <c r="Y430" s="125"/>
      <c r="Z430" s="124"/>
      <c r="AA430" s="124"/>
      <c r="AB430" s="125"/>
      <c r="AC430" s="125"/>
      <c r="AD430" s="124"/>
      <c r="AE430" s="124"/>
      <c r="AF430" s="124"/>
      <c r="AG430" s="124"/>
      <c r="AH430" s="124"/>
      <c r="AI430" s="124"/>
      <c r="AJ430" s="124"/>
      <c r="AK430" s="124"/>
      <c r="AL430" s="124"/>
      <c r="AM430" s="124"/>
      <c r="AN430" s="124"/>
      <c r="AO430" s="124"/>
      <c r="AP430" s="126"/>
      <c r="AQ430" s="126"/>
      <c r="AR430" s="126"/>
      <c r="AS430" s="104"/>
      <c r="AT430" s="127" t="s">
        <v>110</v>
      </c>
      <c r="AU430" s="127"/>
      <c r="AV430" s="127"/>
      <c r="AW430" s="127"/>
      <c r="AX430" s="127"/>
      <c r="AY430" s="127"/>
      <c r="AZ430" s="127"/>
      <c r="BA430" s="128"/>
      <c r="BB430" s="107"/>
    </row>
    <row r="431" spans="1:54">
      <c r="B431" s="4">
        <v>3</v>
      </c>
      <c r="C431" s="96" t="s">
        <v>104</v>
      </c>
      <c r="D431" s="31"/>
      <c r="E431" s="97" t="s">
        <v>399</v>
      </c>
      <c r="F431" s="98" t="s">
        <v>400</v>
      </c>
      <c r="G431" s="99"/>
      <c r="H431" s="100" t="s">
        <v>107</v>
      </c>
      <c r="I431" s="101"/>
      <c r="J431" s="101"/>
      <c r="K431" s="102">
        <v>0.13</v>
      </c>
      <c r="L431" s="102">
        <v>0</v>
      </c>
      <c r="M431" s="100">
        <v>2014</v>
      </c>
      <c r="N431" s="100">
        <v>2014</v>
      </c>
      <c r="O431" s="102">
        <v>0.15621456999999961</v>
      </c>
      <c r="P431" s="102">
        <v>0</v>
      </c>
      <c r="Q431" s="102">
        <v>0.15621456999999961</v>
      </c>
      <c r="R431" s="101"/>
      <c r="S431" s="101"/>
      <c r="T431" s="102">
        <v>0</v>
      </c>
      <c r="U431" s="102">
        <v>0</v>
      </c>
      <c r="V431" s="101"/>
      <c r="W431" s="101"/>
      <c r="X431" s="102">
        <v>0</v>
      </c>
      <c r="Y431" s="102">
        <v>0</v>
      </c>
      <c r="Z431" s="101"/>
      <c r="AA431" s="101"/>
      <c r="AB431" s="102">
        <v>0.13</v>
      </c>
      <c r="AC431" s="102">
        <v>0</v>
      </c>
      <c r="AD431" s="101"/>
      <c r="AE431" s="101"/>
      <c r="AF431" s="101"/>
      <c r="AG431" s="101"/>
      <c r="AH431" s="101"/>
      <c r="AI431" s="101"/>
      <c r="AJ431" s="101"/>
      <c r="AK431" s="101"/>
      <c r="AL431" s="101"/>
      <c r="AM431" s="101"/>
      <c r="AN431" s="101"/>
      <c r="AO431" s="101"/>
      <c r="AP431" s="103">
        <v>0</v>
      </c>
      <c r="AQ431" s="103">
        <v>0</v>
      </c>
      <c r="AR431" s="103">
        <v>0.13</v>
      </c>
      <c r="AS431" s="104">
        <v>0</v>
      </c>
      <c r="AT431" s="105" t="s">
        <v>108</v>
      </c>
      <c r="AU431" s="106">
        <v>0</v>
      </c>
      <c r="AV431" s="106">
        <v>0</v>
      </c>
      <c r="AW431" s="106">
        <v>0.15621456999999961</v>
      </c>
      <c r="AX431" s="106">
        <v>0</v>
      </c>
      <c r="AY431" s="106">
        <v>0</v>
      </c>
      <c r="AZ431" s="106">
        <v>0</v>
      </c>
      <c r="BA431" s="78">
        <v>0.15621456999999961</v>
      </c>
      <c r="BB431" s="107"/>
    </row>
    <row r="432" spans="1:54" s="109" customFormat="1" ht="22.5">
      <c r="A432" s="108"/>
      <c r="B432" s="4">
        <v>1</v>
      </c>
      <c r="D432" s="31"/>
      <c r="E432" s="110"/>
      <c r="F432" s="111"/>
      <c r="G432" s="112"/>
      <c r="H432" s="113"/>
      <c r="I432" s="114"/>
      <c r="J432" s="114"/>
      <c r="K432" s="115"/>
      <c r="L432" s="115"/>
      <c r="M432" s="113"/>
      <c r="N432" s="113"/>
      <c r="O432" s="115"/>
      <c r="P432" s="115"/>
      <c r="Q432" s="115"/>
      <c r="R432" s="114"/>
      <c r="S432" s="114"/>
      <c r="T432" s="115"/>
      <c r="U432" s="115"/>
      <c r="V432" s="114"/>
      <c r="W432" s="114"/>
      <c r="X432" s="115"/>
      <c r="Y432" s="115"/>
      <c r="Z432" s="114"/>
      <c r="AA432" s="114"/>
      <c r="AB432" s="115"/>
      <c r="AC432" s="115"/>
      <c r="AD432" s="114"/>
      <c r="AE432" s="114"/>
      <c r="AF432" s="114"/>
      <c r="AG432" s="114"/>
      <c r="AH432" s="114"/>
      <c r="AI432" s="114"/>
      <c r="AJ432" s="114"/>
      <c r="AK432" s="114"/>
      <c r="AL432" s="114"/>
      <c r="AM432" s="114"/>
      <c r="AN432" s="114"/>
      <c r="AO432" s="114"/>
      <c r="AP432" s="116"/>
      <c r="AQ432" s="116"/>
      <c r="AR432" s="116"/>
      <c r="AS432" s="104"/>
      <c r="AT432" s="117" t="s">
        <v>353</v>
      </c>
      <c r="AU432" s="118">
        <v>0</v>
      </c>
      <c r="AV432" s="118">
        <v>0</v>
      </c>
      <c r="AW432" s="118">
        <v>0.15621456999999961</v>
      </c>
      <c r="AX432" s="119"/>
      <c r="AY432" s="119"/>
      <c r="AZ432" s="119"/>
      <c r="BA432" s="78">
        <v>0.15621456999999961</v>
      </c>
      <c r="BB432" s="107"/>
    </row>
    <row r="433" spans="1:54" s="109" customFormat="1">
      <c r="A433" s="108"/>
      <c r="B433" s="4">
        <v>1</v>
      </c>
      <c r="D433" s="31"/>
      <c r="E433" s="120"/>
      <c r="F433" s="121"/>
      <c r="G433" s="122"/>
      <c r="H433" s="123"/>
      <c r="I433" s="124"/>
      <c r="J433" s="124"/>
      <c r="K433" s="125"/>
      <c r="L433" s="125"/>
      <c r="M433" s="123"/>
      <c r="N433" s="123"/>
      <c r="O433" s="125"/>
      <c r="P433" s="125"/>
      <c r="Q433" s="125"/>
      <c r="R433" s="124"/>
      <c r="S433" s="124"/>
      <c r="T433" s="125"/>
      <c r="U433" s="125"/>
      <c r="V433" s="124"/>
      <c r="W433" s="124"/>
      <c r="X433" s="125"/>
      <c r="Y433" s="125"/>
      <c r="Z433" s="124"/>
      <c r="AA433" s="124"/>
      <c r="AB433" s="125"/>
      <c r="AC433" s="125"/>
      <c r="AD433" s="124"/>
      <c r="AE433" s="124"/>
      <c r="AF433" s="124"/>
      <c r="AG433" s="124"/>
      <c r="AH433" s="124"/>
      <c r="AI433" s="124"/>
      <c r="AJ433" s="124"/>
      <c r="AK433" s="124"/>
      <c r="AL433" s="124"/>
      <c r="AM433" s="124"/>
      <c r="AN433" s="124"/>
      <c r="AO433" s="124"/>
      <c r="AP433" s="126"/>
      <c r="AQ433" s="126"/>
      <c r="AR433" s="126"/>
      <c r="AS433" s="104"/>
      <c r="AT433" s="127" t="s">
        <v>110</v>
      </c>
      <c r="AU433" s="127"/>
      <c r="AV433" s="127"/>
      <c r="AW433" s="127"/>
      <c r="AX433" s="127"/>
      <c r="AY433" s="127"/>
      <c r="AZ433" s="127"/>
      <c r="BA433" s="128"/>
      <c r="BB433" s="107"/>
    </row>
    <row r="434" spans="1:54">
      <c r="B434" s="4">
        <v>3</v>
      </c>
      <c r="C434" s="96" t="s">
        <v>104</v>
      </c>
      <c r="D434" s="31"/>
      <c r="E434" s="97" t="s">
        <v>401</v>
      </c>
      <c r="F434" s="98" t="s">
        <v>402</v>
      </c>
      <c r="G434" s="99"/>
      <c r="H434" s="100" t="s">
        <v>107</v>
      </c>
      <c r="I434" s="101"/>
      <c r="J434" s="101"/>
      <c r="K434" s="102">
        <v>7.0000000000000007E-2</v>
      </c>
      <c r="L434" s="102">
        <v>0</v>
      </c>
      <c r="M434" s="100">
        <v>2014</v>
      </c>
      <c r="N434" s="100">
        <v>2014</v>
      </c>
      <c r="O434" s="102">
        <v>9.3425540000000043E-2</v>
      </c>
      <c r="P434" s="102">
        <v>0</v>
      </c>
      <c r="Q434" s="102">
        <v>9.3425540000000043E-2</v>
      </c>
      <c r="R434" s="101"/>
      <c r="S434" s="101"/>
      <c r="T434" s="102">
        <v>0</v>
      </c>
      <c r="U434" s="102">
        <v>0</v>
      </c>
      <c r="V434" s="101"/>
      <c r="W434" s="101"/>
      <c r="X434" s="102">
        <v>0</v>
      </c>
      <c r="Y434" s="102">
        <v>0</v>
      </c>
      <c r="Z434" s="101"/>
      <c r="AA434" s="101"/>
      <c r="AB434" s="102">
        <v>7.0000000000000007E-2</v>
      </c>
      <c r="AC434" s="102">
        <v>0</v>
      </c>
      <c r="AD434" s="101"/>
      <c r="AE434" s="101"/>
      <c r="AF434" s="101"/>
      <c r="AG434" s="101"/>
      <c r="AH434" s="101"/>
      <c r="AI434" s="101"/>
      <c r="AJ434" s="101"/>
      <c r="AK434" s="101"/>
      <c r="AL434" s="101"/>
      <c r="AM434" s="101"/>
      <c r="AN434" s="101"/>
      <c r="AO434" s="101"/>
      <c r="AP434" s="103">
        <v>0</v>
      </c>
      <c r="AQ434" s="103">
        <v>0</v>
      </c>
      <c r="AR434" s="103">
        <v>7.0000000000000007E-2</v>
      </c>
      <c r="AS434" s="104">
        <v>0</v>
      </c>
      <c r="AT434" s="105" t="s">
        <v>108</v>
      </c>
      <c r="AU434" s="106">
        <v>0</v>
      </c>
      <c r="AV434" s="106">
        <v>0</v>
      </c>
      <c r="AW434" s="106">
        <v>9.3425540000000043E-2</v>
      </c>
      <c r="AX434" s="106">
        <v>0</v>
      </c>
      <c r="AY434" s="106">
        <v>0</v>
      </c>
      <c r="AZ434" s="106">
        <v>0</v>
      </c>
      <c r="BA434" s="78">
        <v>9.3425540000000043E-2</v>
      </c>
      <c r="BB434" s="107"/>
    </row>
    <row r="435" spans="1:54" s="109" customFormat="1">
      <c r="A435" s="108"/>
      <c r="B435" s="4">
        <v>1</v>
      </c>
      <c r="D435" s="31"/>
      <c r="E435" s="110"/>
      <c r="F435" s="111"/>
      <c r="G435" s="112"/>
      <c r="H435" s="113"/>
      <c r="I435" s="114"/>
      <c r="J435" s="114"/>
      <c r="K435" s="115"/>
      <c r="L435" s="115"/>
      <c r="M435" s="113"/>
      <c r="N435" s="113"/>
      <c r="O435" s="115"/>
      <c r="P435" s="115"/>
      <c r="Q435" s="115"/>
      <c r="R435" s="114"/>
      <c r="S435" s="114"/>
      <c r="T435" s="115"/>
      <c r="U435" s="115"/>
      <c r="V435" s="114"/>
      <c r="W435" s="114"/>
      <c r="X435" s="115"/>
      <c r="Y435" s="115"/>
      <c r="Z435" s="114"/>
      <c r="AA435" s="114"/>
      <c r="AB435" s="115"/>
      <c r="AC435" s="115"/>
      <c r="AD435" s="114"/>
      <c r="AE435" s="114"/>
      <c r="AF435" s="114"/>
      <c r="AG435" s="114"/>
      <c r="AH435" s="114"/>
      <c r="AI435" s="114"/>
      <c r="AJ435" s="114"/>
      <c r="AK435" s="114"/>
      <c r="AL435" s="114"/>
      <c r="AM435" s="114"/>
      <c r="AN435" s="114"/>
      <c r="AO435" s="114"/>
      <c r="AP435" s="116"/>
      <c r="AQ435" s="116"/>
      <c r="AR435" s="116"/>
      <c r="AS435" s="104"/>
      <c r="AT435" s="117" t="s">
        <v>360</v>
      </c>
      <c r="AU435" s="118">
        <v>0</v>
      </c>
      <c r="AV435" s="118">
        <v>0</v>
      </c>
      <c r="AW435" s="118">
        <v>9.3425540000000043E-2</v>
      </c>
      <c r="AX435" s="119"/>
      <c r="AY435" s="119"/>
      <c r="AZ435" s="119"/>
      <c r="BA435" s="78">
        <v>9.3425540000000043E-2</v>
      </c>
      <c r="BB435" s="107"/>
    </row>
    <row r="436" spans="1:54" s="109" customFormat="1">
      <c r="A436" s="108"/>
      <c r="B436" s="4">
        <v>1</v>
      </c>
      <c r="D436" s="31"/>
      <c r="E436" s="120"/>
      <c r="F436" s="121"/>
      <c r="G436" s="122"/>
      <c r="H436" s="123"/>
      <c r="I436" s="124"/>
      <c r="J436" s="124"/>
      <c r="K436" s="125"/>
      <c r="L436" s="125"/>
      <c r="M436" s="123"/>
      <c r="N436" s="123"/>
      <c r="O436" s="125"/>
      <c r="P436" s="125"/>
      <c r="Q436" s="125"/>
      <c r="R436" s="124"/>
      <c r="S436" s="124"/>
      <c r="T436" s="125"/>
      <c r="U436" s="125"/>
      <c r="V436" s="124"/>
      <c r="W436" s="124"/>
      <c r="X436" s="125"/>
      <c r="Y436" s="125"/>
      <c r="Z436" s="124"/>
      <c r="AA436" s="124"/>
      <c r="AB436" s="125"/>
      <c r="AC436" s="125"/>
      <c r="AD436" s="124"/>
      <c r="AE436" s="124"/>
      <c r="AF436" s="124"/>
      <c r="AG436" s="124"/>
      <c r="AH436" s="124"/>
      <c r="AI436" s="124"/>
      <c r="AJ436" s="124"/>
      <c r="AK436" s="124"/>
      <c r="AL436" s="124"/>
      <c r="AM436" s="124"/>
      <c r="AN436" s="124"/>
      <c r="AO436" s="124"/>
      <c r="AP436" s="126"/>
      <c r="AQ436" s="126"/>
      <c r="AR436" s="126"/>
      <c r="AS436" s="104"/>
      <c r="AT436" s="127" t="s">
        <v>110</v>
      </c>
      <c r="AU436" s="127"/>
      <c r="AV436" s="127"/>
      <c r="AW436" s="127"/>
      <c r="AX436" s="127"/>
      <c r="AY436" s="127"/>
      <c r="AZ436" s="127"/>
      <c r="BA436" s="128"/>
      <c r="BB436" s="107"/>
    </row>
    <row r="437" spans="1:54">
      <c r="B437" s="4">
        <v>3</v>
      </c>
      <c r="C437" s="96" t="s">
        <v>104</v>
      </c>
      <c r="D437" s="31"/>
      <c r="E437" s="97" t="s">
        <v>403</v>
      </c>
      <c r="F437" s="98" t="s">
        <v>404</v>
      </c>
      <c r="G437" s="99"/>
      <c r="H437" s="100" t="s">
        <v>107</v>
      </c>
      <c r="I437" s="101"/>
      <c r="J437" s="101"/>
      <c r="K437" s="102">
        <v>0.06</v>
      </c>
      <c r="L437" s="102">
        <v>0</v>
      </c>
      <c r="M437" s="100">
        <v>2014</v>
      </c>
      <c r="N437" s="100">
        <v>2014</v>
      </c>
      <c r="O437" s="102">
        <v>0.10600000000000002</v>
      </c>
      <c r="P437" s="102">
        <v>0</v>
      </c>
      <c r="Q437" s="102">
        <v>0.10600000000000002</v>
      </c>
      <c r="R437" s="101"/>
      <c r="S437" s="101"/>
      <c r="T437" s="102">
        <v>0</v>
      </c>
      <c r="U437" s="102">
        <v>0</v>
      </c>
      <c r="V437" s="101"/>
      <c r="W437" s="101"/>
      <c r="X437" s="102">
        <v>0</v>
      </c>
      <c r="Y437" s="102">
        <v>0</v>
      </c>
      <c r="Z437" s="101"/>
      <c r="AA437" s="101"/>
      <c r="AB437" s="102">
        <v>0.06</v>
      </c>
      <c r="AC437" s="102">
        <v>0</v>
      </c>
      <c r="AD437" s="101"/>
      <c r="AE437" s="101"/>
      <c r="AF437" s="101"/>
      <c r="AG437" s="101"/>
      <c r="AH437" s="101"/>
      <c r="AI437" s="101"/>
      <c r="AJ437" s="101"/>
      <c r="AK437" s="101"/>
      <c r="AL437" s="101"/>
      <c r="AM437" s="101"/>
      <c r="AN437" s="101"/>
      <c r="AO437" s="101"/>
      <c r="AP437" s="103">
        <v>0</v>
      </c>
      <c r="AQ437" s="103">
        <v>0</v>
      </c>
      <c r="AR437" s="103">
        <v>0.06</v>
      </c>
      <c r="AS437" s="104">
        <v>0</v>
      </c>
      <c r="AT437" s="105" t="s">
        <v>108</v>
      </c>
      <c r="AU437" s="106">
        <v>0</v>
      </c>
      <c r="AV437" s="106">
        <v>0</v>
      </c>
      <c r="AW437" s="106">
        <v>0.10600000000000002</v>
      </c>
      <c r="AX437" s="106">
        <v>0</v>
      </c>
      <c r="AY437" s="106">
        <v>0</v>
      </c>
      <c r="AZ437" s="106">
        <v>0</v>
      </c>
      <c r="BA437" s="78">
        <v>0.10600000000000002</v>
      </c>
      <c r="BB437" s="107"/>
    </row>
    <row r="438" spans="1:54" s="109" customFormat="1">
      <c r="A438" s="108"/>
      <c r="B438" s="4">
        <v>1</v>
      </c>
      <c r="D438" s="31"/>
      <c r="E438" s="110"/>
      <c r="F438" s="111"/>
      <c r="G438" s="112"/>
      <c r="H438" s="113"/>
      <c r="I438" s="114"/>
      <c r="J438" s="114"/>
      <c r="K438" s="115"/>
      <c r="L438" s="115"/>
      <c r="M438" s="113"/>
      <c r="N438" s="113"/>
      <c r="O438" s="115"/>
      <c r="P438" s="115"/>
      <c r="Q438" s="115"/>
      <c r="R438" s="114"/>
      <c r="S438" s="114"/>
      <c r="T438" s="115"/>
      <c r="U438" s="115"/>
      <c r="V438" s="114"/>
      <c r="W438" s="114"/>
      <c r="X438" s="115"/>
      <c r="Y438" s="115"/>
      <c r="Z438" s="114"/>
      <c r="AA438" s="114"/>
      <c r="AB438" s="115"/>
      <c r="AC438" s="115"/>
      <c r="AD438" s="114"/>
      <c r="AE438" s="114"/>
      <c r="AF438" s="114"/>
      <c r="AG438" s="114"/>
      <c r="AH438" s="114"/>
      <c r="AI438" s="114"/>
      <c r="AJ438" s="114"/>
      <c r="AK438" s="114"/>
      <c r="AL438" s="114"/>
      <c r="AM438" s="114"/>
      <c r="AN438" s="114"/>
      <c r="AO438" s="114"/>
      <c r="AP438" s="116"/>
      <c r="AQ438" s="116"/>
      <c r="AR438" s="116"/>
      <c r="AS438" s="104"/>
      <c r="AT438" s="117" t="s">
        <v>360</v>
      </c>
      <c r="AU438" s="118">
        <v>0</v>
      </c>
      <c r="AV438" s="118">
        <v>0</v>
      </c>
      <c r="AW438" s="118">
        <v>0.10600000000000002</v>
      </c>
      <c r="AX438" s="119"/>
      <c r="AY438" s="119"/>
      <c r="AZ438" s="119"/>
      <c r="BA438" s="78">
        <v>0.10600000000000002</v>
      </c>
      <c r="BB438" s="107"/>
    </row>
    <row r="439" spans="1:54" s="109" customFormat="1">
      <c r="A439" s="108"/>
      <c r="B439" s="4">
        <v>1</v>
      </c>
      <c r="D439" s="31"/>
      <c r="E439" s="120"/>
      <c r="F439" s="121"/>
      <c r="G439" s="122"/>
      <c r="H439" s="123"/>
      <c r="I439" s="124"/>
      <c r="J439" s="124"/>
      <c r="K439" s="125"/>
      <c r="L439" s="125"/>
      <c r="M439" s="123"/>
      <c r="N439" s="123"/>
      <c r="O439" s="125"/>
      <c r="P439" s="125"/>
      <c r="Q439" s="125"/>
      <c r="R439" s="124"/>
      <c r="S439" s="124"/>
      <c r="T439" s="125"/>
      <c r="U439" s="125"/>
      <c r="V439" s="124"/>
      <c r="W439" s="124"/>
      <c r="X439" s="125"/>
      <c r="Y439" s="125"/>
      <c r="Z439" s="124"/>
      <c r="AA439" s="124"/>
      <c r="AB439" s="125"/>
      <c r="AC439" s="125"/>
      <c r="AD439" s="124"/>
      <c r="AE439" s="124"/>
      <c r="AF439" s="124"/>
      <c r="AG439" s="124"/>
      <c r="AH439" s="124"/>
      <c r="AI439" s="124"/>
      <c r="AJ439" s="124"/>
      <c r="AK439" s="124"/>
      <c r="AL439" s="124"/>
      <c r="AM439" s="124"/>
      <c r="AN439" s="124"/>
      <c r="AO439" s="124"/>
      <c r="AP439" s="126"/>
      <c r="AQ439" s="126"/>
      <c r="AR439" s="126"/>
      <c r="AS439" s="104"/>
      <c r="AT439" s="127" t="s">
        <v>110</v>
      </c>
      <c r="AU439" s="127"/>
      <c r="AV439" s="127"/>
      <c r="AW439" s="127"/>
      <c r="AX439" s="127"/>
      <c r="AY439" s="127"/>
      <c r="AZ439" s="127"/>
      <c r="BA439" s="128"/>
      <c r="BB439" s="107"/>
    </row>
    <row r="440" spans="1:54">
      <c r="B440" s="4">
        <v>3</v>
      </c>
      <c r="C440" s="96" t="s">
        <v>104</v>
      </c>
      <c r="D440" s="31"/>
      <c r="E440" s="97" t="s">
        <v>405</v>
      </c>
      <c r="F440" s="98" t="s">
        <v>406</v>
      </c>
      <c r="G440" s="99"/>
      <c r="H440" s="100" t="s">
        <v>107</v>
      </c>
      <c r="I440" s="101"/>
      <c r="J440" s="101"/>
      <c r="K440" s="102">
        <v>9.5000000000000001E-2</v>
      </c>
      <c r="L440" s="102">
        <v>0</v>
      </c>
      <c r="M440" s="100">
        <v>2014</v>
      </c>
      <c r="N440" s="100">
        <v>2014</v>
      </c>
      <c r="O440" s="102">
        <v>7.2679410000000041E-2</v>
      </c>
      <c r="P440" s="102">
        <v>0</v>
      </c>
      <c r="Q440" s="102">
        <v>7.2679410000000041E-2</v>
      </c>
      <c r="R440" s="101"/>
      <c r="S440" s="101"/>
      <c r="T440" s="102">
        <v>0</v>
      </c>
      <c r="U440" s="102">
        <v>0</v>
      </c>
      <c r="V440" s="101"/>
      <c r="W440" s="101"/>
      <c r="X440" s="102">
        <v>0</v>
      </c>
      <c r="Y440" s="102">
        <v>0</v>
      </c>
      <c r="Z440" s="101"/>
      <c r="AA440" s="101"/>
      <c r="AB440" s="102">
        <v>9.5000000000000001E-2</v>
      </c>
      <c r="AC440" s="102">
        <v>0</v>
      </c>
      <c r="AD440" s="101"/>
      <c r="AE440" s="101"/>
      <c r="AF440" s="101"/>
      <c r="AG440" s="101"/>
      <c r="AH440" s="101"/>
      <c r="AI440" s="101"/>
      <c r="AJ440" s="101"/>
      <c r="AK440" s="101"/>
      <c r="AL440" s="101"/>
      <c r="AM440" s="101"/>
      <c r="AN440" s="101"/>
      <c r="AO440" s="101"/>
      <c r="AP440" s="103">
        <v>0</v>
      </c>
      <c r="AQ440" s="103">
        <v>0</v>
      </c>
      <c r="AR440" s="103">
        <v>9.5000000000000001E-2</v>
      </c>
      <c r="AS440" s="104">
        <v>0</v>
      </c>
      <c r="AT440" s="105" t="s">
        <v>108</v>
      </c>
      <c r="AU440" s="106">
        <v>0</v>
      </c>
      <c r="AV440" s="106">
        <v>0</v>
      </c>
      <c r="AW440" s="106">
        <v>7.2679410000000041E-2</v>
      </c>
      <c r="AX440" s="106">
        <v>0</v>
      </c>
      <c r="AY440" s="106">
        <v>0</v>
      </c>
      <c r="AZ440" s="106">
        <v>0</v>
      </c>
      <c r="BA440" s="78">
        <v>7.2679410000000041E-2</v>
      </c>
      <c r="BB440" s="107"/>
    </row>
    <row r="441" spans="1:54" s="109" customFormat="1">
      <c r="A441" s="108"/>
      <c r="B441" s="4">
        <v>1</v>
      </c>
      <c r="D441" s="31"/>
      <c r="E441" s="110"/>
      <c r="F441" s="111"/>
      <c r="G441" s="112"/>
      <c r="H441" s="113"/>
      <c r="I441" s="114"/>
      <c r="J441" s="114"/>
      <c r="K441" s="115"/>
      <c r="L441" s="115"/>
      <c r="M441" s="113"/>
      <c r="N441" s="113"/>
      <c r="O441" s="115"/>
      <c r="P441" s="115"/>
      <c r="Q441" s="115"/>
      <c r="R441" s="114"/>
      <c r="S441" s="114"/>
      <c r="T441" s="115"/>
      <c r="U441" s="115"/>
      <c r="V441" s="114"/>
      <c r="W441" s="114"/>
      <c r="X441" s="115"/>
      <c r="Y441" s="115"/>
      <c r="Z441" s="114"/>
      <c r="AA441" s="114"/>
      <c r="AB441" s="115"/>
      <c r="AC441" s="115"/>
      <c r="AD441" s="114"/>
      <c r="AE441" s="114"/>
      <c r="AF441" s="114"/>
      <c r="AG441" s="114"/>
      <c r="AH441" s="114"/>
      <c r="AI441" s="114"/>
      <c r="AJ441" s="114"/>
      <c r="AK441" s="114"/>
      <c r="AL441" s="114"/>
      <c r="AM441" s="114"/>
      <c r="AN441" s="114"/>
      <c r="AO441" s="114"/>
      <c r="AP441" s="116"/>
      <c r="AQ441" s="116"/>
      <c r="AR441" s="116"/>
      <c r="AS441" s="104"/>
      <c r="AT441" s="117" t="s">
        <v>360</v>
      </c>
      <c r="AU441" s="118">
        <v>0</v>
      </c>
      <c r="AV441" s="118">
        <v>0</v>
      </c>
      <c r="AW441" s="118">
        <v>7.2679410000000041E-2</v>
      </c>
      <c r="AX441" s="119"/>
      <c r="AY441" s="119"/>
      <c r="AZ441" s="119"/>
      <c r="BA441" s="78">
        <v>7.2679410000000041E-2</v>
      </c>
      <c r="BB441" s="107"/>
    </row>
    <row r="442" spans="1:54" s="109" customFormat="1">
      <c r="A442" s="108"/>
      <c r="B442" s="4">
        <v>1</v>
      </c>
      <c r="D442" s="31"/>
      <c r="E442" s="120"/>
      <c r="F442" s="121"/>
      <c r="G442" s="122"/>
      <c r="H442" s="123"/>
      <c r="I442" s="124"/>
      <c r="J442" s="124"/>
      <c r="K442" s="125"/>
      <c r="L442" s="125"/>
      <c r="M442" s="123"/>
      <c r="N442" s="123"/>
      <c r="O442" s="125"/>
      <c r="P442" s="125"/>
      <c r="Q442" s="125"/>
      <c r="R442" s="124"/>
      <c r="S442" s="124"/>
      <c r="T442" s="125"/>
      <c r="U442" s="125"/>
      <c r="V442" s="124"/>
      <c r="W442" s="124"/>
      <c r="X442" s="125"/>
      <c r="Y442" s="125"/>
      <c r="Z442" s="124"/>
      <c r="AA442" s="124"/>
      <c r="AB442" s="125"/>
      <c r="AC442" s="125"/>
      <c r="AD442" s="124"/>
      <c r="AE442" s="124"/>
      <c r="AF442" s="124"/>
      <c r="AG442" s="124"/>
      <c r="AH442" s="124"/>
      <c r="AI442" s="124"/>
      <c r="AJ442" s="124"/>
      <c r="AK442" s="124"/>
      <c r="AL442" s="124"/>
      <c r="AM442" s="124"/>
      <c r="AN442" s="124"/>
      <c r="AO442" s="124"/>
      <c r="AP442" s="126"/>
      <c r="AQ442" s="126"/>
      <c r="AR442" s="126"/>
      <c r="AS442" s="104"/>
      <c r="AT442" s="127" t="s">
        <v>110</v>
      </c>
      <c r="AU442" s="127"/>
      <c r="AV442" s="127"/>
      <c r="AW442" s="127"/>
      <c r="AX442" s="127"/>
      <c r="AY442" s="127"/>
      <c r="AZ442" s="127"/>
      <c r="BA442" s="128"/>
      <c r="BB442" s="107"/>
    </row>
    <row r="443" spans="1:54">
      <c r="B443" s="4">
        <v>3</v>
      </c>
      <c r="C443" s="96" t="s">
        <v>104</v>
      </c>
      <c r="D443" s="31"/>
      <c r="E443" s="97" t="s">
        <v>407</v>
      </c>
      <c r="F443" s="98" t="s">
        <v>408</v>
      </c>
      <c r="G443" s="99"/>
      <c r="H443" s="100" t="s">
        <v>107</v>
      </c>
      <c r="I443" s="101"/>
      <c r="J443" s="101"/>
      <c r="K443" s="102">
        <v>0.2</v>
      </c>
      <c r="L443" s="102">
        <v>0</v>
      </c>
      <c r="M443" s="100">
        <v>2014</v>
      </c>
      <c r="N443" s="100">
        <v>2014</v>
      </c>
      <c r="O443" s="102">
        <v>0.33000000000000052</v>
      </c>
      <c r="P443" s="102">
        <v>0</v>
      </c>
      <c r="Q443" s="102">
        <v>0.33000000000000052</v>
      </c>
      <c r="R443" s="101"/>
      <c r="S443" s="101"/>
      <c r="T443" s="102">
        <v>0</v>
      </c>
      <c r="U443" s="102">
        <v>0</v>
      </c>
      <c r="V443" s="101"/>
      <c r="W443" s="101"/>
      <c r="X443" s="102">
        <v>0</v>
      </c>
      <c r="Y443" s="102">
        <v>0</v>
      </c>
      <c r="Z443" s="101"/>
      <c r="AA443" s="101"/>
      <c r="AB443" s="102">
        <v>0.2</v>
      </c>
      <c r="AC443" s="102">
        <v>0</v>
      </c>
      <c r="AD443" s="101"/>
      <c r="AE443" s="101"/>
      <c r="AF443" s="101"/>
      <c r="AG443" s="101"/>
      <c r="AH443" s="101"/>
      <c r="AI443" s="101"/>
      <c r="AJ443" s="101"/>
      <c r="AK443" s="101"/>
      <c r="AL443" s="101"/>
      <c r="AM443" s="101"/>
      <c r="AN443" s="101"/>
      <c r="AO443" s="101"/>
      <c r="AP443" s="103">
        <v>0</v>
      </c>
      <c r="AQ443" s="103">
        <v>0</v>
      </c>
      <c r="AR443" s="103">
        <v>0.2</v>
      </c>
      <c r="AS443" s="104">
        <v>0</v>
      </c>
      <c r="AT443" s="105" t="s">
        <v>108</v>
      </c>
      <c r="AU443" s="106">
        <v>0</v>
      </c>
      <c r="AV443" s="106">
        <v>0</v>
      </c>
      <c r="AW443" s="106">
        <v>0.33000000000000052</v>
      </c>
      <c r="AX443" s="106">
        <v>0</v>
      </c>
      <c r="AY443" s="106">
        <v>0</v>
      </c>
      <c r="AZ443" s="106">
        <v>0</v>
      </c>
      <c r="BA443" s="78">
        <v>0.33000000000000052</v>
      </c>
      <c r="BB443" s="107"/>
    </row>
    <row r="444" spans="1:54" s="109" customFormat="1">
      <c r="A444" s="108"/>
      <c r="B444" s="4">
        <v>1</v>
      </c>
      <c r="D444" s="31"/>
      <c r="E444" s="110"/>
      <c r="F444" s="111"/>
      <c r="G444" s="112"/>
      <c r="H444" s="113"/>
      <c r="I444" s="114"/>
      <c r="J444" s="114"/>
      <c r="K444" s="115"/>
      <c r="L444" s="115"/>
      <c r="M444" s="113"/>
      <c r="N444" s="113"/>
      <c r="O444" s="115"/>
      <c r="P444" s="115"/>
      <c r="Q444" s="115"/>
      <c r="R444" s="114"/>
      <c r="S444" s="114"/>
      <c r="T444" s="115"/>
      <c r="U444" s="115"/>
      <c r="V444" s="114"/>
      <c r="W444" s="114"/>
      <c r="X444" s="115"/>
      <c r="Y444" s="115"/>
      <c r="Z444" s="114"/>
      <c r="AA444" s="114"/>
      <c r="AB444" s="115"/>
      <c r="AC444" s="115"/>
      <c r="AD444" s="114"/>
      <c r="AE444" s="114"/>
      <c r="AF444" s="114"/>
      <c r="AG444" s="114"/>
      <c r="AH444" s="114"/>
      <c r="AI444" s="114"/>
      <c r="AJ444" s="114"/>
      <c r="AK444" s="114"/>
      <c r="AL444" s="114"/>
      <c r="AM444" s="114"/>
      <c r="AN444" s="114"/>
      <c r="AO444" s="114"/>
      <c r="AP444" s="116"/>
      <c r="AQ444" s="116"/>
      <c r="AR444" s="116"/>
      <c r="AS444" s="104"/>
      <c r="AT444" s="117" t="s">
        <v>360</v>
      </c>
      <c r="AU444" s="118">
        <v>0</v>
      </c>
      <c r="AV444" s="118">
        <v>0</v>
      </c>
      <c r="AW444" s="118">
        <v>0.33000000000000052</v>
      </c>
      <c r="AX444" s="119"/>
      <c r="AY444" s="119"/>
      <c r="AZ444" s="119"/>
      <c r="BA444" s="78">
        <v>0.33000000000000052</v>
      </c>
      <c r="BB444" s="107"/>
    </row>
    <row r="445" spans="1:54" s="109" customFormat="1">
      <c r="A445" s="108"/>
      <c r="B445" s="4">
        <v>1</v>
      </c>
      <c r="D445" s="31"/>
      <c r="E445" s="120"/>
      <c r="F445" s="121"/>
      <c r="G445" s="122"/>
      <c r="H445" s="123"/>
      <c r="I445" s="124"/>
      <c r="J445" s="124"/>
      <c r="K445" s="125"/>
      <c r="L445" s="125"/>
      <c r="M445" s="123"/>
      <c r="N445" s="123"/>
      <c r="O445" s="125"/>
      <c r="P445" s="125"/>
      <c r="Q445" s="125"/>
      <c r="R445" s="124"/>
      <c r="S445" s="124"/>
      <c r="T445" s="125"/>
      <c r="U445" s="125"/>
      <c r="V445" s="124"/>
      <c r="W445" s="124"/>
      <c r="X445" s="125"/>
      <c r="Y445" s="125"/>
      <c r="Z445" s="124"/>
      <c r="AA445" s="124"/>
      <c r="AB445" s="125"/>
      <c r="AC445" s="125"/>
      <c r="AD445" s="124"/>
      <c r="AE445" s="124"/>
      <c r="AF445" s="124"/>
      <c r="AG445" s="124"/>
      <c r="AH445" s="124"/>
      <c r="AI445" s="124"/>
      <c r="AJ445" s="124"/>
      <c r="AK445" s="124"/>
      <c r="AL445" s="124"/>
      <c r="AM445" s="124"/>
      <c r="AN445" s="124"/>
      <c r="AO445" s="124"/>
      <c r="AP445" s="126"/>
      <c r="AQ445" s="126"/>
      <c r="AR445" s="126"/>
      <c r="AS445" s="104"/>
      <c r="AT445" s="127" t="s">
        <v>110</v>
      </c>
      <c r="AU445" s="127"/>
      <c r="AV445" s="127"/>
      <c r="AW445" s="127"/>
      <c r="AX445" s="127"/>
      <c r="AY445" s="127"/>
      <c r="AZ445" s="127"/>
      <c r="BA445" s="128"/>
      <c r="BB445" s="107"/>
    </row>
    <row r="446" spans="1:54">
      <c r="B446" s="4">
        <v>3</v>
      </c>
      <c r="C446" s="96" t="s">
        <v>104</v>
      </c>
      <c r="D446" s="31"/>
      <c r="E446" s="97" t="s">
        <v>409</v>
      </c>
      <c r="F446" s="98" t="s">
        <v>410</v>
      </c>
      <c r="G446" s="99"/>
      <c r="H446" s="100" t="s">
        <v>107</v>
      </c>
      <c r="I446" s="101"/>
      <c r="J446" s="101"/>
      <c r="K446" s="102">
        <v>0.13</v>
      </c>
      <c r="L446" s="102">
        <v>0</v>
      </c>
      <c r="M446" s="100">
        <v>2014</v>
      </c>
      <c r="N446" s="100">
        <v>2014</v>
      </c>
      <c r="O446" s="102">
        <v>0.20000000000000021</v>
      </c>
      <c r="P446" s="102">
        <v>0</v>
      </c>
      <c r="Q446" s="102">
        <v>0.20000000000000021</v>
      </c>
      <c r="R446" s="101"/>
      <c r="S446" s="101"/>
      <c r="T446" s="102">
        <v>0</v>
      </c>
      <c r="U446" s="102">
        <v>0</v>
      </c>
      <c r="V446" s="101"/>
      <c r="W446" s="101"/>
      <c r="X446" s="102">
        <v>0</v>
      </c>
      <c r="Y446" s="102">
        <v>0</v>
      </c>
      <c r="Z446" s="101"/>
      <c r="AA446" s="101"/>
      <c r="AB446" s="102">
        <v>0.13</v>
      </c>
      <c r="AC446" s="102">
        <v>0</v>
      </c>
      <c r="AD446" s="101"/>
      <c r="AE446" s="101"/>
      <c r="AF446" s="101"/>
      <c r="AG446" s="101"/>
      <c r="AH446" s="101"/>
      <c r="AI446" s="101"/>
      <c r="AJ446" s="101"/>
      <c r="AK446" s="101"/>
      <c r="AL446" s="101"/>
      <c r="AM446" s="101"/>
      <c r="AN446" s="101"/>
      <c r="AO446" s="101"/>
      <c r="AP446" s="103">
        <v>0</v>
      </c>
      <c r="AQ446" s="103">
        <v>0</v>
      </c>
      <c r="AR446" s="103">
        <v>0.13</v>
      </c>
      <c r="AS446" s="104">
        <v>0</v>
      </c>
      <c r="AT446" s="105" t="s">
        <v>108</v>
      </c>
      <c r="AU446" s="106">
        <v>0</v>
      </c>
      <c r="AV446" s="106">
        <v>0</v>
      </c>
      <c r="AW446" s="106">
        <v>0.20000000000000021</v>
      </c>
      <c r="AX446" s="106">
        <v>0</v>
      </c>
      <c r="AY446" s="106">
        <v>0</v>
      </c>
      <c r="AZ446" s="106">
        <v>0</v>
      </c>
      <c r="BA446" s="78">
        <v>0.20000000000000021</v>
      </c>
      <c r="BB446" s="107"/>
    </row>
    <row r="447" spans="1:54" s="109" customFormat="1">
      <c r="A447" s="108"/>
      <c r="B447" s="4">
        <v>1</v>
      </c>
      <c r="D447" s="31"/>
      <c r="E447" s="110"/>
      <c r="F447" s="111"/>
      <c r="G447" s="112"/>
      <c r="H447" s="113"/>
      <c r="I447" s="114"/>
      <c r="J447" s="114"/>
      <c r="K447" s="115"/>
      <c r="L447" s="115"/>
      <c r="M447" s="113"/>
      <c r="N447" s="113"/>
      <c r="O447" s="115"/>
      <c r="P447" s="115"/>
      <c r="Q447" s="115"/>
      <c r="R447" s="114"/>
      <c r="S447" s="114"/>
      <c r="T447" s="115"/>
      <c r="U447" s="115"/>
      <c r="V447" s="114"/>
      <c r="W447" s="114"/>
      <c r="X447" s="115"/>
      <c r="Y447" s="115"/>
      <c r="Z447" s="114"/>
      <c r="AA447" s="114"/>
      <c r="AB447" s="115"/>
      <c r="AC447" s="115"/>
      <c r="AD447" s="114"/>
      <c r="AE447" s="114"/>
      <c r="AF447" s="114"/>
      <c r="AG447" s="114"/>
      <c r="AH447" s="114"/>
      <c r="AI447" s="114"/>
      <c r="AJ447" s="114"/>
      <c r="AK447" s="114"/>
      <c r="AL447" s="114"/>
      <c r="AM447" s="114"/>
      <c r="AN447" s="114"/>
      <c r="AO447" s="114"/>
      <c r="AP447" s="116"/>
      <c r="AQ447" s="116"/>
      <c r="AR447" s="116"/>
      <c r="AS447" s="104"/>
      <c r="AT447" s="117" t="s">
        <v>360</v>
      </c>
      <c r="AU447" s="118">
        <v>0</v>
      </c>
      <c r="AV447" s="118">
        <v>0</v>
      </c>
      <c r="AW447" s="118">
        <v>0.20000000000000021</v>
      </c>
      <c r="AX447" s="119"/>
      <c r="AY447" s="119"/>
      <c r="AZ447" s="119"/>
      <c r="BA447" s="78">
        <v>0.20000000000000021</v>
      </c>
      <c r="BB447" s="107"/>
    </row>
    <row r="448" spans="1:54" s="109" customFormat="1">
      <c r="A448" s="108"/>
      <c r="B448" s="4">
        <v>1</v>
      </c>
      <c r="D448" s="31"/>
      <c r="E448" s="120"/>
      <c r="F448" s="121"/>
      <c r="G448" s="122"/>
      <c r="H448" s="123"/>
      <c r="I448" s="124"/>
      <c r="J448" s="124"/>
      <c r="K448" s="125"/>
      <c r="L448" s="125"/>
      <c r="M448" s="123"/>
      <c r="N448" s="123"/>
      <c r="O448" s="125"/>
      <c r="P448" s="125"/>
      <c r="Q448" s="125"/>
      <c r="R448" s="124"/>
      <c r="S448" s="124"/>
      <c r="T448" s="125"/>
      <c r="U448" s="125"/>
      <c r="V448" s="124"/>
      <c r="W448" s="124"/>
      <c r="X448" s="125"/>
      <c r="Y448" s="125"/>
      <c r="Z448" s="124"/>
      <c r="AA448" s="124"/>
      <c r="AB448" s="125"/>
      <c r="AC448" s="125"/>
      <c r="AD448" s="124"/>
      <c r="AE448" s="124"/>
      <c r="AF448" s="124"/>
      <c r="AG448" s="124"/>
      <c r="AH448" s="124"/>
      <c r="AI448" s="124"/>
      <c r="AJ448" s="124"/>
      <c r="AK448" s="124"/>
      <c r="AL448" s="124"/>
      <c r="AM448" s="124"/>
      <c r="AN448" s="124"/>
      <c r="AO448" s="124"/>
      <c r="AP448" s="126"/>
      <c r="AQ448" s="126"/>
      <c r="AR448" s="126"/>
      <c r="AS448" s="104"/>
      <c r="AT448" s="127" t="s">
        <v>110</v>
      </c>
      <c r="AU448" s="127"/>
      <c r="AV448" s="127"/>
      <c r="AW448" s="127"/>
      <c r="AX448" s="127"/>
      <c r="AY448" s="127"/>
      <c r="AZ448" s="127"/>
      <c r="BA448" s="128"/>
      <c r="BB448" s="107"/>
    </row>
    <row r="449" spans="1:59">
      <c r="B449" s="4">
        <v>3</v>
      </c>
      <c r="C449" s="96" t="s">
        <v>104</v>
      </c>
      <c r="D449" s="31"/>
      <c r="E449" s="97" t="s">
        <v>411</v>
      </c>
      <c r="F449" s="98" t="s">
        <v>394</v>
      </c>
      <c r="G449" s="99"/>
      <c r="H449" s="100" t="s">
        <v>107</v>
      </c>
      <c r="I449" s="101"/>
      <c r="J449" s="101"/>
      <c r="K449" s="102">
        <v>0.1</v>
      </c>
      <c r="L449" s="102">
        <v>0</v>
      </c>
      <c r="M449" s="100">
        <v>2014</v>
      </c>
      <c r="N449" s="100">
        <v>2014</v>
      </c>
      <c r="O449" s="102">
        <v>0.15000000000000047</v>
      </c>
      <c r="P449" s="102">
        <v>0</v>
      </c>
      <c r="Q449" s="102">
        <v>0.15000000000000047</v>
      </c>
      <c r="R449" s="101"/>
      <c r="S449" s="101"/>
      <c r="T449" s="102">
        <v>0</v>
      </c>
      <c r="U449" s="102">
        <v>0</v>
      </c>
      <c r="V449" s="101"/>
      <c r="W449" s="101"/>
      <c r="X449" s="102">
        <v>0</v>
      </c>
      <c r="Y449" s="102">
        <v>0</v>
      </c>
      <c r="Z449" s="101"/>
      <c r="AA449" s="101"/>
      <c r="AB449" s="102">
        <v>0.1</v>
      </c>
      <c r="AC449" s="102">
        <v>0</v>
      </c>
      <c r="AD449" s="101"/>
      <c r="AE449" s="101"/>
      <c r="AF449" s="101"/>
      <c r="AG449" s="101"/>
      <c r="AH449" s="101"/>
      <c r="AI449" s="101"/>
      <c r="AJ449" s="101"/>
      <c r="AK449" s="101"/>
      <c r="AL449" s="101"/>
      <c r="AM449" s="101"/>
      <c r="AN449" s="101"/>
      <c r="AO449" s="101"/>
      <c r="AP449" s="103">
        <v>0</v>
      </c>
      <c r="AQ449" s="103">
        <v>0</v>
      </c>
      <c r="AR449" s="103">
        <v>0.1</v>
      </c>
      <c r="AS449" s="104">
        <v>0</v>
      </c>
      <c r="AT449" s="105" t="s">
        <v>108</v>
      </c>
      <c r="AU449" s="106">
        <v>0</v>
      </c>
      <c r="AV449" s="106">
        <v>0</v>
      </c>
      <c r="AW449" s="106">
        <v>0.15000000000000047</v>
      </c>
      <c r="AX449" s="106">
        <v>0</v>
      </c>
      <c r="AY449" s="106">
        <v>0</v>
      </c>
      <c r="AZ449" s="106">
        <v>0</v>
      </c>
      <c r="BA449" s="78">
        <v>0.15000000000000047</v>
      </c>
      <c r="BB449" s="107"/>
    </row>
    <row r="450" spans="1:59" s="109" customFormat="1">
      <c r="A450" s="108"/>
      <c r="B450" s="4">
        <v>1</v>
      </c>
      <c r="D450" s="31"/>
      <c r="E450" s="110"/>
      <c r="F450" s="111"/>
      <c r="G450" s="112"/>
      <c r="H450" s="113"/>
      <c r="I450" s="114"/>
      <c r="J450" s="114"/>
      <c r="K450" s="115"/>
      <c r="L450" s="115"/>
      <c r="M450" s="113"/>
      <c r="N450" s="113"/>
      <c r="O450" s="115"/>
      <c r="P450" s="115"/>
      <c r="Q450" s="115"/>
      <c r="R450" s="114"/>
      <c r="S450" s="114"/>
      <c r="T450" s="115"/>
      <c r="U450" s="115"/>
      <c r="V450" s="114"/>
      <c r="W450" s="114"/>
      <c r="X450" s="115"/>
      <c r="Y450" s="115"/>
      <c r="Z450" s="114"/>
      <c r="AA450" s="114"/>
      <c r="AB450" s="115"/>
      <c r="AC450" s="115"/>
      <c r="AD450" s="114"/>
      <c r="AE450" s="114"/>
      <c r="AF450" s="114"/>
      <c r="AG450" s="114"/>
      <c r="AH450" s="114"/>
      <c r="AI450" s="114"/>
      <c r="AJ450" s="114"/>
      <c r="AK450" s="114"/>
      <c r="AL450" s="114"/>
      <c r="AM450" s="114"/>
      <c r="AN450" s="114"/>
      <c r="AO450" s="114"/>
      <c r="AP450" s="116"/>
      <c r="AQ450" s="116"/>
      <c r="AR450" s="116"/>
      <c r="AS450" s="104"/>
      <c r="AT450" s="117" t="s">
        <v>360</v>
      </c>
      <c r="AU450" s="118">
        <v>0</v>
      </c>
      <c r="AV450" s="118">
        <v>0</v>
      </c>
      <c r="AW450" s="118">
        <v>0.15000000000000047</v>
      </c>
      <c r="AX450" s="119"/>
      <c r="AY450" s="119"/>
      <c r="AZ450" s="119"/>
      <c r="BA450" s="78">
        <v>0.15000000000000047</v>
      </c>
      <c r="BB450" s="107"/>
    </row>
    <row r="451" spans="1:59" s="109" customFormat="1">
      <c r="A451" s="108"/>
      <c r="B451" s="4">
        <v>1</v>
      </c>
      <c r="D451" s="31"/>
      <c r="E451" s="120"/>
      <c r="F451" s="121"/>
      <c r="G451" s="122"/>
      <c r="H451" s="123"/>
      <c r="I451" s="124"/>
      <c r="J451" s="124"/>
      <c r="K451" s="125"/>
      <c r="L451" s="125"/>
      <c r="M451" s="123"/>
      <c r="N451" s="123"/>
      <c r="O451" s="125"/>
      <c r="P451" s="125"/>
      <c r="Q451" s="125"/>
      <c r="R451" s="124"/>
      <c r="S451" s="124"/>
      <c r="T451" s="125"/>
      <c r="U451" s="125"/>
      <c r="V451" s="124"/>
      <c r="W451" s="124"/>
      <c r="X451" s="125"/>
      <c r="Y451" s="125"/>
      <c r="Z451" s="124"/>
      <c r="AA451" s="124"/>
      <c r="AB451" s="125"/>
      <c r="AC451" s="125"/>
      <c r="AD451" s="124"/>
      <c r="AE451" s="124"/>
      <c r="AF451" s="124"/>
      <c r="AG451" s="124"/>
      <c r="AH451" s="124"/>
      <c r="AI451" s="124"/>
      <c r="AJ451" s="124"/>
      <c r="AK451" s="124"/>
      <c r="AL451" s="124"/>
      <c r="AM451" s="124"/>
      <c r="AN451" s="124"/>
      <c r="AO451" s="124"/>
      <c r="AP451" s="126"/>
      <c r="AQ451" s="126"/>
      <c r="AR451" s="126"/>
      <c r="AS451" s="104"/>
      <c r="AT451" s="127" t="s">
        <v>110</v>
      </c>
      <c r="AU451" s="127"/>
      <c r="AV451" s="127"/>
      <c r="AW451" s="127"/>
      <c r="AX451" s="127"/>
      <c r="AY451" s="127"/>
      <c r="AZ451" s="127"/>
      <c r="BA451" s="128"/>
      <c r="BB451" s="107"/>
    </row>
    <row r="452" spans="1:59">
      <c r="B452" s="4">
        <v>3</v>
      </c>
      <c r="C452" s="96" t="s">
        <v>104</v>
      </c>
      <c r="D452" s="31"/>
      <c r="E452" s="97" t="s">
        <v>412</v>
      </c>
      <c r="F452" s="98" t="s">
        <v>413</v>
      </c>
      <c r="G452" s="99"/>
      <c r="H452" s="100" t="s">
        <v>107</v>
      </c>
      <c r="I452" s="101"/>
      <c r="J452" s="101"/>
      <c r="K452" s="102">
        <v>8.5000000000000006E-2</v>
      </c>
      <c r="L452" s="102">
        <v>0</v>
      </c>
      <c r="M452" s="100">
        <v>2014</v>
      </c>
      <c r="N452" s="100">
        <v>2014</v>
      </c>
      <c r="O452" s="102">
        <v>3.5880629999999955E-2</v>
      </c>
      <c r="P452" s="102">
        <v>0</v>
      </c>
      <c r="Q452" s="102">
        <v>3.5880629999999955E-2</v>
      </c>
      <c r="R452" s="101"/>
      <c r="S452" s="101"/>
      <c r="T452" s="102">
        <v>0</v>
      </c>
      <c r="U452" s="102">
        <v>0</v>
      </c>
      <c r="V452" s="101"/>
      <c r="W452" s="101"/>
      <c r="X452" s="102">
        <v>0</v>
      </c>
      <c r="Y452" s="102">
        <v>0</v>
      </c>
      <c r="Z452" s="101"/>
      <c r="AA452" s="101"/>
      <c r="AB452" s="102">
        <v>8.5000000000000006E-2</v>
      </c>
      <c r="AC452" s="102">
        <v>0</v>
      </c>
      <c r="AD452" s="101"/>
      <c r="AE452" s="101"/>
      <c r="AF452" s="101"/>
      <c r="AG452" s="101"/>
      <c r="AH452" s="101"/>
      <c r="AI452" s="101"/>
      <c r="AJ452" s="101"/>
      <c r="AK452" s="101"/>
      <c r="AL452" s="101"/>
      <c r="AM452" s="101"/>
      <c r="AN452" s="101"/>
      <c r="AO452" s="101"/>
      <c r="AP452" s="103">
        <v>0</v>
      </c>
      <c r="AQ452" s="103">
        <v>0</v>
      </c>
      <c r="AR452" s="103">
        <v>8.5000000000000006E-2</v>
      </c>
      <c r="AS452" s="104">
        <v>0</v>
      </c>
      <c r="AT452" s="105" t="s">
        <v>108</v>
      </c>
      <c r="AU452" s="106">
        <v>0</v>
      </c>
      <c r="AV452" s="106">
        <v>0</v>
      </c>
      <c r="AW452" s="106">
        <v>3.5880629999999955E-2</v>
      </c>
      <c r="AX452" s="106">
        <v>0</v>
      </c>
      <c r="AY452" s="106">
        <v>0</v>
      </c>
      <c r="AZ452" s="106">
        <v>0</v>
      </c>
      <c r="BA452" s="78">
        <v>3.5880629999999955E-2</v>
      </c>
      <c r="BB452" s="107"/>
    </row>
    <row r="453" spans="1:59" s="109" customFormat="1">
      <c r="A453" s="108"/>
      <c r="B453" s="4">
        <v>1</v>
      </c>
      <c r="D453" s="31"/>
      <c r="E453" s="110"/>
      <c r="F453" s="111"/>
      <c r="G453" s="112"/>
      <c r="H453" s="113"/>
      <c r="I453" s="114"/>
      <c r="J453" s="114"/>
      <c r="K453" s="115"/>
      <c r="L453" s="115"/>
      <c r="M453" s="113"/>
      <c r="N453" s="113"/>
      <c r="O453" s="115"/>
      <c r="P453" s="115"/>
      <c r="Q453" s="115"/>
      <c r="R453" s="114"/>
      <c r="S453" s="114"/>
      <c r="T453" s="115"/>
      <c r="U453" s="115"/>
      <c r="V453" s="114"/>
      <c r="W453" s="114"/>
      <c r="X453" s="115"/>
      <c r="Y453" s="115"/>
      <c r="Z453" s="114"/>
      <c r="AA453" s="114"/>
      <c r="AB453" s="115"/>
      <c r="AC453" s="115"/>
      <c r="AD453" s="114"/>
      <c r="AE453" s="114"/>
      <c r="AF453" s="114"/>
      <c r="AG453" s="114"/>
      <c r="AH453" s="114"/>
      <c r="AI453" s="114"/>
      <c r="AJ453" s="114"/>
      <c r="AK453" s="114"/>
      <c r="AL453" s="114"/>
      <c r="AM453" s="114"/>
      <c r="AN453" s="114"/>
      <c r="AO453" s="114"/>
      <c r="AP453" s="116"/>
      <c r="AQ453" s="116"/>
      <c r="AR453" s="116"/>
      <c r="AS453" s="104"/>
      <c r="AT453" s="117" t="s">
        <v>360</v>
      </c>
      <c r="AU453" s="118">
        <v>0</v>
      </c>
      <c r="AV453" s="118">
        <v>0</v>
      </c>
      <c r="AW453" s="118">
        <v>3.5880629999999955E-2</v>
      </c>
      <c r="AX453" s="119"/>
      <c r="AY453" s="119"/>
      <c r="AZ453" s="119"/>
      <c r="BA453" s="78">
        <v>3.5880629999999955E-2</v>
      </c>
      <c r="BB453" s="107"/>
    </row>
    <row r="454" spans="1:59" s="109" customFormat="1">
      <c r="A454" s="108"/>
      <c r="B454" s="4">
        <v>1</v>
      </c>
      <c r="D454" s="31"/>
      <c r="E454" s="120"/>
      <c r="F454" s="121"/>
      <c r="G454" s="122"/>
      <c r="H454" s="123"/>
      <c r="I454" s="124"/>
      <c r="J454" s="124"/>
      <c r="K454" s="125"/>
      <c r="L454" s="125"/>
      <c r="M454" s="123"/>
      <c r="N454" s="123"/>
      <c r="O454" s="125"/>
      <c r="P454" s="125"/>
      <c r="Q454" s="125"/>
      <c r="R454" s="124"/>
      <c r="S454" s="124"/>
      <c r="T454" s="125"/>
      <c r="U454" s="125"/>
      <c r="V454" s="124"/>
      <c r="W454" s="124"/>
      <c r="X454" s="125"/>
      <c r="Y454" s="125"/>
      <c r="Z454" s="124"/>
      <c r="AA454" s="124"/>
      <c r="AB454" s="125"/>
      <c r="AC454" s="125"/>
      <c r="AD454" s="124"/>
      <c r="AE454" s="124"/>
      <c r="AF454" s="124"/>
      <c r="AG454" s="124"/>
      <c r="AH454" s="124"/>
      <c r="AI454" s="124"/>
      <c r="AJ454" s="124"/>
      <c r="AK454" s="124"/>
      <c r="AL454" s="124"/>
      <c r="AM454" s="124"/>
      <c r="AN454" s="124"/>
      <c r="AO454" s="124"/>
      <c r="AP454" s="126"/>
      <c r="AQ454" s="126"/>
      <c r="AR454" s="126"/>
      <c r="AS454" s="104"/>
      <c r="AT454" s="127" t="s">
        <v>110</v>
      </c>
      <c r="AU454" s="127"/>
      <c r="AV454" s="127"/>
      <c r="AW454" s="127"/>
      <c r="AX454" s="127"/>
      <c r="AY454" s="127"/>
      <c r="AZ454" s="127"/>
      <c r="BA454" s="128"/>
      <c r="BB454" s="107"/>
    </row>
    <row r="455" spans="1:59">
      <c r="B455" s="4">
        <v>3</v>
      </c>
      <c r="C455" s="96" t="s">
        <v>104</v>
      </c>
      <c r="D455" s="31"/>
      <c r="E455" s="97" t="s">
        <v>414</v>
      </c>
      <c r="F455" s="98" t="s">
        <v>415</v>
      </c>
      <c r="G455" s="99"/>
      <c r="H455" s="100" t="s">
        <v>107</v>
      </c>
      <c r="I455" s="101"/>
      <c r="J455" s="101"/>
      <c r="K455" s="102">
        <v>0.97499999999999998</v>
      </c>
      <c r="L455" s="102">
        <v>0</v>
      </c>
      <c r="M455" s="100">
        <v>2014</v>
      </c>
      <c r="N455" s="100">
        <v>2014</v>
      </c>
      <c r="O455" s="102">
        <v>1.4870040199999943</v>
      </c>
      <c r="P455" s="102">
        <v>0</v>
      </c>
      <c r="Q455" s="102">
        <v>1.4870040199999943</v>
      </c>
      <c r="R455" s="101"/>
      <c r="S455" s="101"/>
      <c r="T455" s="102">
        <v>0</v>
      </c>
      <c r="U455" s="102">
        <v>0</v>
      </c>
      <c r="V455" s="101"/>
      <c r="W455" s="101"/>
      <c r="X455" s="102">
        <v>0</v>
      </c>
      <c r="Y455" s="102">
        <v>0</v>
      </c>
      <c r="Z455" s="101"/>
      <c r="AA455" s="101"/>
      <c r="AB455" s="102">
        <v>0.97499999999999998</v>
      </c>
      <c r="AC455" s="102">
        <v>0</v>
      </c>
      <c r="AD455" s="101"/>
      <c r="AE455" s="101"/>
      <c r="AF455" s="101"/>
      <c r="AG455" s="101"/>
      <c r="AH455" s="101"/>
      <c r="AI455" s="101"/>
      <c r="AJ455" s="101"/>
      <c r="AK455" s="101"/>
      <c r="AL455" s="101"/>
      <c r="AM455" s="101"/>
      <c r="AN455" s="101"/>
      <c r="AO455" s="101"/>
      <c r="AP455" s="103">
        <v>0</v>
      </c>
      <c r="AQ455" s="103">
        <v>0</v>
      </c>
      <c r="AR455" s="103">
        <v>0.97499999999999998</v>
      </c>
      <c r="AS455" s="104">
        <v>0</v>
      </c>
      <c r="AT455" s="105" t="s">
        <v>108</v>
      </c>
      <c r="AU455" s="106">
        <v>0</v>
      </c>
      <c r="AV455" s="106">
        <v>0</v>
      </c>
      <c r="AW455" s="106">
        <v>1.4870040199999943</v>
      </c>
      <c r="AX455" s="106">
        <v>0</v>
      </c>
      <c r="AY455" s="106">
        <v>0</v>
      </c>
      <c r="AZ455" s="106">
        <v>0</v>
      </c>
      <c r="BA455" s="78">
        <v>1.4870040199999943</v>
      </c>
      <c r="BB455" s="107"/>
    </row>
    <row r="456" spans="1:59" s="109" customFormat="1">
      <c r="A456" s="108"/>
      <c r="B456" s="4">
        <v>1</v>
      </c>
      <c r="D456" s="31"/>
      <c r="E456" s="110"/>
      <c r="F456" s="111"/>
      <c r="G456" s="112"/>
      <c r="H456" s="113"/>
      <c r="I456" s="114"/>
      <c r="J456" s="114"/>
      <c r="K456" s="115"/>
      <c r="L456" s="115"/>
      <c r="M456" s="113"/>
      <c r="N456" s="113"/>
      <c r="O456" s="115"/>
      <c r="P456" s="115"/>
      <c r="Q456" s="115"/>
      <c r="R456" s="114"/>
      <c r="S456" s="114"/>
      <c r="T456" s="115"/>
      <c r="U456" s="115"/>
      <c r="V456" s="114"/>
      <c r="W456" s="114"/>
      <c r="X456" s="115"/>
      <c r="Y456" s="115"/>
      <c r="Z456" s="114"/>
      <c r="AA456" s="114"/>
      <c r="AB456" s="115"/>
      <c r="AC456" s="115"/>
      <c r="AD456" s="114"/>
      <c r="AE456" s="114"/>
      <c r="AF456" s="114"/>
      <c r="AG456" s="114"/>
      <c r="AH456" s="114"/>
      <c r="AI456" s="114"/>
      <c r="AJ456" s="114"/>
      <c r="AK456" s="114"/>
      <c r="AL456" s="114"/>
      <c r="AM456" s="114"/>
      <c r="AN456" s="114"/>
      <c r="AO456" s="114"/>
      <c r="AP456" s="116"/>
      <c r="AQ456" s="116"/>
      <c r="AR456" s="116"/>
      <c r="AS456" s="104"/>
      <c r="AT456" s="117" t="s">
        <v>360</v>
      </c>
      <c r="AU456" s="118">
        <v>0</v>
      </c>
      <c r="AV456" s="118">
        <v>0</v>
      </c>
      <c r="AW456" s="118">
        <v>1.4870040199999943</v>
      </c>
      <c r="AX456" s="119"/>
      <c r="AY456" s="119"/>
      <c r="AZ456" s="119"/>
      <c r="BA456" s="78">
        <v>1.4870040199999943</v>
      </c>
      <c r="BB456" s="107"/>
    </row>
    <row r="457" spans="1:59" s="109" customFormat="1" ht="15.75" thickBot="1">
      <c r="A457" s="108"/>
      <c r="B457" s="4">
        <v>1</v>
      </c>
      <c r="D457" s="31"/>
      <c r="E457" s="120"/>
      <c r="F457" s="121"/>
      <c r="G457" s="122"/>
      <c r="H457" s="123"/>
      <c r="I457" s="124"/>
      <c r="J457" s="124"/>
      <c r="K457" s="125"/>
      <c r="L457" s="125"/>
      <c r="M457" s="123"/>
      <c r="N457" s="123"/>
      <c r="O457" s="125"/>
      <c r="P457" s="125"/>
      <c r="Q457" s="125"/>
      <c r="R457" s="124"/>
      <c r="S457" s="124"/>
      <c r="T457" s="125"/>
      <c r="U457" s="125"/>
      <c r="V457" s="124"/>
      <c r="W457" s="124"/>
      <c r="X457" s="125"/>
      <c r="Y457" s="125"/>
      <c r="Z457" s="124"/>
      <c r="AA457" s="124"/>
      <c r="AB457" s="125"/>
      <c r="AC457" s="125"/>
      <c r="AD457" s="124"/>
      <c r="AE457" s="124"/>
      <c r="AF457" s="124"/>
      <c r="AG457" s="124"/>
      <c r="AH457" s="124"/>
      <c r="AI457" s="124"/>
      <c r="AJ457" s="124"/>
      <c r="AK457" s="124"/>
      <c r="AL457" s="124"/>
      <c r="AM457" s="124"/>
      <c r="AN457" s="124"/>
      <c r="AO457" s="124"/>
      <c r="AP457" s="126"/>
      <c r="AQ457" s="126"/>
      <c r="AR457" s="126"/>
      <c r="AS457" s="104"/>
      <c r="AT457" s="127" t="s">
        <v>110</v>
      </c>
      <c r="AU457" s="127"/>
      <c r="AV457" s="127"/>
      <c r="AW457" s="127"/>
      <c r="AX457" s="127"/>
      <c r="AY457" s="127"/>
      <c r="AZ457" s="127"/>
      <c r="BA457" s="128"/>
      <c r="BB457" s="107"/>
    </row>
    <row r="458" spans="1:59" s="56" customFormat="1" ht="12" thickBot="1">
      <c r="A458" s="4"/>
      <c r="B458" s="4"/>
      <c r="D458" s="57"/>
      <c r="E458" s="86"/>
      <c r="F458" s="93" t="s">
        <v>93</v>
      </c>
      <c r="G458" s="88" t="s">
        <v>94</v>
      </c>
      <c r="H458" s="89"/>
      <c r="I458" s="90"/>
      <c r="J458" s="90"/>
      <c r="K458" s="90"/>
      <c r="L458" s="90"/>
      <c r="M458" s="90"/>
      <c r="N458" s="90"/>
      <c r="O458" s="90"/>
      <c r="P458" s="90"/>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4"/>
      <c r="BA458" s="95"/>
      <c r="BB458" s="71"/>
      <c r="BF458" s="64"/>
      <c r="BG458" s="64"/>
    </row>
    <row r="459" spans="1:59" s="56" customFormat="1" ht="11.25">
      <c r="A459" s="4"/>
      <c r="B459" s="4"/>
      <c r="C459" s="65" t="s">
        <v>83</v>
      </c>
      <c r="D459" s="57"/>
      <c r="E459" s="74" t="s">
        <v>416</v>
      </c>
      <c r="F459" s="79" t="s">
        <v>122</v>
      </c>
      <c r="G459" s="79"/>
      <c r="H459" s="79"/>
      <c r="I459" s="76">
        <v>0</v>
      </c>
      <c r="J459" s="76">
        <v>0</v>
      </c>
      <c r="K459" s="76">
        <v>48.318000000000005</v>
      </c>
      <c r="L459" s="76">
        <v>0</v>
      </c>
      <c r="M459" s="77"/>
      <c r="N459" s="77"/>
      <c r="O459" s="76">
        <v>453.53998935410328</v>
      </c>
      <c r="P459" s="76">
        <v>0</v>
      </c>
      <c r="Q459" s="76">
        <v>18.044597156799998</v>
      </c>
      <c r="R459" s="76">
        <v>0</v>
      </c>
      <c r="S459" s="76">
        <v>0</v>
      </c>
      <c r="T459" s="76">
        <v>17.54</v>
      </c>
      <c r="U459" s="76">
        <v>0</v>
      </c>
      <c r="V459" s="76">
        <v>0</v>
      </c>
      <c r="W459" s="76">
        <v>0</v>
      </c>
      <c r="X459" s="76">
        <v>30.820000000000004</v>
      </c>
      <c r="Y459" s="76">
        <v>0</v>
      </c>
      <c r="Z459" s="76">
        <v>0</v>
      </c>
      <c r="AA459" s="76">
        <v>0</v>
      </c>
      <c r="AB459" s="76">
        <v>2.218</v>
      </c>
      <c r="AC459" s="76">
        <v>0</v>
      </c>
      <c r="AD459" s="76">
        <v>0</v>
      </c>
      <c r="AE459" s="76">
        <v>0</v>
      </c>
      <c r="AF459" s="76">
        <v>0</v>
      </c>
      <c r="AG459" s="76">
        <v>0</v>
      </c>
      <c r="AH459" s="76">
        <v>0</v>
      </c>
      <c r="AI459" s="76">
        <v>0</v>
      </c>
      <c r="AJ459" s="76">
        <v>0</v>
      </c>
      <c r="AK459" s="76">
        <v>0</v>
      </c>
      <c r="AL459" s="76">
        <v>0</v>
      </c>
      <c r="AM459" s="76">
        <v>0</v>
      </c>
      <c r="AN459" s="76">
        <v>0</v>
      </c>
      <c r="AO459" s="76">
        <v>0</v>
      </c>
      <c r="AP459" s="76">
        <v>0</v>
      </c>
      <c r="AQ459" s="76">
        <v>0</v>
      </c>
      <c r="AR459" s="76">
        <v>50.578000000000003</v>
      </c>
      <c r="AS459" s="76">
        <v>0</v>
      </c>
      <c r="AT459" s="69"/>
      <c r="AU459" s="76">
        <v>154.47653</v>
      </c>
      <c r="AV459" s="76">
        <v>273.21645619200001</v>
      </c>
      <c r="AW459" s="76">
        <v>18.044597156799998</v>
      </c>
      <c r="AX459" s="76">
        <v>0</v>
      </c>
      <c r="AY459" s="76">
        <v>0</v>
      </c>
      <c r="AZ459" s="76">
        <v>0</v>
      </c>
      <c r="BA459" s="78">
        <v>445.73758334880006</v>
      </c>
      <c r="BB459" s="71"/>
      <c r="BF459" s="64"/>
      <c r="BG459" s="64"/>
    </row>
    <row r="460" spans="1:59" s="56" customFormat="1" ht="12" thickBot="1">
      <c r="A460" s="4"/>
      <c r="B460" s="4"/>
      <c r="C460" s="65" t="s">
        <v>83</v>
      </c>
      <c r="D460" s="57"/>
      <c r="E460" s="74" t="s">
        <v>417</v>
      </c>
      <c r="F460" s="80" t="s">
        <v>124</v>
      </c>
      <c r="G460" s="80"/>
      <c r="H460" s="80"/>
      <c r="I460" s="76">
        <v>0</v>
      </c>
      <c r="J460" s="76">
        <v>0</v>
      </c>
      <c r="K460" s="76">
        <v>0</v>
      </c>
      <c r="L460" s="76">
        <v>0</v>
      </c>
      <c r="M460" s="77"/>
      <c r="N460" s="77"/>
      <c r="O460" s="76">
        <v>0</v>
      </c>
      <c r="P460" s="76">
        <v>0</v>
      </c>
      <c r="Q460" s="76">
        <v>0</v>
      </c>
      <c r="R460" s="76">
        <v>0</v>
      </c>
      <c r="S460" s="76">
        <v>0</v>
      </c>
      <c r="T460" s="76">
        <v>0</v>
      </c>
      <c r="U460" s="76">
        <v>0</v>
      </c>
      <c r="V460" s="76">
        <v>0</v>
      </c>
      <c r="W460" s="76">
        <v>0</v>
      </c>
      <c r="X460" s="76">
        <v>0</v>
      </c>
      <c r="Y460" s="76">
        <v>0</v>
      </c>
      <c r="Z460" s="76">
        <v>0</v>
      </c>
      <c r="AA460" s="76">
        <v>0</v>
      </c>
      <c r="AB460" s="76">
        <v>0</v>
      </c>
      <c r="AC460" s="76">
        <v>0</v>
      </c>
      <c r="AD460" s="76">
        <v>0</v>
      </c>
      <c r="AE460" s="76">
        <v>0</v>
      </c>
      <c r="AF460" s="76">
        <v>0</v>
      </c>
      <c r="AG460" s="76">
        <v>0</v>
      </c>
      <c r="AH460" s="76">
        <v>0</v>
      </c>
      <c r="AI460" s="76">
        <v>0</v>
      </c>
      <c r="AJ460" s="76">
        <v>0</v>
      </c>
      <c r="AK460" s="76">
        <v>0</v>
      </c>
      <c r="AL460" s="76">
        <v>0</v>
      </c>
      <c r="AM460" s="76">
        <v>0</v>
      </c>
      <c r="AN460" s="76">
        <v>0</v>
      </c>
      <c r="AO460" s="76">
        <v>0</v>
      </c>
      <c r="AP460" s="76">
        <v>0</v>
      </c>
      <c r="AQ460" s="76">
        <v>0</v>
      </c>
      <c r="AR460" s="76">
        <v>0</v>
      </c>
      <c r="AS460" s="76">
        <v>0</v>
      </c>
      <c r="AT460" s="69"/>
      <c r="AU460" s="76">
        <v>0</v>
      </c>
      <c r="AV460" s="76">
        <v>0</v>
      </c>
      <c r="AW460" s="76">
        <v>0</v>
      </c>
      <c r="AX460" s="76">
        <v>0</v>
      </c>
      <c r="AY460" s="76">
        <v>0</v>
      </c>
      <c r="AZ460" s="76">
        <v>0</v>
      </c>
      <c r="BA460" s="78">
        <v>0</v>
      </c>
      <c r="BB460" s="71"/>
      <c r="BF460" s="64"/>
      <c r="BG460" s="64"/>
    </row>
    <row r="461" spans="1:59" s="56" customFormat="1" ht="12" hidden="1" thickBot="1">
      <c r="A461" s="4"/>
      <c r="B461" s="4"/>
      <c r="C461" s="65"/>
      <c r="D461" s="57"/>
      <c r="E461" s="81" t="s">
        <v>418</v>
      </c>
      <c r="F461" s="82"/>
      <c r="G461" s="83"/>
      <c r="H461" s="83"/>
      <c r="I461" s="84"/>
      <c r="J461" s="84"/>
      <c r="K461" s="84"/>
      <c r="L461" s="84"/>
      <c r="M461" s="84"/>
      <c r="N461" s="84"/>
      <c r="O461" s="84"/>
      <c r="P461" s="84"/>
      <c r="Q461" s="84"/>
      <c r="R461" s="84"/>
      <c r="S461" s="84"/>
      <c r="T461" s="84"/>
      <c r="U461" s="84"/>
      <c r="V461" s="84"/>
      <c r="W461" s="84"/>
      <c r="X461" s="84"/>
      <c r="Y461" s="84"/>
      <c r="Z461" s="84"/>
      <c r="AA461" s="84"/>
      <c r="AB461" s="84"/>
      <c r="AC461" s="84"/>
      <c r="AD461" s="84"/>
      <c r="AE461" s="84"/>
      <c r="AF461" s="84"/>
      <c r="AG461" s="84"/>
      <c r="AH461" s="84"/>
      <c r="AI461" s="84"/>
      <c r="AJ461" s="84"/>
      <c r="AK461" s="84"/>
      <c r="AL461" s="84"/>
      <c r="AM461" s="84"/>
      <c r="AN461" s="84"/>
      <c r="AO461" s="84"/>
      <c r="AP461" s="84"/>
      <c r="AQ461" s="84"/>
      <c r="AR461" s="84"/>
      <c r="AS461" s="84"/>
      <c r="AT461" s="84"/>
      <c r="AU461" s="84"/>
      <c r="AV461" s="84"/>
      <c r="AW461" s="84"/>
      <c r="AX461" s="84"/>
      <c r="AY461" s="84"/>
      <c r="AZ461" s="84"/>
      <c r="BA461" s="85"/>
      <c r="BB461" s="71"/>
      <c r="BF461" s="64"/>
      <c r="BG461" s="64"/>
    </row>
    <row r="462" spans="1:59" s="56" customFormat="1" ht="12" thickBot="1">
      <c r="A462" s="4"/>
      <c r="B462" s="4"/>
      <c r="D462" s="57"/>
      <c r="E462" s="86"/>
      <c r="F462" s="93" t="s">
        <v>93</v>
      </c>
      <c r="G462" s="88" t="s">
        <v>94</v>
      </c>
      <c r="H462" s="89"/>
      <c r="I462" s="90"/>
      <c r="J462" s="90"/>
      <c r="K462" s="90"/>
      <c r="L462" s="90"/>
      <c r="M462" s="90"/>
      <c r="N462" s="90"/>
      <c r="O462" s="90"/>
      <c r="P462" s="90"/>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4"/>
      <c r="BA462" s="95"/>
      <c r="BB462" s="71"/>
      <c r="BF462" s="64"/>
      <c r="BG462" s="64"/>
    </row>
    <row r="463" spans="1:59" s="56" customFormat="1" ht="12" thickBot="1">
      <c r="A463" s="4"/>
      <c r="B463" s="4"/>
      <c r="C463" s="65" t="s">
        <v>83</v>
      </c>
      <c r="D463" s="57"/>
      <c r="E463" s="74" t="s">
        <v>419</v>
      </c>
      <c r="F463" s="80" t="s">
        <v>127</v>
      </c>
      <c r="G463" s="80"/>
      <c r="H463" s="80"/>
      <c r="I463" s="76">
        <v>0</v>
      </c>
      <c r="J463" s="76">
        <v>0</v>
      </c>
      <c r="K463" s="76">
        <v>0</v>
      </c>
      <c r="L463" s="76">
        <v>0</v>
      </c>
      <c r="M463" s="77"/>
      <c r="N463" s="77"/>
      <c r="O463" s="76">
        <v>0</v>
      </c>
      <c r="P463" s="76">
        <v>0</v>
      </c>
      <c r="Q463" s="76">
        <v>0</v>
      </c>
      <c r="R463" s="76">
        <v>0</v>
      </c>
      <c r="S463" s="76">
        <v>0</v>
      </c>
      <c r="T463" s="76">
        <v>0</v>
      </c>
      <c r="U463" s="76">
        <v>0</v>
      </c>
      <c r="V463" s="76">
        <v>0</v>
      </c>
      <c r="W463" s="76">
        <v>0</v>
      </c>
      <c r="X463" s="76">
        <v>0</v>
      </c>
      <c r="Y463" s="76">
        <v>0</v>
      </c>
      <c r="Z463" s="76">
        <v>0</v>
      </c>
      <c r="AA463" s="76">
        <v>0</v>
      </c>
      <c r="AB463" s="76">
        <v>0</v>
      </c>
      <c r="AC463" s="76">
        <v>0</v>
      </c>
      <c r="AD463" s="76">
        <v>0</v>
      </c>
      <c r="AE463" s="76">
        <v>0</v>
      </c>
      <c r="AF463" s="76">
        <v>0</v>
      </c>
      <c r="AG463" s="76">
        <v>0</v>
      </c>
      <c r="AH463" s="76">
        <v>0</v>
      </c>
      <c r="AI463" s="76">
        <v>0</v>
      </c>
      <c r="AJ463" s="76">
        <v>0</v>
      </c>
      <c r="AK463" s="76">
        <v>0</v>
      </c>
      <c r="AL463" s="76">
        <v>0</v>
      </c>
      <c r="AM463" s="76">
        <v>0</v>
      </c>
      <c r="AN463" s="76">
        <v>0</v>
      </c>
      <c r="AO463" s="76">
        <v>0</v>
      </c>
      <c r="AP463" s="76">
        <v>0</v>
      </c>
      <c r="AQ463" s="76">
        <v>0</v>
      </c>
      <c r="AR463" s="76">
        <v>0</v>
      </c>
      <c r="AS463" s="76">
        <v>0</v>
      </c>
      <c r="AT463" s="69"/>
      <c r="AU463" s="76">
        <v>0</v>
      </c>
      <c r="AV463" s="76">
        <v>0</v>
      </c>
      <c r="AW463" s="76">
        <v>0</v>
      </c>
      <c r="AX463" s="76">
        <v>0</v>
      </c>
      <c r="AY463" s="76">
        <v>0</v>
      </c>
      <c r="AZ463" s="76">
        <v>0</v>
      </c>
      <c r="BA463" s="78">
        <v>0</v>
      </c>
      <c r="BB463" s="71"/>
      <c r="BF463" s="64"/>
      <c r="BG463" s="64"/>
    </row>
    <row r="464" spans="1:59" s="56" customFormat="1" ht="12" hidden="1" thickBot="1">
      <c r="A464" s="4"/>
      <c r="B464" s="4"/>
      <c r="C464" s="65"/>
      <c r="D464" s="57"/>
      <c r="E464" s="81" t="s">
        <v>420</v>
      </c>
      <c r="F464" s="82"/>
      <c r="G464" s="83"/>
      <c r="H464" s="83"/>
      <c r="I464" s="84"/>
      <c r="J464" s="84"/>
      <c r="K464" s="84"/>
      <c r="L464" s="84"/>
      <c r="M464" s="84"/>
      <c r="N464" s="84"/>
      <c r="O464" s="84"/>
      <c r="P464" s="84"/>
      <c r="Q464" s="84"/>
      <c r="R464" s="84"/>
      <c r="S464" s="84"/>
      <c r="T464" s="84"/>
      <c r="U464" s="84"/>
      <c r="V464" s="84"/>
      <c r="W464" s="84"/>
      <c r="X464" s="84"/>
      <c r="Y464" s="84"/>
      <c r="Z464" s="84"/>
      <c r="AA464" s="84"/>
      <c r="AB464" s="84"/>
      <c r="AC464" s="84"/>
      <c r="AD464" s="84"/>
      <c r="AE464" s="84"/>
      <c r="AF464" s="84"/>
      <c r="AG464" s="84"/>
      <c r="AH464" s="84"/>
      <c r="AI464" s="84"/>
      <c r="AJ464" s="84"/>
      <c r="AK464" s="84"/>
      <c r="AL464" s="84"/>
      <c r="AM464" s="84"/>
      <c r="AN464" s="84"/>
      <c r="AO464" s="84"/>
      <c r="AP464" s="84"/>
      <c r="AQ464" s="84"/>
      <c r="AR464" s="84"/>
      <c r="AS464" s="84"/>
      <c r="AT464" s="84"/>
      <c r="AU464" s="84"/>
      <c r="AV464" s="84"/>
      <c r="AW464" s="84"/>
      <c r="AX464" s="84"/>
      <c r="AY464" s="84"/>
      <c r="AZ464" s="84"/>
      <c r="BA464" s="85"/>
      <c r="BB464" s="71"/>
      <c r="BF464" s="64"/>
      <c r="BG464" s="64"/>
    </row>
    <row r="465" spans="1:59" s="56" customFormat="1" ht="12" thickBot="1">
      <c r="A465" s="4"/>
      <c r="B465" s="4"/>
      <c r="D465" s="57"/>
      <c r="E465" s="86"/>
      <c r="F465" s="93" t="s">
        <v>93</v>
      </c>
      <c r="G465" s="88" t="s">
        <v>94</v>
      </c>
      <c r="H465" s="89"/>
      <c r="I465" s="90"/>
      <c r="J465" s="90"/>
      <c r="K465" s="90"/>
      <c r="L465" s="90"/>
      <c r="M465" s="90"/>
      <c r="N465" s="90"/>
      <c r="O465" s="90"/>
      <c r="P465" s="90"/>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4"/>
      <c r="BA465" s="95"/>
      <c r="BB465" s="71"/>
      <c r="BF465" s="64"/>
      <c r="BG465" s="64"/>
    </row>
    <row r="466" spans="1:59" s="56" customFormat="1" ht="11.25">
      <c r="A466" s="4"/>
      <c r="B466" s="4"/>
      <c r="C466" s="65" t="s">
        <v>83</v>
      </c>
      <c r="D466" s="57"/>
      <c r="E466" s="74" t="s">
        <v>421</v>
      </c>
      <c r="F466" s="80" t="s">
        <v>130</v>
      </c>
      <c r="G466" s="80"/>
      <c r="H466" s="80"/>
      <c r="I466" s="76">
        <v>0</v>
      </c>
      <c r="J466" s="76">
        <v>0</v>
      </c>
      <c r="K466" s="76">
        <v>39.296000000000006</v>
      </c>
      <c r="L466" s="76">
        <v>0</v>
      </c>
      <c r="M466" s="77"/>
      <c r="N466" s="77"/>
      <c r="O466" s="76">
        <v>409.17169483009559</v>
      </c>
      <c r="P466" s="76">
        <v>0</v>
      </c>
      <c r="Q466" s="76">
        <v>13.325055407999999</v>
      </c>
      <c r="R466" s="76">
        <v>0</v>
      </c>
      <c r="S466" s="76">
        <v>0</v>
      </c>
      <c r="T466" s="76">
        <v>12.6</v>
      </c>
      <c r="U466" s="76">
        <v>0</v>
      </c>
      <c r="V466" s="76">
        <v>0</v>
      </c>
      <c r="W466" s="76">
        <v>0</v>
      </c>
      <c r="X466" s="76">
        <v>26.530000000000005</v>
      </c>
      <c r="Y466" s="76">
        <v>0</v>
      </c>
      <c r="Z466" s="76">
        <v>0</v>
      </c>
      <c r="AA466" s="76">
        <v>0</v>
      </c>
      <c r="AB466" s="76">
        <v>1.3659999999999999</v>
      </c>
      <c r="AC466" s="76">
        <v>0</v>
      </c>
      <c r="AD466" s="76">
        <v>0</v>
      </c>
      <c r="AE466" s="76">
        <v>0</v>
      </c>
      <c r="AF466" s="76">
        <v>0</v>
      </c>
      <c r="AG466" s="76">
        <v>0</v>
      </c>
      <c r="AH466" s="76">
        <v>0</v>
      </c>
      <c r="AI466" s="76">
        <v>0</v>
      </c>
      <c r="AJ466" s="76">
        <v>0</v>
      </c>
      <c r="AK466" s="76">
        <v>0</v>
      </c>
      <c r="AL466" s="76">
        <v>0</v>
      </c>
      <c r="AM466" s="76">
        <v>0</v>
      </c>
      <c r="AN466" s="76">
        <v>0</v>
      </c>
      <c r="AO466" s="76">
        <v>0</v>
      </c>
      <c r="AP466" s="76">
        <v>0</v>
      </c>
      <c r="AQ466" s="76">
        <v>0</v>
      </c>
      <c r="AR466" s="76">
        <v>40.496000000000002</v>
      </c>
      <c r="AS466" s="76">
        <v>0</v>
      </c>
      <c r="AT466" s="69"/>
      <c r="AU466" s="76">
        <v>126.82844</v>
      </c>
      <c r="AV466" s="76">
        <v>254.819713724</v>
      </c>
      <c r="AW466" s="76">
        <v>13.325055407999999</v>
      </c>
      <c r="AX466" s="76">
        <v>0</v>
      </c>
      <c r="AY466" s="76">
        <v>0</v>
      </c>
      <c r="AZ466" s="76">
        <v>0</v>
      </c>
      <c r="BA466" s="78">
        <v>394.97320913200008</v>
      </c>
      <c r="BB466" s="71"/>
      <c r="BF466" s="64"/>
      <c r="BG466" s="64"/>
    </row>
    <row r="467" spans="1:59" s="56" customFormat="1" ht="11.25" hidden="1">
      <c r="A467" s="4"/>
      <c r="B467" s="4"/>
      <c r="C467" s="65"/>
      <c r="D467" s="57"/>
      <c r="E467" s="81" t="s">
        <v>422</v>
      </c>
      <c r="F467" s="82"/>
      <c r="G467" s="83"/>
      <c r="H467" s="83"/>
      <c r="I467" s="84"/>
      <c r="J467" s="84"/>
      <c r="K467" s="84"/>
      <c r="L467" s="84"/>
      <c r="M467" s="84"/>
      <c r="N467" s="84"/>
      <c r="O467" s="84"/>
      <c r="P467" s="84"/>
      <c r="Q467" s="84"/>
      <c r="R467" s="84"/>
      <c r="S467" s="84"/>
      <c r="T467" s="84"/>
      <c r="U467" s="84"/>
      <c r="V467" s="84"/>
      <c r="W467" s="84"/>
      <c r="X467" s="84"/>
      <c r="Y467" s="84"/>
      <c r="Z467" s="84"/>
      <c r="AA467" s="84"/>
      <c r="AB467" s="84"/>
      <c r="AC467" s="84"/>
      <c r="AD467" s="84"/>
      <c r="AE467" s="84"/>
      <c r="AF467" s="84"/>
      <c r="AG467" s="84"/>
      <c r="AH467" s="84"/>
      <c r="AI467" s="84"/>
      <c r="AJ467" s="84"/>
      <c r="AK467" s="84"/>
      <c r="AL467" s="84"/>
      <c r="AM467" s="84"/>
      <c r="AN467" s="84"/>
      <c r="AO467" s="84"/>
      <c r="AP467" s="84"/>
      <c r="AQ467" s="84"/>
      <c r="AR467" s="84"/>
      <c r="AS467" s="84"/>
      <c r="AT467" s="84"/>
      <c r="AU467" s="84"/>
      <c r="AV467" s="84"/>
      <c r="AW467" s="84"/>
      <c r="AX467" s="84"/>
      <c r="AY467" s="84"/>
      <c r="AZ467" s="84"/>
      <c r="BA467" s="85"/>
      <c r="BB467" s="71"/>
      <c r="BF467" s="64"/>
      <c r="BG467" s="64"/>
    </row>
    <row r="468" spans="1:59">
      <c r="B468" s="4">
        <v>3</v>
      </c>
      <c r="C468" s="96" t="s">
        <v>104</v>
      </c>
      <c r="D468" s="31"/>
      <c r="E468" s="97" t="s">
        <v>423</v>
      </c>
      <c r="F468" s="98" t="s">
        <v>424</v>
      </c>
      <c r="G468" s="99"/>
      <c r="H468" s="100" t="s">
        <v>107</v>
      </c>
      <c r="I468" s="101"/>
      <c r="J468" s="101"/>
      <c r="K468" s="102">
        <v>0.4</v>
      </c>
      <c r="L468" s="102">
        <v>0</v>
      </c>
      <c r="M468" s="100">
        <v>2012</v>
      </c>
      <c r="N468" s="100">
        <v>2012</v>
      </c>
      <c r="O468" s="102">
        <v>0.7</v>
      </c>
      <c r="P468" s="102">
        <v>0</v>
      </c>
      <c r="Q468" s="102">
        <v>0</v>
      </c>
      <c r="R468" s="101"/>
      <c r="S468" s="101"/>
      <c r="T468" s="102">
        <v>0.4</v>
      </c>
      <c r="U468" s="102">
        <v>0</v>
      </c>
      <c r="V468" s="101"/>
      <c r="W468" s="101"/>
      <c r="X468" s="102">
        <v>0</v>
      </c>
      <c r="Y468" s="102">
        <v>0</v>
      </c>
      <c r="Z468" s="101"/>
      <c r="AA468" s="101"/>
      <c r="AB468" s="102">
        <v>0</v>
      </c>
      <c r="AC468" s="102">
        <v>0</v>
      </c>
      <c r="AD468" s="101"/>
      <c r="AE468" s="101"/>
      <c r="AF468" s="101"/>
      <c r="AG468" s="101"/>
      <c r="AH468" s="101"/>
      <c r="AI468" s="101"/>
      <c r="AJ468" s="101"/>
      <c r="AK468" s="101"/>
      <c r="AL468" s="101"/>
      <c r="AM468" s="101"/>
      <c r="AN468" s="101"/>
      <c r="AO468" s="101"/>
      <c r="AP468" s="103">
        <v>0</v>
      </c>
      <c r="AQ468" s="103">
        <v>0</v>
      </c>
      <c r="AR468" s="103">
        <v>0.4</v>
      </c>
      <c r="AS468" s="104">
        <v>0</v>
      </c>
      <c r="AT468" s="105" t="s">
        <v>108</v>
      </c>
      <c r="AU468" s="106">
        <v>0.7</v>
      </c>
      <c r="AV468" s="106">
        <v>0</v>
      </c>
      <c r="AW468" s="106">
        <v>0</v>
      </c>
      <c r="AX468" s="106">
        <v>0</v>
      </c>
      <c r="AY468" s="106">
        <v>0</v>
      </c>
      <c r="AZ468" s="106">
        <v>0</v>
      </c>
      <c r="BA468" s="78">
        <v>0.7</v>
      </c>
      <c r="BB468" s="107"/>
    </row>
    <row r="469" spans="1:59" s="109" customFormat="1" ht="22.5">
      <c r="A469" s="108"/>
      <c r="B469" s="4">
        <v>1</v>
      </c>
      <c r="D469" s="31"/>
      <c r="E469" s="110"/>
      <c r="F469" s="111"/>
      <c r="G469" s="112"/>
      <c r="H469" s="113"/>
      <c r="I469" s="114"/>
      <c r="J469" s="114"/>
      <c r="K469" s="115"/>
      <c r="L469" s="115"/>
      <c r="M469" s="113"/>
      <c r="N469" s="113"/>
      <c r="O469" s="115"/>
      <c r="P469" s="115"/>
      <c r="Q469" s="115"/>
      <c r="R469" s="114"/>
      <c r="S469" s="114"/>
      <c r="T469" s="115"/>
      <c r="U469" s="115"/>
      <c r="V469" s="114"/>
      <c r="W469" s="114"/>
      <c r="X469" s="115"/>
      <c r="Y469" s="115"/>
      <c r="Z469" s="114"/>
      <c r="AA469" s="114"/>
      <c r="AB469" s="115"/>
      <c r="AC469" s="115"/>
      <c r="AD469" s="114"/>
      <c r="AE469" s="114"/>
      <c r="AF469" s="114"/>
      <c r="AG469" s="114"/>
      <c r="AH469" s="114"/>
      <c r="AI469" s="114"/>
      <c r="AJ469" s="114"/>
      <c r="AK469" s="114"/>
      <c r="AL469" s="114"/>
      <c r="AM469" s="114"/>
      <c r="AN469" s="114"/>
      <c r="AO469" s="114"/>
      <c r="AP469" s="116"/>
      <c r="AQ469" s="116"/>
      <c r="AR469" s="116"/>
      <c r="AS469" s="104"/>
      <c r="AT469" s="117" t="s">
        <v>353</v>
      </c>
      <c r="AU469" s="118">
        <v>0.7</v>
      </c>
      <c r="AV469" s="118">
        <v>0</v>
      </c>
      <c r="AW469" s="118">
        <v>0</v>
      </c>
      <c r="AX469" s="119"/>
      <c r="AY469" s="119"/>
      <c r="AZ469" s="119"/>
      <c r="BA469" s="78">
        <v>0.7</v>
      </c>
      <c r="BB469" s="107"/>
    </row>
    <row r="470" spans="1:59" s="109" customFormat="1">
      <c r="A470" s="108"/>
      <c r="B470" s="4">
        <v>1</v>
      </c>
      <c r="D470" s="31"/>
      <c r="E470" s="120"/>
      <c r="F470" s="121"/>
      <c r="G470" s="122"/>
      <c r="H470" s="123"/>
      <c r="I470" s="124"/>
      <c r="J470" s="124"/>
      <c r="K470" s="125"/>
      <c r="L470" s="125"/>
      <c r="M470" s="123"/>
      <c r="N470" s="123"/>
      <c r="O470" s="125"/>
      <c r="P470" s="125"/>
      <c r="Q470" s="125"/>
      <c r="R470" s="124"/>
      <c r="S470" s="124"/>
      <c r="T470" s="125"/>
      <c r="U470" s="125"/>
      <c r="V470" s="124"/>
      <c r="W470" s="124"/>
      <c r="X470" s="125"/>
      <c r="Y470" s="125"/>
      <c r="Z470" s="124"/>
      <c r="AA470" s="124"/>
      <c r="AB470" s="125"/>
      <c r="AC470" s="125"/>
      <c r="AD470" s="124"/>
      <c r="AE470" s="124"/>
      <c r="AF470" s="124"/>
      <c r="AG470" s="124"/>
      <c r="AH470" s="124"/>
      <c r="AI470" s="124"/>
      <c r="AJ470" s="124"/>
      <c r="AK470" s="124"/>
      <c r="AL470" s="124"/>
      <c r="AM470" s="124"/>
      <c r="AN470" s="124"/>
      <c r="AO470" s="124"/>
      <c r="AP470" s="126"/>
      <c r="AQ470" s="126"/>
      <c r="AR470" s="126"/>
      <c r="AS470" s="104"/>
      <c r="AT470" s="127" t="s">
        <v>110</v>
      </c>
      <c r="AU470" s="127"/>
      <c r="AV470" s="127"/>
      <c r="AW470" s="127"/>
      <c r="AX470" s="127"/>
      <c r="AY470" s="127"/>
      <c r="AZ470" s="127"/>
      <c r="BA470" s="128"/>
      <c r="BB470" s="107"/>
    </row>
    <row r="471" spans="1:59">
      <c r="B471" s="4">
        <v>3</v>
      </c>
      <c r="C471" s="96" t="s">
        <v>104</v>
      </c>
      <c r="D471" s="31"/>
      <c r="E471" s="97" t="s">
        <v>425</v>
      </c>
      <c r="F471" s="98" t="s">
        <v>426</v>
      </c>
      <c r="G471" s="99"/>
      <c r="H471" s="100" t="s">
        <v>107</v>
      </c>
      <c r="I471" s="101"/>
      <c r="J471" s="101"/>
      <c r="K471" s="102">
        <v>0.2</v>
      </c>
      <c r="L471" s="102">
        <v>0</v>
      </c>
      <c r="M471" s="100">
        <v>2012</v>
      </c>
      <c r="N471" s="100">
        <v>2012</v>
      </c>
      <c r="O471" s="102">
        <v>0.35</v>
      </c>
      <c r="P471" s="102">
        <v>0</v>
      </c>
      <c r="Q471" s="102">
        <v>0</v>
      </c>
      <c r="R471" s="101"/>
      <c r="S471" s="101"/>
      <c r="T471" s="102">
        <v>0.2</v>
      </c>
      <c r="U471" s="102">
        <v>0</v>
      </c>
      <c r="V471" s="101"/>
      <c r="W471" s="101"/>
      <c r="X471" s="102">
        <v>0</v>
      </c>
      <c r="Y471" s="102">
        <v>0</v>
      </c>
      <c r="Z471" s="101"/>
      <c r="AA471" s="101"/>
      <c r="AB471" s="102">
        <v>0</v>
      </c>
      <c r="AC471" s="102">
        <v>0</v>
      </c>
      <c r="AD471" s="101"/>
      <c r="AE471" s="101"/>
      <c r="AF471" s="101"/>
      <c r="AG471" s="101"/>
      <c r="AH471" s="101"/>
      <c r="AI471" s="101"/>
      <c r="AJ471" s="101"/>
      <c r="AK471" s="101"/>
      <c r="AL471" s="101"/>
      <c r="AM471" s="101"/>
      <c r="AN471" s="101"/>
      <c r="AO471" s="101"/>
      <c r="AP471" s="103">
        <v>0</v>
      </c>
      <c r="AQ471" s="103">
        <v>0</v>
      </c>
      <c r="AR471" s="103">
        <v>0.2</v>
      </c>
      <c r="AS471" s="104">
        <v>0</v>
      </c>
      <c r="AT471" s="105" t="s">
        <v>108</v>
      </c>
      <c r="AU471" s="106">
        <v>0.35</v>
      </c>
      <c r="AV471" s="106">
        <v>0</v>
      </c>
      <c r="AW471" s="106">
        <v>0</v>
      </c>
      <c r="AX471" s="106">
        <v>0</v>
      </c>
      <c r="AY471" s="106">
        <v>0</v>
      </c>
      <c r="AZ471" s="106">
        <v>0</v>
      </c>
      <c r="BA471" s="78">
        <v>0.35</v>
      </c>
      <c r="BB471" s="107"/>
    </row>
    <row r="472" spans="1:59" s="109" customFormat="1" ht="22.5">
      <c r="A472" s="108"/>
      <c r="B472" s="4">
        <v>1</v>
      </c>
      <c r="D472" s="31"/>
      <c r="E472" s="110"/>
      <c r="F472" s="111"/>
      <c r="G472" s="112"/>
      <c r="H472" s="113"/>
      <c r="I472" s="114"/>
      <c r="J472" s="114"/>
      <c r="K472" s="115"/>
      <c r="L472" s="115"/>
      <c r="M472" s="113"/>
      <c r="N472" s="113"/>
      <c r="O472" s="115"/>
      <c r="P472" s="115"/>
      <c r="Q472" s="115"/>
      <c r="R472" s="114"/>
      <c r="S472" s="114"/>
      <c r="T472" s="115"/>
      <c r="U472" s="115"/>
      <c r="V472" s="114"/>
      <c r="W472" s="114"/>
      <c r="X472" s="115"/>
      <c r="Y472" s="115"/>
      <c r="Z472" s="114"/>
      <c r="AA472" s="114"/>
      <c r="AB472" s="115"/>
      <c r="AC472" s="115"/>
      <c r="AD472" s="114"/>
      <c r="AE472" s="114"/>
      <c r="AF472" s="114"/>
      <c r="AG472" s="114"/>
      <c r="AH472" s="114"/>
      <c r="AI472" s="114"/>
      <c r="AJ472" s="114"/>
      <c r="AK472" s="114"/>
      <c r="AL472" s="114"/>
      <c r="AM472" s="114"/>
      <c r="AN472" s="114"/>
      <c r="AO472" s="114"/>
      <c r="AP472" s="116"/>
      <c r="AQ472" s="116"/>
      <c r="AR472" s="116"/>
      <c r="AS472" s="104"/>
      <c r="AT472" s="117" t="s">
        <v>353</v>
      </c>
      <c r="AU472" s="118">
        <v>0.35</v>
      </c>
      <c r="AV472" s="118">
        <v>0</v>
      </c>
      <c r="AW472" s="118">
        <v>0</v>
      </c>
      <c r="AX472" s="119"/>
      <c r="AY472" s="119"/>
      <c r="AZ472" s="119"/>
      <c r="BA472" s="78">
        <v>0.35</v>
      </c>
      <c r="BB472" s="107"/>
    </row>
    <row r="473" spans="1:59" s="109" customFormat="1">
      <c r="A473" s="108"/>
      <c r="B473" s="4">
        <v>1</v>
      </c>
      <c r="D473" s="31"/>
      <c r="E473" s="120"/>
      <c r="F473" s="121"/>
      <c r="G473" s="122"/>
      <c r="H473" s="123"/>
      <c r="I473" s="124"/>
      <c r="J473" s="124"/>
      <c r="K473" s="125"/>
      <c r="L473" s="125"/>
      <c r="M473" s="123"/>
      <c r="N473" s="123"/>
      <c r="O473" s="125"/>
      <c r="P473" s="125"/>
      <c r="Q473" s="125"/>
      <c r="R473" s="124"/>
      <c r="S473" s="124"/>
      <c r="T473" s="125"/>
      <c r="U473" s="125"/>
      <c r="V473" s="124"/>
      <c r="W473" s="124"/>
      <c r="X473" s="125"/>
      <c r="Y473" s="125"/>
      <c r="Z473" s="124"/>
      <c r="AA473" s="124"/>
      <c r="AB473" s="125"/>
      <c r="AC473" s="125"/>
      <c r="AD473" s="124"/>
      <c r="AE473" s="124"/>
      <c r="AF473" s="124"/>
      <c r="AG473" s="124"/>
      <c r="AH473" s="124"/>
      <c r="AI473" s="124"/>
      <c r="AJ473" s="124"/>
      <c r="AK473" s="124"/>
      <c r="AL473" s="124"/>
      <c r="AM473" s="124"/>
      <c r="AN473" s="124"/>
      <c r="AO473" s="124"/>
      <c r="AP473" s="126"/>
      <c r="AQ473" s="126"/>
      <c r="AR473" s="126"/>
      <c r="AS473" s="104"/>
      <c r="AT473" s="127" t="s">
        <v>110</v>
      </c>
      <c r="AU473" s="127"/>
      <c r="AV473" s="127"/>
      <c r="AW473" s="127"/>
      <c r="AX473" s="127"/>
      <c r="AY473" s="127"/>
      <c r="AZ473" s="127"/>
      <c r="BA473" s="128"/>
      <c r="BB473" s="107"/>
    </row>
    <row r="474" spans="1:59">
      <c r="B474" s="4">
        <v>3</v>
      </c>
      <c r="C474" s="96" t="s">
        <v>104</v>
      </c>
      <c r="D474" s="31"/>
      <c r="E474" s="97" t="s">
        <v>427</v>
      </c>
      <c r="F474" s="98" t="s">
        <v>428</v>
      </c>
      <c r="G474" s="99"/>
      <c r="H474" s="100" t="s">
        <v>107</v>
      </c>
      <c r="I474" s="101"/>
      <c r="J474" s="101"/>
      <c r="K474" s="102">
        <v>3.5999999999999997E-2</v>
      </c>
      <c r="L474" s="102">
        <v>0</v>
      </c>
      <c r="M474" s="100">
        <v>2012</v>
      </c>
      <c r="N474" s="100">
        <v>2013</v>
      </c>
      <c r="O474" s="102">
        <v>0.35047082059999995</v>
      </c>
      <c r="P474" s="102">
        <v>0</v>
      </c>
      <c r="Q474" s="102">
        <v>0</v>
      </c>
      <c r="R474" s="101"/>
      <c r="S474" s="101"/>
      <c r="T474" s="102">
        <v>0.2</v>
      </c>
      <c r="U474" s="102">
        <v>0</v>
      </c>
      <c r="V474" s="101"/>
      <c r="W474" s="101"/>
      <c r="X474" s="102">
        <v>0.05</v>
      </c>
      <c r="Y474" s="102">
        <v>0</v>
      </c>
      <c r="Z474" s="101"/>
      <c r="AA474" s="101"/>
      <c r="AB474" s="102">
        <v>3.5999999999999997E-2</v>
      </c>
      <c r="AC474" s="102">
        <v>0</v>
      </c>
      <c r="AD474" s="101"/>
      <c r="AE474" s="101"/>
      <c r="AF474" s="101"/>
      <c r="AG474" s="101"/>
      <c r="AH474" s="101"/>
      <c r="AI474" s="101"/>
      <c r="AJ474" s="101"/>
      <c r="AK474" s="101"/>
      <c r="AL474" s="101"/>
      <c r="AM474" s="101"/>
      <c r="AN474" s="101"/>
      <c r="AO474" s="101"/>
      <c r="AP474" s="103">
        <v>0</v>
      </c>
      <c r="AQ474" s="103">
        <v>0</v>
      </c>
      <c r="AR474" s="103">
        <v>0.28599999999999998</v>
      </c>
      <c r="AS474" s="104">
        <v>0</v>
      </c>
      <c r="AT474" s="105" t="s">
        <v>108</v>
      </c>
      <c r="AU474" s="106">
        <v>0.92</v>
      </c>
      <c r="AV474" s="106">
        <v>0.23810364000000001</v>
      </c>
      <c r="AW474" s="106">
        <v>0</v>
      </c>
      <c r="AX474" s="106">
        <v>0</v>
      </c>
      <c r="AY474" s="106">
        <v>0</v>
      </c>
      <c r="AZ474" s="106">
        <v>0</v>
      </c>
      <c r="BA474" s="78">
        <v>1.15810364</v>
      </c>
      <c r="BB474" s="107"/>
    </row>
    <row r="475" spans="1:59" s="109" customFormat="1" ht="22.5">
      <c r="A475" s="108"/>
      <c r="B475" s="4">
        <v>1</v>
      </c>
      <c r="D475" s="31"/>
      <c r="E475" s="110"/>
      <c r="F475" s="111"/>
      <c r="G475" s="112"/>
      <c r="H475" s="113"/>
      <c r="I475" s="114"/>
      <c r="J475" s="114"/>
      <c r="K475" s="115"/>
      <c r="L475" s="115"/>
      <c r="M475" s="113"/>
      <c r="N475" s="113"/>
      <c r="O475" s="115"/>
      <c r="P475" s="115"/>
      <c r="Q475" s="115"/>
      <c r="R475" s="114"/>
      <c r="S475" s="114"/>
      <c r="T475" s="115"/>
      <c r="U475" s="115"/>
      <c r="V475" s="114"/>
      <c r="W475" s="114"/>
      <c r="X475" s="115"/>
      <c r="Y475" s="115"/>
      <c r="Z475" s="114"/>
      <c r="AA475" s="114"/>
      <c r="AB475" s="115"/>
      <c r="AC475" s="115"/>
      <c r="AD475" s="114"/>
      <c r="AE475" s="114"/>
      <c r="AF475" s="114"/>
      <c r="AG475" s="114"/>
      <c r="AH475" s="114"/>
      <c r="AI475" s="114"/>
      <c r="AJ475" s="114"/>
      <c r="AK475" s="114"/>
      <c r="AL475" s="114"/>
      <c r="AM475" s="114"/>
      <c r="AN475" s="114"/>
      <c r="AO475" s="114"/>
      <c r="AP475" s="116"/>
      <c r="AQ475" s="116"/>
      <c r="AR475" s="116"/>
      <c r="AS475" s="104"/>
      <c r="AT475" s="117" t="s">
        <v>353</v>
      </c>
      <c r="AU475" s="118">
        <v>0.92</v>
      </c>
      <c r="AV475" s="118">
        <v>0.23810364000000001</v>
      </c>
      <c r="AW475" s="118">
        <v>0</v>
      </c>
      <c r="AX475" s="119"/>
      <c r="AY475" s="119"/>
      <c r="AZ475" s="119"/>
      <c r="BA475" s="78">
        <v>1.15810364</v>
      </c>
      <c r="BB475" s="107"/>
    </row>
    <row r="476" spans="1:59" s="109" customFormat="1">
      <c r="A476" s="108"/>
      <c r="B476" s="4">
        <v>1</v>
      </c>
      <c r="D476" s="31"/>
      <c r="E476" s="120"/>
      <c r="F476" s="121"/>
      <c r="G476" s="122"/>
      <c r="H476" s="123"/>
      <c r="I476" s="124"/>
      <c r="J476" s="124"/>
      <c r="K476" s="125"/>
      <c r="L476" s="125"/>
      <c r="M476" s="123"/>
      <c r="N476" s="123"/>
      <c r="O476" s="125"/>
      <c r="P476" s="125"/>
      <c r="Q476" s="125"/>
      <c r="R476" s="124"/>
      <c r="S476" s="124"/>
      <c r="T476" s="125"/>
      <c r="U476" s="125"/>
      <c r="V476" s="124"/>
      <c r="W476" s="124"/>
      <c r="X476" s="125"/>
      <c r="Y476" s="125"/>
      <c r="Z476" s="124"/>
      <c r="AA476" s="124"/>
      <c r="AB476" s="125"/>
      <c r="AC476" s="125"/>
      <c r="AD476" s="124"/>
      <c r="AE476" s="124"/>
      <c r="AF476" s="124"/>
      <c r="AG476" s="124"/>
      <c r="AH476" s="124"/>
      <c r="AI476" s="124"/>
      <c r="AJ476" s="124"/>
      <c r="AK476" s="124"/>
      <c r="AL476" s="124"/>
      <c r="AM476" s="124"/>
      <c r="AN476" s="124"/>
      <c r="AO476" s="124"/>
      <c r="AP476" s="126"/>
      <c r="AQ476" s="126"/>
      <c r="AR476" s="126"/>
      <c r="AS476" s="104"/>
      <c r="AT476" s="127" t="s">
        <v>110</v>
      </c>
      <c r="AU476" s="127"/>
      <c r="AV476" s="127"/>
      <c r="AW476" s="127"/>
      <c r="AX476" s="127"/>
      <c r="AY476" s="127"/>
      <c r="AZ476" s="127"/>
      <c r="BA476" s="128"/>
      <c r="BB476" s="107"/>
    </row>
    <row r="477" spans="1:59">
      <c r="B477" s="4">
        <v>3</v>
      </c>
      <c r="C477" s="96" t="s">
        <v>104</v>
      </c>
      <c r="D477" s="31"/>
      <c r="E477" s="97" t="s">
        <v>429</v>
      </c>
      <c r="F477" s="98" t="s">
        <v>430</v>
      </c>
      <c r="G477" s="99"/>
      <c r="H477" s="100" t="s">
        <v>107</v>
      </c>
      <c r="I477" s="101"/>
      <c r="J477" s="101"/>
      <c r="K477" s="102">
        <v>0.5</v>
      </c>
      <c r="L477" s="102">
        <v>0</v>
      </c>
      <c r="M477" s="100">
        <v>2011</v>
      </c>
      <c r="N477" s="100">
        <v>2012</v>
      </c>
      <c r="O477" s="102">
        <v>5.3690800000000003</v>
      </c>
      <c r="P477" s="102">
        <v>0</v>
      </c>
      <c r="Q477" s="102">
        <v>0</v>
      </c>
      <c r="R477" s="101"/>
      <c r="S477" s="101"/>
      <c r="T477" s="102">
        <v>0.5</v>
      </c>
      <c r="U477" s="102">
        <v>0</v>
      </c>
      <c r="V477" s="101"/>
      <c r="W477" s="101"/>
      <c r="X477" s="102">
        <v>0</v>
      </c>
      <c r="Y477" s="102">
        <v>0</v>
      </c>
      <c r="Z477" s="101"/>
      <c r="AA477" s="101"/>
      <c r="AB477" s="102">
        <v>0</v>
      </c>
      <c r="AC477" s="102">
        <v>0</v>
      </c>
      <c r="AD477" s="101"/>
      <c r="AE477" s="101"/>
      <c r="AF477" s="101"/>
      <c r="AG477" s="101"/>
      <c r="AH477" s="101"/>
      <c r="AI477" s="101"/>
      <c r="AJ477" s="101"/>
      <c r="AK477" s="101"/>
      <c r="AL477" s="101"/>
      <c r="AM477" s="101"/>
      <c r="AN477" s="101"/>
      <c r="AO477" s="101"/>
      <c r="AP477" s="103">
        <v>0</v>
      </c>
      <c r="AQ477" s="103">
        <v>0</v>
      </c>
      <c r="AR477" s="103">
        <v>0.5</v>
      </c>
      <c r="AS477" s="104">
        <v>0</v>
      </c>
      <c r="AT477" s="105" t="s">
        <v>108</v>
      </c>
      <c r="AU477" s="106">
        <v>4.9560000000000004</v>
      </c>
      <c r="AV477" s="106">
        <v>0</v>
      </c>
      <c r="AW477" s="106">
        <v>0</v>
      </c>
      <c r="AX477" s="106">
        <v>0</v>
      </c>
      <c r="AY477" s="106">
        <v>0</v>
      </c>
      <c r="AZ477" s="106">
        <v>0</v>
      </c>
      <c r="BA477" s="78">
        <v>4.9560000000000004</v>
      </c>
      <c r="BB477" s="107"/>
    </row>
    <row r="478" spans="1:59" s="109" customFormat="1" ht="22.5">
      <c r="A478" s="108"/>
      <c r="B478" s="4">
        <v>1</v>
      </c>
      <c r="D478" s="31"/>
      <c r="E478" s="110"/>
      <c r="F478" s="111"/>
      <c r="G478" s="112"/>
      <c r="H478" s="113"/>
      <c r="I478" s="114"/>
      <c r="J478" s="114"/>
      <c r="K478" s="115"/>
      <c r="L478" s="115"/>
      <c r="M478" s="113"/>
      <c r="N478" s="113"/>
      <c r="O478" s="115"/>
      <c r="P478" s="115"/>
      <c r="Q478" s="115"/>
      <c r="R478" s="114"/>
      <c r="S478" s="114"/>
      <c r="T478" s="115"/>
      <c r="U478" s="115"/>
      <c r="V478" s="114"/>
      <c r="W478" s="114"/>
      <c r="X478" s="115"/>
      <c r="Y478" s="115"/>
      <c r="Z478" s="114"/>
      <c r="AA478" s="114"/>
      <c r="AB478" s="115"/>
      <c r="AC478" s="115"/>
      <c r="AD478" s="114"/>
      <c r="AE478" s="114"/>
      <c r="AF478" s="114"/>
      <c r="AG478" s="114"/>
      <c r="AH478" s="114"/>
      <c r="AI478" s="114"/>
      <c r="AJ478" s="114"/>
      <c r="AK478" s="114"/>
      <c r="AL478" s="114"/>
      <c r="AM478" s="114"/>
      <c r="AN478" s="114"/>
      <c r="AO478" s="114"/>
      <c r="AP478" s="116"/>
      <c r="AQ478" s="116"/>
      <c r="AR478" s="116"/>
      <c r="AS478" s="104"/>
      <c r="AT478" s="117" t="s">
        <v>353</v>
      </c>
      <c r="AU478" s="118">
        <v>4.9560000000000004</v>
      </c>
      <c r="AV478" s="118">
        <v>0</v>
      </c>
      <c r="AW478" s="118">
        <v>0</v>
      </c>
      <c r="AX478" s="119"/>
      <c r="AY478" s="119"/>
      <c r="AZ478" s="119"/>
      <c r="BA478" s="78">
        <v>4.9560000000000004</v>
      </c>
      <c r="BB478" s="107"/>
    </row>
    <row r="479" spans="1:59" s="109" customFormat="1">
      <c r="A479" s="108"/>
      <c r="B479" s="4">
        <v>1</v>
      </c>
      <c r="D479" s="31"/>
      <c r="E479" s="120"/>
      <c r="F479" s="121"/>
      <c r="G479" s="122"/>
      <c r="H479" s="123"/>
      <c r="I479" s="124"/>
      <c r="J479" s="124"/>
      <c r="K479" s="125"/>
      <c r="L479" s="125"/>
      <c r="M479" s="123"/>
      <c r="N479" s="123"/>
      <c r="O479" s="125"/>
      <c r="P479" s="125"/>
      <c r="Q479" s="125"/>
      <c r="R479" s="124"/>
      <c r="S479" s="124"/>
      <c r="T479" s="125"/>
      <c r="U479" s="125"/>
      <c r="V479" s="124"/>
      <c r="W479" s="124"/>
      <c r="X479" s="125"/>
      <c r="Y479" s="125"/>
      <c r="Z479" s="124"/>
      <c r="AA479" s="124"/>
      <c r="AB479" s="125"/>
      <c r="AC479" s="125"/>
      <c r="AD479" s="124"/>
      <c r="AE479" s="124"/>
      <c r="AF479" s="124"/>
      <c r="AG479" s="124"/>
      <c r="AH479" s="124"/>
      <c r="AI479" s="124"/>
      <c r="AJ479" s="124"/>
      <c r="AK479" s="124"/>
      <c r="AL479" s="124"/>
      <c r="AM479" s="124"/>
      <c r="AN479" s="124"/>
      <c r="AO479" s="124"/>
      <c r="AP479" s="126"/>
      <c r="AQ479" s="126"/>
      <c r="AR479" s="126"/>
      <c r="AS479" s="104"/>
      <c r="AT479" s="127" t="s">
        <v>110</v>
      </c>
      <c r="AU479" s="127"/>
      <c r="AV479" s="127"/>
      <c r="AW479" s="127"/>
      <c r="AX479" s="127"/>
      <c r="AY479" s="127"/>
      <c r="AZ479" s="127"/>
      <c r="BA479" s="128"/>
      <c r="BB479" s="107"/>
    </row>
    <row r="480" spans="1:59">
      <c r="B480" s="4">
        <v>3</v>
      </c>
      <c r="C480" s="96" t="s">
        <v>104</v>
      </c>
      <c r="D480" s="31"/>
      <c r="E480" s="97" t="s">
        <v>431</v>
      </c>
      <c r="F480" s="98" t="s">
        <v>432</v>
      </c>
      <c r="G480" s="99"/>
      <c r="H480" s="100" t="s">
        <v>107</v>
      </c>
      <c r="I480" s="101"/>
      <c r="J480" s="101"/>
      <c r="K480" s="102">
        <v>0.6</v>
      </c>
      <c r="L480" s="102">
        <v>0</v>
      </c>
      <c r="M480" s="100">
        <v>2011</v>
      </c>
      <c r="N480" s="100">
        <v>2012</v>
      </c>
      <c r="O480" s="102">
        <v>2.8123800000000001</v>
      </c>
      <c r="P480" s="102">
        <v>0</v>
      </c>
      <c r="Q480" s="102">
        <v>0</v>
      </c>
      <c r="R480" s="101"/>
      <c r="S480" s="101"/>
      <c r="T480" s="102">
        <v>0.6</v>
      </c>
      <c r="U480" s="102">
        <v>0</v>
      </c>
      <c r="V480" s="101"/>
      <c r="W480" s="101"/>
      <c r="X480" s="102">
        <v>0</v>
      </c>
      <c r="Y480" s="102">
        <v>0</v>
      </c>
      <c r="Z480" s="101"/>
      <c r="AA480" s="101"/>
      <c r="AB480" s="102">
        <v>0</v>
      </c>
      <c r="AC480" s="102">
        <v>0</v>
      </c>
      <c r="AD480" s="101"/>
      <c r="AE480" s="101"/>
      <c r="AF480" s="101"/>
      <c r="AG480" s="101"/>
      <c r="AH480" s="101"/>
      <c r="AI480" s="101"/>
      <c r="AJ480" s="101"/>
      <c r="AK480" s="101"/>
      <c r="AL480" s="101"/>
      <c r="AM480" s="101"/>
      <c r="AN480" s="101"/>
      <c r="AO480" s="101"/>
      <c r="AP480" s="103">
        <v>0</v>
      </c>
      <c r="AQ480" s="103">
        <v>0</v>
      </c>
      <c r="AR480" s="103">
        <v>0.6</v>
      </c>
      <c r="AS480" s="104">
        <v>0</v>
      </c>
      <c r="AT480" s="105" t="s">
        <v>108</v>
      </c>
      <c r="AU480" s="106">
        <v>2.5960000000000001</v>
      </c>
      <c r="AV480" s="106">
        <v>0</v>
      </c>
      <c r="AW480" s="106">
        <v>0</v>
      </c>
      <c r="AX480" s="106">
        <v>0</v>
      </c>
      <c r="AY480" s="106">
        <v>0</v>
      </c>
      <c r="AZ480" s="106">
        <v>0</v>
      </c>
      <c r="BA480" s="78">
        <v>2.5960000000000001</v>
      </c>
      <c r="BB480" s="107"/>
    </row>
    <row r="481" spans="1:54" s="109" customFormat="1" ht="22.5">
      <c r="A481" s="108"/>
      <c r="B481" s="4">
        <v>1</v>
      </c>
      <c r="D481" s="31"/>
      <c r="E481" s="110"/>
      <c r="F481" s="111"/>
      <c r="G481" s="112"/>
      <c r="H481" s="113"/>
      <c r="I481" s="114"/>
      <c r="J481" s="114"/>
      <c r="K481" s="115"/>
      <c r="L481" s="115"/>
      <c r="M481" s="113"/>
      <c r="N481" s="113"/>
      <c r="O481" s="115"/>
      <c r="P481" s="115"/>
      <c r="Q481" s="115"/>
      <c r="R481" s="114"/>
      <c r="S481" s="114"/>
      <c r="T481" s="115"/>
      <c r="U481" s="115"/>
      <c r="V481" s="114"/>
      <c r="W481" s="114"/>
      <c r="X481" s="115"/>
      <c r="Y481" s="115"/>
      <c r="Z481" s="114"/>
      <c r="AA481" s="114"/>
      <c r="AB481" s="115"/>
      <c r="AC481" s="115"/>
      <c r="AD481" s="114"/>
      <c r="AE481" s="114"/>
      <c r="AF481" s="114"/>
      <c r="AG481" s="114"/>
      <c r="AH481" s="114"/>
      <c r="AI481" s="114"/>
      <c r="AJ481" s="114"/>
      <c r="AK481" s="114"/>
      <c r="AL481" s="114"/>
      <c r="AM481" s="114"/>
      <c r="AN481" s="114"/>
      <c r="AO481" s="114"/>
      <c r="AP481" s="116"/>
      <c r="AQ481" s="116"/>
      <c r="AR481" s="116"/>
      <c r="AS481" s="104"/>
      <c r="AT481" s="117" t="s">
        <v>353</v>
      </c>
      <c r="AU481" s="118">
        <v>2.5960000000000001</v>
      </c>
      <c r="AV481" s="118">
        <v>0</v>
      </c>
      <c r="AW481" s="118">
        <v>0</v>
      </c>
      <c r="AX481" s="119"/>
      <c r="AY481" s="119"/>
      <c r="AZ481" s="119"/>
      <c r="BA481" s="78">
        <v>2.5960000000000001</v>
      </c>
      <c r="BB481" s="107"/>
    </row>
    <row r="482" spans="1:54" s="109" customFormat="1">
      <c r="A482" s="108"/>
      <c r="B482" s="4">
        <v>1</v>
      </c>
      <c r="D482" s="31"/>
      <c r="E482" s="120"/>
      <c r="F482" s="121"/>
      <c r="G482" s="122"/>
      <c r="H482" s="123"/>
      <c r="I482" s="124"/>
      <c r="J482" s="124"/>
      <c r="K482" s="125"/>
      <c r="L482" s="125"/>
      <c r="M482" s="123"/>
      <c r="N482" s="123"/>
      <c r="O482" s="125"/>
      <c r="P482" s="125"/>
      <c r="Q482" s="125"/>
      <c r="R482" s="124"/>
      <c r="S482" s="124"/>
      <c r="T482" s="125"/>
      <c r="U482" s="125"/>
      <c r="V482" s="124"/>
      <c r="W482" s="124"/>
      <c r="X482" s="125"/>
      <c r="Y482" s="125"/>
      <c r="Z482" s="124"/>
      <c r="AA482" s="124"/>
      <c r="AB482" s="125"/>
      <c r="AC482" s="125"/>
      <c r="AD482" s="124"/>
      <c r="AE482" s="124"/>
      <c r="AF482" s="124"/>
      <c r="AG482" s="124"/>
      <c r="AH482" s="124"/>
      <c r="AI482" s="124"/>
      <c r="AJ482" s="124"/>
      <c r="AK482" s="124"/>
      <c r="AL482" s="124"/>
      <c r="AM482" s="124"/>
      <c r="AN482" s="124"/>
      <c r="AO482" s="124"/>
      <c r="AP482" s="126"/>
      <c r="AQ482" s="126"/>
      <c r="AR482" s="126"/>
      <c r="AS482" s="104"/>
      <c r="AT482" s="127" t="s">
        <v>110</v>
      </c>
      <c r="AU482" s="127"/>
      <c r="AV482" s="127"/>
      <c r="AW482" s="127"/>
      <c r="AX482" s="127"/>
      <c r="AY482" s="127"/>
      <c r="AZ482" s="127"/>
      <c r="BA482" s="128"/>
      <c r="BB482" s="107"/>
    </row>
    <row r="483" spans="1:54">
      <c r="B483" s="4">
        <v>3</v>
      </c>
      <c r="C483" s="96" t="s">
        <v>104</v>
      </c>
      <c r="D483" s="31"/>
      <c r="E483" s="97" t="s">
        <v>433</v>
      </c>
      <c r="F483" s="98" t="s">
        <v>434</v>
      </c>
      <c r="G483" s="99"/>
      <c r="H483" s="100" t="s">
        <v>107</v>
      </c>
      <c r="I483" s="101"/>
      <c r="J483" s="101"/>
      <c r="K483" s="102">
        <v>0.5</v>
      </c>
      <c r="L483" s="102">
        <v>0</v>
      </c>
      <c r="M483" s="100">
        <v>2013</v>
      </c>
      <c r="N483" s="100">
        <v>2013</v>
      </c>
      <c r="O483" s="102">
        <v>4.0068553199999997</v>
      </c>
      <c r="P483" s="102">
        <v>0</v>
      </c>
      <c r="Q483" s="102">
        <v>0</v>
      </c>
      <c r="R483" s="101"/>
      <c r="S483" s="101"/>
      <c r="T483" s="102">
        <v>0.5</v>
      </c>
      <c r="U483" s="102">
        <v>0</v>
      </c>
      <c r="V483" s="101"/>
      <c r="W483" s="101"/>
      <c r="X483" s="102">
        <v>0.5</v>
      </c>
      <c r="Y483" s="102">
        <v>0</v>
      </c>
      <c r="Z483" s="101"/>
      <c r="AA483" s="101"/>
      <c r="AB483" s="102">
        <v>0</v>
      </c>
      <c r="AC483" s="102">
        <v>0</v>
      </c>
      <c r="AD483" s="101"/>
      <c r="AE483" s="101"/>
      <c r="AF483" s="101"/>
      <c r="AG483" s="101"/>
      <c r="AH483" s="101"/>
      <c r="AI483" s="101"/>
      <c r="AJ483" s="101"/>
      <c r="AK483" s="101"/>
      <c r="AL483" s="101"/>
      <c r="AM483" s="101"/>
      <c r="AN483" s="101"/>
      <c r="AO483" s="101"/>
      <c r="AP483" s="103">
        <v>0</v>
      </c>
      <c r="AQ483" s="103">
        <v>0</v>
      </c>
      <c r="AR483" s="103">
        <v>1</v>
      </c>
      <c r="AS483" s="104">
        <v>0</v>
      </c>
      <c r="AT483" s="105" t="s">
        <v>108</v>
      </c>
      <c r="AU483" s="106">
        <v>3.96</v>
      </c>
      <c r="AV483" s="106">
        <v>4.0068553199999997</v>
      </c>
      <c r="AW483" s="106">
        <v>0</v>
      </c>
      <c r="AX483" s="106">
        <v>0</v>
      </c>
      <c r="AY483" s="106">
        <v>0</v>
      </c>
      <c r="AZ483" s="106">
        <v>0</v>
      </c>
      <c r="BA483" s="78">
        <v>7.9668553199999996</v>
      </c>
      <c r="BB483" s="107"/>
    </row>
    <row r="484" spans="1:54" s="109" customFormat="1" ht="22.5">
      <c r="A484" s="108"/>
      <c r="B484" s="4">
        <v>1</v>
      </c>
      <c r="D484" s="31"/>
      <c r="E484" s="110"/>
      <c r="F484" s="111"/>
      <c r="G484" s="112"/>
      <c r="H484" s="113"/>
      <c r="I484" s="114"/>
      <c r="J484" s="114"/>
      <c r="K484" s="115"/>
      <c r="L484" s="115"/>
      <c r="M484" s="113"/>
      <c r="N484" s="113"/>
      <c r="O484" s="115"/>
      <c r="P484" s="115"/>
      <c r="Q484" s="115"/>
      <c r="R484" s="114"/>
      <c r="S484" s="114"/>
      <c r="T484" s="115"/>
      <c r="U484" s="115"/>
      <c r="V484" s="114"/>
      <c r="W484" s="114"/>
      <c r="X484" s="115"/>
      <c r="Y484" s="115"/>
      <c r="Z484" s="114"/>
      <c r="AA484" s="114"/>
      <c r="AB484" s="115"/>
      <c r="AC484" s="115"/>
      <c r="AD484" s="114"/>
      <c r="AE484" s="114"/>
      <c r="AF484" s="114"/>
      <c r="AG484" s="114"/>
      <c r="AH484" s="114"/>
      <c r="AI484" s="114"/>
      <c r="AJ484" s="114"/>
      <c r="AK484" s="114"/>
      <c r="AL484" s="114"/>
      <c r="AM484" s="114"/>
      <c r="AN484" s="114"/>
      <c r="AO484" s="114"/>
      <c r="AP484" s="116"/>
      <c r="AQ484" s="116"/>
      <c r="AR484" s="116"/>
      <c r="AS484" s="104"/>
      <c r="AT484" s="117" t="s">
        <v>353</v>
      </c>
      <c r="AU484" s="118">
        <v>3.96</v>
      </c>
      <c r="AV484" s="118">
        <v>4.0068553199999997</v>
      </c>
      <c r="AW484" s="118">
        <v>0</v>
      </c>
      <c r="AX484" s="119"/>
      <c r="AY484" s="119"/>
      <c r="AZ484" s="119"/>
      <c r="BA484" s="78">
        <v>7.9668553199999996</v>
      </c>
      <c r="BB484" s="107"/>
    </row>
    <row r="485" spans="1:54" s="109" customFormat="1">
      <c r="A485" s="108"/>
      <c r="B485" s="4">
        <v>1</v>
      </c>
      <c r="D485" s="31"/>
      <c r="E485" s="120"/>
      <c r="F485" s="121"/>
      <c r="G485" s="122"/>
      <c r="H485" s="123"/>
      <c r="I485" s="124"/>
      <c r="J485" s="124"/>
      <c r="K485" s="125"/>
      <c r="L485" s="125"/>
      <c r="M485" s="123"/>
      <c r="N485" s="123"/>
      <c r="O485" s="125"/>
      <c r="P485" s="125"/>
      <c r="Q485" s="125"/>
      <c r="R485" s="124"/>
      <c r="S485" s="124"/>
      <c r="T485" s="125"/>
      <c r="U485" s="125"/>
      <c r="V485" s="124"/>
      <c r="W485" s="124"/>
      <c r="X485" s="125"/>
      <c r="Y485" s="125"/>
      <c r="Z485" s="124"/>
      <c r="AA485" s="124"/>
      <c r="AB485" s="125"/>
      <c r="AC485" s="125"/>
      <c r="AD485" s="124"/>
      <c r="AE485" s="124"/>
      <c r="AF485" s="124"/>
      <c r="AG485" s="124"/>
      <c r="AH485" s="124"/>
      <c r="AI485" s="124"/>
      <c r="AJ485" s="124"/>
      <c r="AK485" s="124"/>
      <c r="AL485" s="124"/>
      <c r="AM485" s="124"/>
      <c r="AN485" s="124"/>
      <c r="AO485" s="124"/>
      <c r="AP485" s="126"/>
      <c r="AQ485" s="126"/>
      <c r="AR485" s="126"/>
      <c r="AS485" s="104"/>
      <c r="AT485" s="127" t="s">
        <v>110</v>
      </c>
      <c r="AU485" s="127"/>
      <c r="AV485" s="127"/>
      <c r="AW485" s="127"/>
      <c r="AX485" s="127"/>
      <c r="AY485" s="127"/>
      <c r="AZ485" s="127"/>
      <c r="BA485" s="128"/>
      <c r="BB485" s="107"/>
    </row>
    <row r="486" spans="1:54">
      <c r="B486" s="4">
        <v>3</v>
      </c>
      <c r="C486" s="96" t="s">
        <v>104</v>
      </c>
      <c r="D486" s="31"/>
      <c r="E486" s="97" t="s">
        <v>435</v>
      </c>
      <c r="F486" s="98" t="s">
        <v>436</v>
      </c>
      <c r="G486" s="99"/>
      <c r="H486" s="100" t="s">
        <v>107</v>
      </c>
      <c r="I486" s="101"/>
      <c r="J486" s="101"/>
      <c r="K486" s="102">
        <v>0.7</v>
      </c>
      <c r="L486" s="102">
        <v>0</v>
      </c>
      <c r="M486" s="100">
        <v>2012</v>
      </c>
      <c r="N486" s="100">
        <v>2012</v>
      </c>
      <c r="O486" s="102">
        <v>5.8399099999999997</v>
      </c>
      <c r="P486" s="102">
        <v>0</v>
      </c>
      <c r="Q486" s="102">
        <v>0</v>
      </c>
      <c r="R486" s="101"/>
      <c r="S486" s="101"/>
      <c r="T486" s="102">
        <v>0.7</v>
      </c>
      <c r="U486" s="102">
        <v>0</v>
      </c>
      <c r="V486" s="101"/>
      <c r="W486" s="101"/>
      <c r="X486" s="102">
        <v>0</v>
      </c>
      <c r="Y486" s="102">
        <v>0</v>
      </c>
      <c r="Z486" s="101"/>
      <c r="AA486" s="101"/>
      <c r="AB486" s="102">
        <v>0</v>
      </c>
      <c r="AC486" s="102">
        <v>0</v>
      </c>
      <c r="AD486" s="101"/>
      <c r="AE486" s="101"/>
      <c r="AF486" s="101"/>
      <c r="AG486" s="101"/>
      <c r="AH486" s="101"/>
      <c r="AI486" s="101"/>
      <c r="AJ486" s="101"/>
      <c r="AK486" s="101"/>
      <c r="AL486" s="101"/>
      <c r="AM486" s="101"/>
      <c r="AN486" s="101"/>
      <c r="AO486" s="101"/>
      <c r="AP486" s="103">
        <v>0</v>
      </c>
      <c r="AQ486" s="103">
        <v>0</v>
      </c>
      <c r="AR486" s="103">
        <v>0.7</v>
      </c>
      <c r="AS486" s="104">
        <v>0</v>
      </c>
      <c r="AT486" s="105" t="s">
        <v>108</v>
      </c>
      <c r="AU486" s="106">
        <v>5.8399099999999997</v>
      </c>
      <c r="AV486" s="106">
        <v>0</v>
      </c>
      <c r="AW486" s="106">
        <v>0</v>
      </c>
      <c r="AX486" s="106">
        <v>0</v>
      </c>
      <c r="AY486" s="106">
        <v>0</v>
      </c>
      <c r="AZ486" s="106">
        <v>0</v>
      </c>
      <c r="BA486" s="78">
        <v>5.8399099999999997</v>
      </c>
      <c r="BB486" s="107"/>
    </row>
    <row r="487" spans="1:54" s="109" customFormat="1" ht="22.5">
      <c r="A487" s="108"/>
      <c r="B487" s="4">
        <v>1</v>
      </c>
      <c r="D487" s="31"/>
      <c r="E487" s="110"/>
      <c r="F487" s="111"/>
      <c r="G487" s="112"/>
      <c r="H487" s="113"/>
      <c r="I487" s="114"/>
      <c r="J487" s="114"/>
      <c r="K487" s="115"/>
      <c r="L487" s="115"/>
      <c r="M487" s="113"/>
      <c r="N487" s="113"/>
      <c r="O487" s="115"/>
      <c r="P487" s="115"/>
      <c r="Q487" s="115"/>
      <c r="R487" s="114"/>
      <c r="S487" s="114"/>
      <c r="T487" s="115"/>
      <c r="U487" s="115"/>
      <c r="V487" s="114"/>
      <c r="W487" s="114"/>
      <c r="X487" s="115"/>
      <c r="Y487" s="115"/>
      <c r="Z487" s="114"/>
      <c r="AA487" s="114"/>
      <c r="AB487" s="115"/>
      <c r="AC487" s="115"/>
      <c r="AD487" s="114"/>
      <c r="AE487" s="114"/>
      <c r="AF487" s="114"/>
      <c r="AG487" s="114"/>
      <c r="AH487" s="114"/>
      <c r="AI487" s="114"/>
      <c r="AJ487" s="114"/>
      <c r="AK487" s="114"/>
      <c r="AL487" s="114"/>
      <c r="AM487" s="114"/>
      <c r="AN487" s="114"/>
      <c r="AO487" s="114"/>
      <c r="AP487" s="116"/>
      <c r="AQ487" s="116"/>
      <c r="AR487" s="116"/>
      <c r="AS487" s="104"/>
      <c r="AT487" s="117" t="s">
        <v>353</v>
      </c>
      <c r="AU487" s="118">
        <v>5.8399099999999997</v>
      </c>
      <c r="AV487" s="118">
        <v>0</v>
      </c>
      <c r="AW487" s="118">
        <v>0</v>
      </c>
      <c r="AX487" s="119"/>
      <c r="AY487" s="119"/>
      <c r="AZ487" s="119"/>
      <c r="BA487" s="78">
        <v>5.8399099999999997</v>
      </c>
      <c r="BB487" s="107"/>
    </row>
    <row r="488" spans="1:54" s="109" customFormat="1">
      <c r="A488" s="108"/>
      <c r="B488" s="4">
        <v>1</v>
      </c>
      <c r="D488" s="31"/>
      <c r="E488" s="120"/>
      <c r="F488" s="121"/>
      <c r="G488" s="122"/>
      <c r="H488" s="123"/>
      <c r="I488" s="124"/>
      <c r="J488" s="124"/>
      <c r="K488" s="125"/>
      <c r="L488" s="125"/>
      <c r="M488" s="123"/>
      <c r="N488" s="123"/>
      <c r="O488" s="125"/>
      <c r="P488" s="125"/>
      <c r="Q488" s="125"/>
      <c r="R488" s="124"/>
      <c r="S488" s="124"/>
      <c r="T488" s="125"/>
      <c r="U488" s="125"/>
      <c r="V488" s="124"/>
      <c r="W488" s="124"/>
      <c r="X488" s="125"/>
      <c r="Y488" s="125"/>
      <c r="Z488" s="124"/>
      <c r="AA488" s="124"/>
      <c r="AB488" s="125"/>
      <c r="AC488" s="125"/>
      <c r="AD488" s="124"/>
      <c r="AE488" s="124"/>
      <c r="AF488" s="124"/>
      <c r="AG488" s="124"/>
      <c r="AH488" s="124"/>
      <c r="AI488" s="124"/>
      <c r="AJ488" s="124"/>
      <c r="AK488" s="124"/>
      <c r="AL488" s="124"/>
      <c r="AM488" s="124"/>
      <c r="AN488" s="124"/>
      <c r="AO488" s="124"/>
      <c r="AP488" s="126"/>
      <c r="AQ488" s="126"/>
      <c r="AR488" s="126"/>
      <c r="AS488" s="104"/>
      <c r="AT488" s="127" t="s">
        <v>110</v>
      </c>
      <c r="AU488" s="127"/>
      <c r="AV488" s="127"/>
      <c r="AW488" s="127"/>
      <c r="AX488" s="127"/>
      <c r="AY488" s="127"/>
      <c r="AZ488" s="127"/>
      <c r="BA488" s="128"/>
      <c r="BB488" s="107"/>
    </row>
    <row r="489" spans="1:54">
      <c r="B489" s="4">
        <v>3</v>
      </c>
      <c r="C489" s="96" t="s">
        <v>104</v>
      </c>
      <c r="D489" s="31"/>
      <c r="E489" s="97" t="s">
        <v>437</v>
      </c>
      <c r="F489" s="98" t="s">
        <v>438</v>
      </c>
      <c r="G489" s="99"/>
      <c r="H489" s="100" t="s">
        <v>107</v>
      </c>
      <c r="I489" s="101"/>
      <c r="J489" s="101"/>
      <c r="K489" s="102">
        <v>1.1499999999999999</v>
      </c>
      <c r="L489" s="102">
        <v>0</v>
      </c>
      <c r="M489" s="100">
        <v>2013</v>
      </c>
      <c r="N489" s="100">
        <v>2014</v>
      </c>
      <c r="O489" s="102">
        <v>13.369126330000002</v>
      </c>
      <c r="P489" s="102">
        <v>0</v>
      </c>
      <c r="Q489" s="102">
        <v>11.543127330000003</v>
      </c>
      <c r="R489" s="101"/>
      <c r="S489" s="101"/>
      <c r="T489" s="102">
        <v>1.2</v>
      </c>
      <c r="U489" s="102">
        <v>0</v>
      </c>
      <c r="V489" s="101"/>
      <c r="W489" s="101"/>
      <c r="X489" s="102">
        <v>0</v>
      </c>
      <c r="Y489" s="102">
        <v>0</v>
      </c>
      <c r="Z489" s="101"/>
      <c r="AA489" s="101"/>
      <c r="AB489" s="102">
        <v>1.1499999999999999</v>
      </c>
      <c r="AC489" s="102">
        <v>0</v>
      </c>
      <c r="AD489" s="101"/>
      <c r="AE489" s="101"/>
      <c r="AF489" s="101"/>
      <c r="AG489" s="101"/>
      <c r="AH489" s="101"/>
      <c r="AI489" s="101"/>
      <c r="AJ489" s="101"/>
      <c r="AK489" s="101"/>
      <c r="AL489" s="101"/>
      <c r="AM489" s="101"/>
      <c r="AN489" s="101"/>
      <c r="AO489" s="101"/>
      <c r="AP489" s="103">
        <v>0</v>
      </c>
      <c r="AQ489" s="103">
        <v>0</v>
      </c>
      <c r="AR489" s="103">
        <v>2.3499999999999996</v>
      </c>
      <c r="AS489" s="104">
        <v>0</v>
      </c>
      <c r="AT489" s="105" t="s">
        <v>108</v>
      </c>
      <c r="AU489" s="106">
        <v>16.49691</v>
      </c>
      <c r="AV489" s="106">
        <v>1.8259989999999999</v>
      </c>
      <c r="AW489" s="106">
        <v>11.543127330000003</v>
      </c>
      <c r="AX489" s="106">
        <v>0</v>
      </c>
      <c r="AY489" s="106">
        <v>0</v>
      </c>
      <c r="AZ489" s="106">
        <v>0</v>
      </c>
      <c r="BA489" s="78">
        <v>29.86603633</v>
      </c>
      <c r="BB489" s="107"/>
    </row>
    <row r="490" spans="1:54" s="109" customFormat="1" ht="22.5">
      <c r="A490" s="108"/>
      <c r="B490" s="4">
        <v>1</v>
      </c>
      <c r="D490" s="31"/>
      <c r="E490" s="110"/>
      <c r="F490" s="111"/>
      <c r="G490" s="112"/>
      <c r="H490" s="113"/>
      <c r="I490" s="114"/>
      <c r="J490" s="114"/>
      <c r="K490" s="115"/>
      <c r="L490" s="115"/>
      <c r="M490" s="113"/>
      <c r="N490" s="113"/>
      <c r="O490" s="115"/>
      <c r="P490" s="115"/>
      <c r="Q490" s="115"/>
      <c r="R490" s="114"/>
      <c r="S490" s="114"/>
      <c r="T490" s="115"/>
      <c r="U490" s="115"/>
      <c r="V490" s="114"/>
      <c r="W490" s="114"/>
      <c r="X490" s="115"/>
      <c r="Y490" s="115"/>
      <c r="Z490" s="114"/>
      <c r="AA490" s="114"/>
      <c r="AB490" s="115"/>
      <c r="AC490" s="115"/>
      <c r="AD490" s="114"/>
      <c r="AE490" s="114"/>
      <c r="AF490" s="114"/>
      <c r="AG490" s="114"/>
      <c r="AH490" s="114"/>
      <c r="AI490" s="114"/>
      <c r="AJ490" s="114"/>
      <c r="AK490" s="114"/>
      <c r="AL490" s="114"/>
      <c r="AM490" s="114"/>
      <c r="AN490" s="114"/>
      <c r="AO490" s="114"/>
      <c r="AP490" s="116"/>
      <c r="AQ490" s="116"/>
      <c r="AR490" s="116"/>
      <c r="AS490" s="104"/>
      <c r="AT490" s="117" t="s">
        <v>353</v>
      </c>
      <c r="AU490" s="118">
        <v>16.49691</v>
      </c>
      <c r="AV490" s="118">
        <v>1.8259989999999999</v>
      </c>
      <c r="AW490" s="118">
        <v>11.543127330000003</v>
      </c>
      <c r="AX490" s="119"/>
      <c r="AY490" s="119"/>
      <c r="AZ490" s="119"/>
      <c r="BA490" s="78">
        <v>29.86603633</v>
      </c>
      <c r="BB490" s="107"/>
    </row>
    <row r="491" spans="1:54" s="109" customFormat="1">
      <c r="A491" s="108"/>
      <c r="B491" s="4">
        <v>1</v>
      </c>
      <c r="D491" s="31"/>
      <c r="E491" s="120"/>
      <c r="F491" s="121"/>
      <c r="G491" s="122"/>
      <c r="H491" s="123"/>
      <c r="I491" s="124"/>
      <c r="J491" s="124"/>
      <c r="K491" s="125"/>
      <c r="L491" s="125"/>
      <c r="M491" s="123"/>
      <c r="N491" s="123"/>
      <c r="O491" s="125"/>
      <c r="P491" s="125"/>
      <c r="Q491" s="125"/>
      <c r="R491" s="124"/>
      <c r="S491" s="124"/>
      <c r="T491" s="125"/>
      <c r="U491" s="125"/>
      <c r="V491" s="124"/>
      <c r="W491" s="124"/>
      <c r="X491" s="125"/>
      <c r="Y491" s="125"/>
      <c r="Z491" s="124"/>
      <c r="AA491" s="124"/>
      <c r="AB491" s="125"/>
      <c r="AC491" s="125"/>
      <c r="AD491" s="124"/>
      <c r="AE491" s="124"/>
      <c r="AF491" s="124"/>
      <c r="AG491" s="124"/>
      <c r="AH491" s="124"/>
      <c r="AI491" s="124"/>
      <c r="AJ491" s="124"/>
      <c r="AK491" s="124"/>
      <c r="AL491" s="124"/>
      <c r="AM491" s="124"/>
      <c r="AN491" s="124"/>
      <c r="AO491" s="124"/>
      <c r="AP491" s="126"/>
      <c r="AQ491" s="126"/>
      <c r="AR491" s="126"/>
      <c r="AS491" s="104"/>
      <c r="AT491" s="127" t="s">
        <v>110</v>
      </c>
      <c r="AU491" s="127"/>
      <c r="AV491" s="127"/>
      <c r="AW491" s="127"/>
      <c r="AX491" s="127"/>
      <c r="AY491" s="127"/>
      <c r="AZ491" s="127"/>
      <c r="BA491" s="128"/>
      <c r="BB491" s="107"/>
    </row>
    <row r="492" spans="1:54">
      <c r="B492" s="4">
        <v>3</v>
      </c>
      <c r="C492" s="96" t="s">
        <v>104</v>
      </c>
      <c r="D492" s="31"/>
      <c r="E492" s="97" t="s">
        <v>439</v>
      </c>
      <c r="F492" s="98" t="s">
        <v>440</v>
      </c>
      <c r="G492" s="99"/>
      <c r="H492" s="100" t="s">
        <v>107</v>
      </c>
      <c r="I492" s="101"/>
      <c r="J492" s="101"/>
      <c r="K492" s="102">
        <v>0.5</v>
      </c>
      <c r="L492" s="102">
        <v>0</v>
      </c>
      <c r="M492" s="100">
        <v>2012</v>
      </c>
      <c r="N492" s="100">
        <v>2012</v>
      </c>
      <c r="O492" s="102">
        <v>2.66723</v>
      </c>
      <c r="P492" s="102">
        <v>0</v>
      </c>
      <c r="Q492" s="102">
        <v>0</v>
      </c>
      <c r="R492" s="101"/>
      <c r="S492" s="101"/>
      <c r="T492" s="102">
        <v>0.5</v>
      </c>
      <c r="U492" s="102">
        <v>0</v>
      </c>
      <c r="V492" s="101"/>
      <c r="W492" s="101"/>
      <c r="X492" s="102">
        <v>0</v>
      </c>
      <c r="Y492" s="102">
        <v>0</v>
      </c>
      <c r="Z492" s="101"/>
      <c r="AA492" s="101"/>
      <c r="AB492" s="102">
        <v>0</v>
      </c>
      <c r="AC492" s="102">
        <v>0</v>
      </c>
      <c r="AD492" s="101"/>
      <c r="AE492" s="101"/>
      <c r="AF492" s="101"/>
      <c r="AG492" s="101"/>
      <c r="AH492" s="101"/>
      <c r="AI492" s="101"/>
      <c r="AJ492" s="101"/>
      <c r="AK492" s="101"/>
      <c r="AL492" s="101"/>
      <c r="AM492" s="101"/>
      <c r="AN492" s="101"/>
      <c r="AO492" s="101"/>
      <c r="AP492" s="103">
        <v>0</v>
      </c>
      <c r="AQ492" s="103">
        <v>0</v>
      </c>
      <c r="AR492" s="103">
        <v>0.5</v>
      </c>
      <c r="AS492" s="104">
        <v>0</v>
      </c>
      <c r="AT492" s="105" t="s">
        <v>108</v>
      </c>
      <c r="AU492" s="106">
        <v>2.66723</v>
      </c>
      <c r="AV492" s="106">
        <v>0</v>
      </c>
      <c r="AW492" s="106">
        <v>0</v>
      </c>
      <c r="AX492" s="106">
        <v>0</v>
      </c>
      <c r="AY492" s="106">
        <v>0</v>
      </c>
      <c r="AZ492" s="106">
        <v>0</v>
      </c>
      <c r="BA492" s="78">
        <v>2.66723</v>
      </c>
      <c r="BB492" s="107"/>
    </row>
    <row r="493" spans="1:54" s="109" customFormat="1" ht="22.5">
      <c r="A493" s="108"/>
      <c r="B493" s="4">
        <v>1</v>
      </c>
      <c r="D493" s="31"/>
      <c r="E493" s="110"/>
      <c r="F493" s="111"/>
      <c r="G493" s="112"/>
      <c r="H493" s="113"/>
      <c r="I493" s="114"/>
      <c r="J493" s="114"/>
      <c r="K493" s="115"/>
      <c r="L493" s="115"/>
      <c r="M493" s="113"/>
      <c r="N493" s="113"/>
      <c r="O493" s="115"/>
      <c r="P493" s="115"/>
      <c r="Q493" s="115"/>
      <c r="R493" s="114"/>
      <c r="S493" s="114"/>
      <c r="T493" s="115"/>
      <c r="U493" s="115"/>
      <c r="V493" s="114"/>
      <c r="W493" s="114"/>
      <c r="X493" s="115"/>
      <c r="Y493" s="115"/>
      <c r="Z493" s="114"/>
      <c r="AA493" s="114"/>
      <c r="AB493" s="115"/>
      <c r="AC493" s="115"/>
      <c r="AD493" s="114"/>
      <c r="AE493" s="114"/>
      <c r="AF493" s="114"/>
      <c r="AG493" s="114"/>
      <c r="AH493" s="114"/>
      <c r="AI493" s="114"/>
      <c r="AJ493" s="114"/>
      <c r="AK493" s="114"/>
      <c r="AL493" s="114"/>
      <c r="AM493" s="114"/>
      <c r="AN493" s="114"/>
      <c r="AO493" s="114"/>
      <c r="AP493" s="116"/>
      <c r="AQ493" s="116"/>
      <c r="AR493" s="116"/>
      <c r="AS493" s="104"/>
      <c r="AT493" s="117" t="s">
        <v>353</v>
      </c>
      <c r="AU493" s="118">
        <v>2.66723</v>
      </c>
      <c r="AV493" s="118">
        <v>0</v>
      </c>
      <c r="AW493" s="118">
        <v>0</v>
      </c>
      <c r="AX493" s="119"/>
      <c r="AY493" s="119"/>
      <c r="AZ493" s="119"/>
      <c r="BA493" s="78">
        <v>2.66723</v>
      </c>
      <c r="BB493" s="107"/>
    </row>
    <row r="494" spans="1:54" s="109" customFormat="1">
      <c r="A494" s="108"/>
      <c r="B494" s="4">
        <v>1</v>
      </c>
      <c r="D494" s="31"/>
      <c r="E494" s="120"/>
      <c r="F494" s="121"/>
      <c r="G494" s="122"/>
      <c r="H494" s="123"/>
      <c r="I494" s="124"/>
      <c r="J494" s="124"/>
      <c r="K494" s="125"/>
      <c r="L494" s="125"/>
      <c r="M494" s="123"/>
      <c r="N494" s="123"/>
      <c r="O494" s="125"/>
      <c r="P494" s="125"/>
      <c r="Q494" s="125"/>
      <c r="R494" s="124"/>
      <c r="S494" s="124"/>
      <c r="T494" s="125"/>
      <c r="U494" s="125"/>
      <c r="V494" s="124"/>
      <c r="W494" s="124"/>
      <c r="X494" s="125"/>
      <c r="Y494" s="125"/>
      <c r="Z494" s="124"/>
      <c r="AA494" s="124"/>
      <c r="AB494" s="125"/>
      <c r="AC494" s="125"/>
      <c r="AD494" s="124"/>
      <c r="AE494" s="124"/>
      <c r="AF494" s="124"/>
      <c r="AG494" s="124"/>
      <c r="AH494" s="124"/>
      <c r="AI494" s="124"/>
      <c r="AJ494" s="124"/>
      <c r="AK494" s="124"/>
      <c r="AL494" s="124"/>
      <c r="AM494" s="124"/>
      <c r="AN494" s="124"/>
      <c r="AO494" s="124"/>
      <c r="AP494" s="126"/>
      <c r="AQ494" s="126"/>
      <c r="AR494" s="126"/>
      <c r="AS494" s="104"/>
      <c r="AT494" s="127" t="s">
        <v>110</v>
      </c>
      <c r="AU494" s="127"/>
      <c r="AV494" s="127"/>
      <c r="AW494" s="127"/>
      <c r="AX494" s="127"/>
      <c r="AY494" s="127"/>
      <c r="AZ494" s="127"/>
      <c r="BA494" s="128"/>
      <c r="BB494" s="107"/>
    </row>
    <row r="495" spans="1:54">
      <c r="B495" s="4">
        <v>3</v>
      </c>
      <c r="C495" s="96" t="s">
        <v>104</v>
      </c>
      <c r="D495" s="31"/>
      <c r="E495" s="97" t="s">
        <v>441</v>
      </c>
      <c r="F495" s="98" t="s">
        <v>442</v>
      </c>
      <c r="G495" s="99"/>
      <c r="H495" s="100" t="s">
        <v>107</v>
      </c>
      <c r="I495" s="101"/>
      <c r="J495" s="101"/>
      <c r="K495" s="102">
        <v>0.3</v>
      </c>
      <c r="L495" s="102">
        <v>0</v>
      </c>
      <c r="M495" s="100">
        <v>2012</v>
      </c>
      <c r="N495" s="100">
        <v>2012</v>
      </c>
      <c r="O495" s="102">
        <v>1.33361</v>
      </c>
      <c r="P495" s="102">
        <v>0</v>
      </c>
      <c r="Q495" s="102">
        <v>0</v>
      </c>
      <c r="R495" s="101"/>
      <c r="S495" s="101"/>
      <c r="T495" s="102">
        <v>0.3</v>
      </c>
      <c r="U495" s="102">
        <v>0</v>
      </c>
      <c r="V495" s="101"/>
      <c r="W495" s="101"/>
      <c r="X495" s="102">
        <v>0</v>
      </c>
      <c r="Y495" s="102">
        <v>0</v>
      </c>
      <c r="Z495" s="101"/>
      <c r="AA495" s="101"/>
      <c r="AB495" s="102">
        <v>0</v>
      </c>
      <c r="AC495" s="102">
        <v>0</v>
      </c>
      <c r="AD495" s="101"/>
      <c r="AE495" s="101"/>
      <c r="AF495" s="101"/>
      <c r="AG495" s="101"/>
      <c r="AH495" s="101"/>
      <c r="AI495" s="101"/>
      <c r="AJ495" s="101"/>
      <c r="AK495" s="101"/>
      <c r="AL495" s="101"/>
      <c r="AM495" s="101"/>
      <c r="AN495" s="101"/>
      <c r="AO495" s="101"/>
      <c r="AP495" s="103">
        <v>0</v>
      </c>
      <c r="AQ495" s="103">
        <v>0</v>
      </c>
      <c r="AR495" s="103">
        <v>0.3</v>
      </c>
      <c r="AS495" s="104">
        <v>0</v>
      </c>
      <c r="AT495" s="105" t="s">
        <v>108</v>
      </c>
      <c r="AU495" s="106">
        <v>1.33361</v>
      </c>
      <c r="AV495" s="106">
        <v>0</v>
      </c>
      <c r="AW495" s="106">
        <v>0</v>
      </c>
      <c r="AX495" s="106">
        <v>0</v>
      </c>
      <c r="AY495" s="106">
        <v>0</v>
      </c>
      <c r="AZ495" s="106">
        <v>0</v>
      </c>
      <c r="BA495" s="78">
        <v>1.33361</v>
      </c>
      <c r="BB495" s="107"/>
    </row>
    <row r="496" spans="1:54" s="109" customFormat="1" ht="22.5">
      <c r="A496" s="108"/>
      <c r="B496" s="4">
        <v>1</v>
      </c>
      <c r="D496" s="31"/>
      <c r="E496" s="110"/>
      <c r="F496" s="111"/>
      <c r="G496" s="112"/>
      <c r="H496" s="113"/>
      <c r="I496" s="114"/>
      <c r="J496" s="114"/>
      <c r="K496" s="115"/>
      <c r="L496" s="115"/>
      <c r="M496" s="113"/>
      <c r="N496" s="113"/>
      <c r="O496" s="115"/>
      <c r="P496" s="115"/>
      <c r="Q496" s="115"/>
      <c r="R496" s="114"/>
      <c r="S496" s="114"/>
      <c r="T496" s="115"/>
      <c r="U496" s="115"/>
      <c r="V496" s="114"/>
      <c r="W496" s="114"/>
      <c r="X496" s="115"/>
      <c r="Y496" s="115"/>
      <c r="Z496" s="114"/>
      <c r="AA496" s="114"/>
      <c r="AB496" s="115"/>
      <c r="AC496" s="115"/>
      <c r="AD496" s="114"/>
      <c r="AE496" s="114"/>
      <c r="AF496" s="114"/>
      <c r="AG496" s="114"/>
      <c r="AH496" s="114"/>
      <c r="AI496" s="114"/>
      <c r="AJ496" s="114"/>
      <c r="AK496" s="114"/>
      <c r="AL496" s="114"/>
      <c r="AM496" s="114"/>
      <c r="AN496" s="114"/>
      <c r="AO496" s="114"/>
      <c r="AP496" s="116"/>
      <c r="AQ496" s="116"/>
      <c r="AR496" s="116"/>
      <c r="AS496" s="104"/>
      <c r="AT496" s="117" t="s">
        <v>353</v>
      </c>
      <c r="AU496" s="118">
        <v>1.33361</v>
      </c>
      <c r="AV496" s="118">
        <v>0</v>
      </c>
      <c r="AW496" s="118">
        <v>0</v>
      </c>
      <c r="AX496" s="119"/>
      <c r="AY496" s="119"/>
      <c r="AZ496" s="119"/>
      <c r="BA496" s="78">
        <v>1.33361</v>
      </c>
      <c r="BB496" s="107"/>
    </row>
    <row r="497" spans="1:54" s="109" customFormat="1">
      <c r="A497" s="108"/>
      <c r="B497" s="4">
        <v>1</v>
      </c>
      <c r="D497" s="31"/>
      <c r="E497" s="120"/>
      <c r="F497" s="121"/>
      <c r="G497" s="122"/>
      <c r="H497" s="123"/>
      <c r="I497" s="124"/>
      <c r="J497" s="124"/>
      <c r="K497" s="125"/>
      <c r="L497" s="125"/>
      <c r="M497" s="123"/>
      <c r="N497" s="123"/>
      <c r="O497" s="125"/>
      <c r="P497" s="125"/>
      <c r="Q497" s="125"/>
      <c r="R497" s="124"/>
      <c r="S497" s="124"/>
      <c r="T497" s="125"/>
      <c r="U497" s="125"/>
      <c r="V497" s="124"/>
      <c r="W497" s="124"/>
      <c r="X497" s="125"/>
      <c r="Y497" s="125"/>
      <c r="Z497" s="124"/>
      <c r="AA497" s="124"/>
      <c r="AB497" s="125"/>
      <c r="AC497" s="125"/>
      <c r="AD497" s="124"/>
      <c r="AE497" s="124"/>
      <c r="AF497" s="124"/>
      <c r="AG497" s="124"/>
      <c r="AH497" s="124"/>
      <c r="AI497" s="124"/>
      <c r="AJ497" s="124"/>
      <c r="AK497" s="124"/>
      <c r="AL497" s="124"/>
      <c r="AM497" s="124"/>
      <c r="AN497" s="124"/>
      <c r="AO497" s="124"/>
      <c r="AP497" s="126"/>
      <c r="AQ497" s="126"/>
      <c r="AR497" s="126"/>
      <c r="AS497" s="104"/>
      <c r="AT497" s="127" t="s">
        <v>110</v>
      </c>
      <c r="AU497" s="127"/>
      <c r="AV497" s="127"/>
      <c r="AW497" s="127"/>
      <c r="AX497" s="127"/>
      <c r="AY497" s="127"/>
      <c r="AZ497" s="127"/>
      <c r="BA497" s="128"/>
      <c r="BB497" s="107"/>
    </row>
    <row r="498" spans="1:54">
      <c r="B498" s="4">
        <v>3</v>
      </c>
      <c r="C498" s="96" t="s">
        <v>104</v>
      </c>
      <c r="D498" s="31"/>
      <c r="E498" s="97" t="s">
        <v>443</v>
      </c>
      <c r="F498" s="98" t="s">
        <v>444</v>
      </c>
      <c r="G498" s="99"/>
      <c r="H498" s="100" t="s">
        <v>107</v>
      </c>
      <c r="I498" s="101"/>
      <c r="J498" s="101"/>
      <c r="K498" s="102">
        <v>0.4</v>
      </c>
      <c r="L498" s="102">
        <v>0</v>
      </c>
      <c r="M498" s="100">
        <v>2012</v>
      </c>
      <c r="N498" s="100">
        <v>2012</v>
      </c>
      <c r="O498" s="102">
        <v>6.9420900000000003</v>
      </c>
      <c r="P498" s="102">
        <v>0</v>
      </c>
      <c r="Q498" s="102">
        <v>0</v>
      </c>
      <c r="R498" s="101"/>
      <c r="S498" s="101"/>
      <c r="T498" s="102">
        <v>0.4</v>
      </c>
      <c r="U498" s="102">
        <v>0</v>
      </c>
      <c r="V498" s="101"/>
      <c r="W498" s="101"/>
      <c r="X498" s="102">
        <v>0</v>
      </c>
      <c r="Y498" s="102">
        <v>0</v>
      </c>
      <c r="Z498" s="101"/>
      <c r="AA498" s="101"/>
      <c r="AB498" s="102">
        <v>0</v>
      </c>
      <c r="AC498" s="102">
        <v>0</v>
      </c>
      <c r="AD498" s="101"/>
      <c r="AE498" s="101"/>
      <c r="AF498" s="101"/>
      <c r="AG498" s="101"/>
      <c r="AH498" s="101"/>
      <c r="AI498" s="101"/>
      <c r="AJ498" s="101"/>
      <c r="AK498" s="101"/>
      <c r="AL498" s="101"/>
      <c r="AM498" s="101"/>
      <c r="AN498" s="101"/>
      <c r="AO498" s="101"/>
      <c r="AP498" s="103">
        <v>0</v>
      </c>
      <c r="AQ498" s="103">
        <v>0</v>
      </c>
      <c r="AR498" s="103">
        <v>0.4</v>
      </c>
      <c r="AS498" s="104">
        <v>0</v>
      </c>
      <c r="AT498" s="105" t="s">
        <v>108</v>
      </c>
      <c r="AU498" s="106">
        <v>6.9420900000000003</v>
      </c>
      <c r="AV498" s="106">
        <v>0</v>
      </c>
      <c r="AW498" s="106">
        <v>0</v>
      </c>
      <c r="AX498" s="106">
        <v>0</v>
      </c>
      <c r="AY498" s="106">
        <v>0</v>
      </c>
      <c r="AZ498" s="106">
        <v>0</v>
      </c>
      <c r="BA498" s="78">
        <v>6.9420900000000003</v>
      </c>
      <c r="BB498" s="107"/>
    </row>
    <row r="499" spans="1:54" s="109" customFormat="1" ht="22.5">
      <c r="A499" s="108"/>
      <c r="B499" s="4">
        <v>1</v>
      </c>
      <c r="D499" s="31"/>
      <c r="E499" s="110"/>
      <c r="F499" s="111"/>
      <c r="G499" s="112"/>
      <c r="H499" s="113"/>
      <c r="I499" s="114"/>
      <c r="J499" s="114"/>
      <c r="K499" s="115"/>
      <c r="L499" s="115"/>
      <c r="M499" s="113"/>
      <c r="N499" s="113"/>
      <c r="O499" s="115"/>
      <c r="P499" s="115"/>
      <c r="Q499" s="115"/>
      <c r="R499" s="114"/>
      <c r="S499" s="114"/>
      <c r="T499" s="115"/>
      <c r="U499" s="115"/>
      <c r="V499" s="114"/>
      <c r="W499" s="114"/>
      <c r="X499" s="115"/>
      <c r="Y499" s="115"/>
      <c r="Z499" s="114"/>
      <c r="AA499" s="114"/>
      <c r="AB499" s="115"/>
      <c r="AC499" s="115"/>
      <c r="AD499" s="114"/>
      <c r="AE499" s="114"/>
      <c r="AF499" s="114"/>
      <c r="AG499" s="114"/>
      <c r="AH499" s="114"/>
      <c r="AI499" s="114"/>
      <c r="AJ499" s="114"/>
      <c r="AK499" s="114"/>
      <c r="AL499" s="114"/>
      <c r="AM499" s="114"/>
      <c r="AN499" s="114"/>
      <c r="AO499" s="114"/>
      <c r="AP499" s="116"/>
      <c r="AQ499" s="116"/>
      <c r="AR499" s="116"/>
      <c r="AS499" s="104"/>
      <c r="AT499" s="117" t="s">
        <v>353</v>
      </c>
      <c r="AU499" s="118">
        <v>6.9420900000000003</v>
      </c>
      <c r="AV499" s="118">
        <v>0</v>
      </c>
      <c r="AW499" s="118">
        <v>0</v>
      </c>
      <c r="AX499" s="119"/>
      <c r="AY499" s="119"/>
      <c r="AZ499" s="119"/>
      <c r="BA499" s="78">
        <v>6.9420900000000003</v>
      </c>
      <c r="BB499" s="107"/>
    </row>
    <row r="500" spans="1:54" s="109" customFormat="1">
      <c r="A500" s="108"/>
      <c r="B500" s="4">
        <v>1</v>
      </c>
      <c r="D500" s="31"/>
      <c r="E500" s="120"/>
      <c r="F500" s="121"/>
      <c r="G500" s="122"/>
      <c r="H500" s="123"/>
      <c r="I500" s="124"/>
      <c r="J500" s="124"/>
      <c r="K500" s="125"/>
      <c r="L500" s="125"/>
      <c r="M500" s="123"/>
      <c r="N500" s="123"/>
      <c r="O500" s="125"/>
      <c r="P500" s="125"/>
      <c r="Q500" s="125"/>
      <c r="R500" s="124"/>
      <c r="S500" s="124"/>
      <c r="T500" s="125"/>
      <c r="U500" s="125"/>
      <c r="V500" s="124"/>
      <c r="W500" s="124"/>
      <c r="X500" s="125"/>
      <c r="Y500" s="125"/>
      <c r="Z500" s="124"/>
      <c r="AA500" s="124"/>
      <c r="AB500" s="125"/>
      <c r="AC500" s="125"/>
      <c r="AD500" s="124"/>
      <c r="AE500" s="124"/>
      <c r="AF500" s="124"/>
      <c r="AG500" s="124"/>
      <c r="AH500" s="124"/>
      <c r="AI500" s="124"/>
      <c r="AJ500" s="124"/>
      <c r="AK500" s="124"/>
      <c r="AL500" s="124"/>
      <c r="AM500" s="124"/>
      <c r="AN500" s="124"/>
      <c r="AO500" s="124"/>
      <c r="AP500" s="126"/>
      <c r="AQ500" s="126"/>
      <c r="AR500" s="126"/>
      <c r="AS500" s="104"/>
      <c r="AT500" s="127" t="s">
        <v>110</v>
      </c>
      <c r="AU500" s="127"/>
      <c r="AV500" s="127"/>
      <c r="AW500" s="127"/>
      <c r="AX500" s="127"/>
      <c r="AY500" s="127"/>
      <c r="AZ500" s="127"/>
      <c r="BA500" s="128"/>
      <c r="BB500" s="107"/>
    </row>
    <row r="501" spans="1:54">
      <c r="B501" s="4">
        <v>3</v>
      </c>
      <c r="C501" s="96" t="s">
        <v>104</v>
      </c>
      <c r="D501" s="31"/>
      <c r="E501" s="97" t="s">
        <v>445</v>
      </c>
      <c r="F501" s="98" t="s">
        <v>446</v>
      </c>
      <c r="G501" s="99"/>
      <c r="H501" s="100" t="s">
        <v>107</v>
      </c>
      <c r="I501" s="101"/>
      <c r="J501" s="101"/>
      <c r="K501" s="102">
        <v>1.1000000000000001</v>
      </c>
      <c r="L501" s="102">
        <v>0</v>
      </c>
      <c r="M501" s="100">
        <v>2012</v>
      </c>
      <c r="N501" s="100">
        <v>2012</v>
      </c>
      <c r="O501" s="102">
        <v>8.1402400000000004</v>
      </c>
      <c r="P501" s="102">
        <v>0</v>
      </c>
      <c r="Q501" s="102">
        <v>0</v>
      </c>
      <c r="R501" s="101"/>
      <c r="S501" s="101"/>
      <c r="T501" s="102">
        <v>1.1000000000000001</v>
      </c>
      <c r="U501" s="102">
        <v>0</v>
      </c>
      <c r="V501" s="101"/>
      <c r="W501" s="101"/>
      <c r="X501" s="102">
        <v>0</v>
      </c>
      <c r="Y501" s="102">
        <v>0</v>
      </c>
      <c r="Z501" s="101"/>
      <c r="AA501" s="101"/>
      <c r="AB501" s="102">
        <v>0</v>
      </c>
      <c r="AC501" s="102">
        <v>0</v>
      </c>
      <c r="AD501" s="101"/>
      <c r="AE501" s="101"/>
      <c r="AF501" s="101"/>
      <c r="AG501" s="101"/>
      <c r="AH501" s="101"/>
      <c r="AI501" s="101"/>
      <c r="AJ501" s="101"/>
      <c r="AK501" s="101"/>
      <c r="AL501" s="101"/>
      <c r="AM501" s="101"/>
      <c r="AN501" s="101"/>
      <c r="AO501" s="101"/>
      <c r="AP501" s="103">
        <v>0</v>
      </c>
      <c r="AQ501" s="103">
        <v>0</v>
      </c>
      <c r="AR501" s="103">
        <v>1.1000000000000001</v>
      </c>
      <c r="AS501" s="104">
        <v>0</v>
      </c>
      <c r="AT501" s="105" t="s">
        <v>108</v>
      </c>
      <c r="AU501" s="106">
        <v>8.1402400000000004</v>
      </c>
      <c r="AV501" s="106">
        <v>0</v>
      </c>
      <c r="AW501" s="106">
        <v>0</v>
      </c>
      <c r="AX501" s="106">
        <v>0</v>
      </c>
      <c r="AY501" s="106">
        <v>0</v>
      </c>
      <c r="AZ501" s="106">
        <v>0</v>
      </c>
      <c r="BA501" s="78">
        <v>8.1402400000000004</v>
      </c>
      <c r="BB501" s="107"/>
    </row>
    <row r="502" spans="1:54" s="109" customFormat="1" ht="22.5">
      <c r="A502" s="108"/>
      <c r="B502" s="4">
        <v>1</v>
      </c>
      <c r="D502" s="31"/>
      <c r="E502" s="110"/>
      <c r="F502" s="111"/>
      <c r="G502" s="112"/>
      <c r="H502" s="113"/>
      <c r="I502" s="114"/>
      <c r="J502" s="114"/>
      <c r="K502" s="115"/>
      <c r="L502" s="115"/>
      <c r="M502" s="113"/>
      <c r="N502" s="113"/>
      <c r="O502" s="115"/>
      <c r="P502" s="115"/>
      <c r="Q502" s="115"/>
      <c r="R502" s="114"/>
      <c r="S502" s="114"/>
      <c r="T502" s="115"/>
      <c r="U502" s="115"/>
      <c r="V502" s="114"/>
      <c r="W502" s="114"/>
      <c r="X502" s="115"/>
      <c r="Y502" s="115"/>
      <c r="Z502" s="114"/>
      <c r="AA502" s="114"/>
      <c r="AB502" s="115"/>
      <c r="AC502" s="115"/>
      <c r="AD502" s="114"/>
      <c r="AE502" s="114"/>
      <c r="AF502" s="114"/>
      <c r="AG502" s="114"/>
      <c r="AH502" s="114"/>
      <c r="AI502" s="114"/>
      <c r="AJ502" s="114"/>
      <c r="AK502" s="114"/>
      <c r="AL502" s="114"/>
      <c r="AM502" s="114"/>
      <c r="AN502" s="114"/>
      <c r="AO502" s="114"/>
      <c r="AP502" s="116"/>
      <c r="AQ502" s="116"/>
      <c r="AR502" s="116"/>
      <c r="AS502" s="104"/>
      <c r="AT502" s="117" t="s">
        <v>353</v>
      </c>
      <c r="AU502" s="118">
        <v>8.1402400000000004</v>
      </c>
      <c r="AV502" s="118">
        <v>0</v>
      </c>
      <c r="AW502" s="118">
        <v>0</v>
      </c>
      <c r="AX502" s="119"/>
      <c r="AY502" s="119"/>
      <c r="AZ502" s="119"/>
      <c r="BA502" s="78">
        <v>8.1402400000000004</v>
      </c>
      <c r="BB502" s="107"/>
    </row>
    <row r="503" spans="1:54" s="109" customFormat="1">
      <c r="A503" s="108"/>
      <c r="B503" s="4">
        <v>1</v>
      </c>
      <c r="D503" s="31"/>
      <c r="E503" s="120"/>
      <c r="F503" s="121"/>
      <c r="G503" s="122"/>
      <c r="H503" s="123"/>
      <c r="I503" s="124"/>
      <c r="J503" s="124"/>
      <c r="K503" s="125"/>
      <c r="L503" s="125"/>
      <c r="M503" s="123"/>
      <c r="N503" s="123"/>
      <c r="O503" s="125"/>
      <c r="P503" s="125"/>
      <c r="Q503" s="125"/>
      <c r="R503" s="124"/>
      <c r="S503" s="124"/>
      <c r="T503" s="125"/>
      <c r="U503" s="125"/>
      <c r="V503" s="124"/>
      <c r="W503" s="124"/>
      <c r="X503" s="125"/>
      <c r="Y503" s="125"/>
      <c r="Z503" s="124"/>
      <c r="AA503" s="124"/>
      <c r="AB503" s="125"/>
      <c r="AC503" s="125"/>
      <c r="AD503" s="124"/>
      <c r="AE503" s="124"/>
      <c r="AF503" s="124"/>
      <c r="AG503" s="124"/>
      <c r="AH503" s="124"/>
      <c r="AI503" s="124"/>
      <c r="AJ503" s="124"/>
      <c r="AK503" s="124"/>
      <c r="AL503" s="124"/>
      <c r="AM503" s="124"/>
      <c r="AN503" s="124"/>
      <c r="AO503" s="124"/>
      <c r="AP503" s="126"/>
      <c r="AQ503" s="126"/>
      <c r="AR503" s="126"/>
      <c r="AS503" s="104"/>
      <c r="AT503" s="127" t="s">
        <v>110</v>
      </c>
      <c r="AU503" s="127"/>
      <c r="AV503" s="127"/>
      <c r="AW503" s="127"/>
      <c r="AX503" s="127"/>
      <c r="AY503" s="127"/>
      <c r="AZ503" s="127"/>
      <c r="BA503" s="128"/>
      <c r="BB503" s="107"/>
    </row>
    <row r="504" spans="1:54">
      <c r="B504" s="4">
        <v>3</v>
      </c>
      <c r="C504" s="96" t="s">
        <v>104</v>
      </c>
      <c r="D504" s="31"/>
      <c r="E504" s="97" t="s">
        <v>447</v>
      </c>
      <c r="F504" s="98" t="s">
        <v>448</v>
      </c>
      <c r="G504" s="99"/>
      <c r="H504" s="100" t="s">
        <v>107</v>
      </c>
      <c r="I504" s="101"/>
      <c r="J504" s="101"/>
      <c r="K504" s="102">
        <v>0.08</v>
      </c>
      <c r="L504" s="102">
        <v>0</v>
      </c>
      <c r="M504" s="100">
        <v>2012</v>
      </c>
      <c r="N504" s="100">
        <v>2013</v>
      </c>
      <c r="O504" s="102">
        <v>0.4</v>
      </c>
      <c r="P504" s="102">
        <v>0</v>
      </c>
      <c r="Q504" s="102">
        <v>0</v>
      </c>
      <c r="R504" s="101"/>
      <c r="S504" s="101"/>
      <c r="T504" s="102">
        <v>0.2</v>
      </c>
      <c r="U504" s="102">
        <v>0</v>
      </c>
      <c r="V504" s="101"/>
      <c r="W504" s="101"/>
      <c r="X504" s="102">
        <v>0.08</v>
      </c>
      <c r="Y504" s="102">
        <v>0</v>
      </c>
      <c r="Z504" s="101"/>
      <c r="AA504" s="101"/>
      <c r="AB504" s="102">
        <v>0</v>
      </c>
      <c r="AC504" s="102">
        <v>0</v>
      </c>
      <c r="AD504" s="101"/>
      <c r="AE504" s="101"/>
      <c r="AF504" s="101"/>
      <c r="AG504" s="101"/>
      <c r="AH504" s="101"/>
      <c r="AI504" s="101"/>
      <c r="AJ504" s="101"/>
      <c r="AK504" s="101"/>
      <c r="AL504" s="101"/>
      <c r="AM504" s="101"/>
      <c r="AN504" s="101"/>
      <c r="AO504" s="101"/>
      <c r="AP504" s="103">
        <v>0</v>
      </c>
      <c r="AQ504" s="103">
        <v>0</v>
      </c>
      <c r="AR504" s="103">
        <v>0.28000000000000003</v>
      </c>
      <c r="AS504" s="104">
        <v>0</v>
      </c>
      <c r="AT504" s="105" t="s">
        <v>108</v>
      </c>
      <c r="AU504" s="106">
        <v>0.4</v>
      </c>
      <c r="AV504" s="106">
        <v>0</v>
      </c>
      <c r="AW504" s="106">
        <v>0</v>
      </c>
      <c r="AX504" s="106">
        <v>0</v>
      </c>
      <c r="AY504" s="106">
        <v>0</v>
      </c>
      <c r="AZ504" s="106">
        <v>0</v>
      </c>
      <c r="BA504" s="78">
        <v>0.4</v>
      </c>
      <c r="BB504" s="107"/>
    </row>
    <row r="505" spans="1:54" s="109" customFormat="1" ht="22.5">
      <c r="A505" s="108"/>
      <c r="B505" s="4">
        <v>1</v>
      </c>
      <c r="D505" s="31"/>
      <c r="E505" s="110"/>
      <c r="F505" s="111"/>
      <c r="G505" s="112"/>
      <c r="H505" s="113"/>
      <c r="I505" s="114"/>
      <c r="J505" s="114"/>
      <c r="K505" s="115"/>
      <c r="L505" s="115"/>
      <c r="M505" s="113"/>
      <c r="N505" s="113"/>
      <c r="O505" s="115"/>
      <c r="P505" s="115"/>
      <c r="Q505" s="115"/>
      <c r="R505" s="114"/>
      <c r="S505" s="114"/>
      <c r="T505" s="115"/>
      <c r="U505" s="115"/>
      <c r="V505" s="114"/>
      <c r="W505" s="114"/>
      <c r="X505" s="115"/>
      <c r="Y505" s="115"/>
      <c r="Z505" s="114"/>
      <c r="AA505" s="114"/>
      <c r="AB505" s="115"/>
      <c r="AC505" s="115"/>
      <c r="AD505" s="114"/>
      <c r="AE505" s="114"/>
      <c r="AF505" s="114"/>
      <c r="AG505" s="114"/>
      <c r="AH505" s="114"/>
      <c r="AI505" s="114"/>
      <c r="AJ505" s="114"/>
      <c r="AK505" s="114"/>
      <c r="AL505" s="114"/>
      <c r="AM505" s="114"/>
      <c r="AN505" s="114"/>
      <c r="AO505" s="114"/>
      <c r="AP505" s="116"/>
      <c r="AQ505" s="116"/>
      <c r="AR505" s="116"/>
      <c r="AS505" s="104"/>
      <c r="AT505" s="117" t="s">
        <v>353</v>
      </c>
      <c r="AU505" s="118">
        <v>0.4</v>
      </c>
      <c r="AV505" s="118">
        <v>0</v>
      </c>
      <c r="AW505" s="118">
        <v>0</v>
      </c>
      <c r="AX505" s="119"/>
      <c r="AY505" s="119"/>
      <c r="AZ505" s="119"/>
      <c r="BA505" s="78">
        <v>0.4</v>
      </c>
      <c r="BB505" s="107"/>
    </row>
    <row r="506" spans="1:54" s="109" customFormat="1">
      <c r="A506" s="108"/>
      <c r="B506" s="4">
        <v>1</v>
      </c>
      <c r="D506" s="31"/>
      <c r="E506" s="120"/>
      <c r="F506" s="121"/>
      <c r="G506" s="122"/>
      <c r="H506" s="123"/>
      <c r="I506" s="124"/>
      <c r="J506" s="124"/>
      <c r="K506" s="125"/>
      <c r="L506" s="125"/>
      <c r="M506" s="123"/>
      <c r="N506" s="123"/>
      <c r="O506" s="125"/>
      <c r="P506" s="125"/>
      <c r="Q506" s="125"/>
      <c r="R506" s="124"/>
      <c r="S506" s="124"/>
      <c r="T506" s="125"/>
      <c r="U506" s="125"/>
      <c r="V506" s="124"/>
      <c r="W506" s="124"/>
      <c r="X506" s="125"/>
      <c r="Y506" s="125"/>
      <c r="Z506" s="124"/>
      <c r="AA506" s="124"/>
      <c r="AB506" s="125"/>
      <c r="AC506" s="125"/>
      <c r="AD506" s="124"/>
      <c r="AE506" s="124"/>
      <c r="AF506" s="124"/>
      <c r="AG506" s="124"/>
      <c r="AH506" s="124"/>
      <c r="AI506" s="124"/>
      <c r="AJ506" s="124"/>
      <c r="AK506" s="124"/>
      <c r="AL506" s="124"/>
      <c r="AM506" s="124"/>
      <c r="AN506" s="124"/>
      <c r="AO506" s="124"/>
      <c r="AP506" s="126"/>
      <c r="AQ506" s="126"/>
      <c r="AR506" s="126"/>
      <c r="AS506" s="104"/>
      <c r="AT506" s="127" t="s">
        <v>110</v>
      </c>
      <c r="AU506" s="127"/>
      <c r="AV506" s="127"/>
      <c r="AW506" s="127"/>
      <c r="AX506" s="127"/>
      <c r="AY506" s="127"/>
      <c r="AZ506" s="127"/>
      <c r="BA506" s="128"/>
      <c r="BB506" s="107"/>
    </row>
    <row r="507" spans="1:54">
      <c r="B507" s="4">
        <v>3</v>
      </c>
      <c r="C507" s="96" t="s">
        <v>104</v>
      </c>
      <c r="D507" s="31"/>
      <c r="E507" s="97" t="s">
        <v>449</v>
      </c>
      <c r="F507" s="98" t="s">
        <v>450</v>
      </c>
      <c r="G507" s="99"/>
      <c r="H507" s="100" t="s">
        <v>107</v>
      </c>
      <c r="I507" s="101"/>
      <c r="J507" s="101"/>
      <c r="K507" s="102">
        <v>4.8</v>
      </c>
      <c r="L507" s="102">
        <v>0</v>
      </c>
      <c r="M507" s="100">
        <v>2010</v>
      </c>
      <c r="N507" s="100">
        <v>2012</v>
      </c>
      <c r="O507" s="102">
        <v>95.585499999999996</v>
      </c>
      <c r="P507" s="102">
        <v>0</v>
      </c>
      <c r="Q507" s="102">
        <v>0</v>
      </c>
      <c r="R507" s="101"/>
      <c r="S507" s="101"/>
      <c r="T507" s="102">
        <v>4.8</v>
      </c>
      <c r="U507" s="102">
        <v>0</v>
      </c>
      <c r="V507" s="101"/>
      <c r="W507" s="101"/>
      <c r="X507" s="102">
        <v>0</v>
      </c>
      <c r="Y507" s="102">
        <v>0</v>
      </c>
      <c r="Z507" s="101"/>
      <c r="AA507" s="101"/>
      <c r="AB507" s="102">
        <v>0</v>
      </c>
      <c r="AC507" s="102">
        <v>0</v>
      </c>
      <c r="AD507" s="101"/>
      <c r="AE507" s="101"/>
      <c r="AF507" s="101"/>
      <c r="AG507" s="101"/>
      <c r="AH507" s="101"/>
      <c r="AI507" s="101"/>
      <c r="AJ507" s="101"/>
      <c r="AK507" s="101"/>
      <c r="AL507" s="101"/>
      <c r="AM507" s="101"/>
      <c r="AN507" s="101"/>
      <c r="AO507" s="101"/>
      <c r="AP507" s="103">
        <v>0</v>
      </c>
      <c r="AQ507" s="103">
        <v>0</v>
      </c>
      <c r="AR507" s="103">
        <v>4.8</v>
      </c>
      <c r="AS507" s="104">
        <v>0</v>
      </c>
      <c r="AT507" s="105" t="s">
        <v>108</v>
      </c>
      <c r="AU507" s="106">
        <v>66.536500000000004</v>
      </c>
      <c r="AV507" s="106">
        <v>0</v>
      </c>
      <c r="AW507" s="106">
        <v>0</v>
      </c>
      <c r="AX507" s="106">
        <v>0</v>
      </c>
      <c r="AY507" s="106">
        <v>0</v>
      </c>
      <c r="AZ507" s="106">
        <v>0</v>
      </c>
      <c r="BA507" s="78">
        <v>66.536500000000004</v>
      </c>
      <c r="BB507" s="107"/>
    </row>
    <row r="508" spans="1:54" s="109" customFormat="1" ht="22.5">
      <c r="A508" s="108"/>
      <c r="B508" s="4">
        <v>1</v>
      </c>
      <c r="D508" s="31"/>
      <c r="E508" s="110"/>
      <c r="F508" s="111"/>
      <c r="G508" s="112"/>
      <c r="H508" s="113"/>
      <c r="I508" s="114"/>
      <c r="J508" s="114"/>
      <c r="K508" s="115"/>
      <c r="L508" s="115"/>
      <c r="M508" s="113"/>
      <c r="N508" s="113"/>
      <c r="O508" s="115"/>
      <c r="P508" s="115"/>
      <c r="Q508" s="115"/>
      <c r="R508" s="114"/>
      <c r="S508" s="114"/>
      <c r="T508" s="115"/>
      <c r="U508" s="115"/>
      <c r="V508" s="114"/>
      <c r="W508" s="114"/>
      <c r="X508" s="115"/>
      <c r="Y508" s="115"/>
      <c r="Z508" s="114"/>
      <c r="AA508" s="114"/>
      <c r="AB508" s="115"/>
      <c r="AC508" s="115"/>
      <c r="AD508" s="114"/>
      <c r="AE508" s="114"/>
      <c r="AF508" s="114"/>
      <c r="AG508" s="114"/>
      <c r="AH508" s="114"/>
      <c r="AI508" s="114"/>
      <c r="AJ508" s="114"/>
      <c r="AK508" s="114"/>
      <c r="AL508" s="114"/>
      <c r="AM508" s="114"/>
      <c r="AN508" s="114"/>
      <c r="AO508" s="114"/>
      <c r="AP508" s="116"/>
      <c r="AQ508" s="116"/>
      <c r="AR508" s="116"/>
      <c r="AS508" s="104"/>
      <c r="AT508" s="117" t="s">
        <v>353</v>
      </c>
      <c r="AU508" s="118">
        <v>66.536500000000004</v>
      </c>
      <c r="AV508" s="118">
        <v>0</v>
      </c>
      <c r="AW508" s="118">
        <v>0</v>
      </c>
      <c r="AX508" s="119"/>
      <c r="AY508" s="119"/>
      <c r="AZ508" s="119"/>
      <c r="BA508" s="78">
        <v>66.536500000000004</v>
      </c>
      <c r="BB508" s="107"/>
    </row>
    <row r="509" spans="1:54" s="109" customFormat="1">
      <c r="A509" s="108"/>
      <c r="B509" s="4">
        <v>1</v>
      </c>
      <c r="D509" s="31"/>
      <c r="E509" s="120"/>
      <c r="F509" s="121"/>
      <c r="G509" s="122"/>
      <c r="H509" s="123"/>
      <c r="I509" s="124"/>
      <c r="J509" s="124"/>
      <c r="K509" s="125"/>
      <c r="L509" s="125"/>
      <c r="M509" s="123"/>
      <c r="N509" s="123"/>
      <c r="O509" s="125"/>
      <c r="P509" s="125"/>
      <c r="Q509" s="125"/>
      <c r="R509" s="124"/>
      <c r="S509" s="124"/>
      <c r="T509" s="125"/>
      <c r="U509" s="125"/>
      <c r="V509" s="124"/>
      <c r="W509" s="124"/>
      <c r="X509" s="125"/>
      <c r="Y509" s="125"/>
      <c r="Z509" s="124"/>
      <c r="AA509" s="124"/>
      <c r="AB509" s="125"/>
      <c r="AC509" s="125"/>
      <c r="AD509" s="124"/>
      <c r="AE509" s="124"/>
      <c r="AF509" s="124"/>
      <c r="AG509" s="124"/>
      <c r="AH509" s="124"/>
      <c r="AI509" s="124"/>
      <c r="AJ509" s="124"/>
      <c r="AK509" s="124"/>
      <c r="AL509" s="124"/>
      <c r="AM509" s="124"/>
      <c r="AN509" s="124"/>
      <c r="AO509" s="124"/>
      <c r="AP509" s="126"/>
      <c r="AQ509" s="126"/>
      <c r="AR509" s="126"/>
      <c r="AS509" s="104"/>
      <c r="AT509" s="127" t="s">
        <v>110</v>
      </c>
      <c r="AU509" s="127"/>
      <c r="AV509" s="127"/>
      <c r="AW509" s="127"/>
      <c r="AX509" s="127"/>
      <c r="AY509" s="127"/>
      <c r="AZ509" s="127"/>
      <c r="BA509" s="128"/>
      <c r="BB509" s="107"/>
    </row>
    <row r="510" spans="1:54">
      <c r="B510" s="4">
        <v>3</v>
      </c>
      <c r="C510" s="96" t="s">
        <v>104</v>
      </c>
      <c r="D510" s="31"/>
      <c r="E510" s="97" t="s">
        <v>451</v>
      </c>
      <c r="F510" s="98" t="s">
        <v>452</v>
      </c>
      <c r="G510" s="99"/>
      <c r="H510" s="100" t="s">
        <v>107</v>
      </c>
      <c r="I510" s="101"/>
      <c r="J510" s="101"/>
      <c r="K510" s="102">
        <v>1</v>
      </c>
      <c r="L510" s="102">
        <v>0</v>
      </c>
      <c r="M510" s="100">
        <v>2012</v>
      </c>
      <c r="N510" s="100">
        <v>2012</v>
      </c>
      <c r="O510" s="102">
        <v>4.9899500000000003</v>
      </c>
      <c r="P510" s="102">
        <v>0</v>
      </c>
      <c r="Q510" s="102">
        <v>0</v>
      </c>
      <c r="R510" s="101"/>
      <c r="S510" s="101"/>
      <c r="T510" s="102">
        <v>1</v>
      </c>
      <c r="U510" s="102">
        <v>0</v>
      </c>
      <c r="V510" s="101"/>
      <c r="W510" s="101"/>
      <c r="X510" s="102">
        <v>0</v>
      </c>
      <c r="Y510" s="102">
        <v>0</v>
      </c>
      <c r="Z510" s="101"/>
      <c r="AA510" s="101"/>
      <c r="AB510" s="102">
        <v>0</v>
      </c>
      <c r="AC510" s="102">
        <v>0</v>
      </c>
      <c r="AD510" s="101"/>
      <c r="AE510" s="101"/>
      <c r="AF510" s="101"/>
      <c r="AG510" s="101"/>
      <c r="AH510" s="101"/>
      <c r="AI510" s="101"/>
      <c r="AJ510" s="101"/>
      <c r="AK510" s="101"/>
      <c r="AL510" s="101"/>
      <c r="AM510" s="101"/>
      <c r="AN510" s="101"/>
      <c r="AO510" s="101"/>
      <c r="AP510" s="103">
        <v>0</v>
      </c>
      <c r="AQ510" s="103">
        <v>0</v>
      </c>
      <c r="AR510" s="103">
        <v>1</v>
      </c>
      <c r="AS510" s="104">
        <v>0</v>
      </c>
      <c r="AT510" s="105" t="s">
        <v>108</v>
      </c>
      <c r="AU510" s="106">
        <v>4.9899500000000003</v>
      </c>
      <c r="AV510" s="106">
        <v>0</v>
      </c>
      <c r="AW510" s="106">
        <v>0</v>
      </c>
      <c r="AX510" s="106">
        <v>0</v>
      </c>
      <c r="AY510" s="106">
        <v>0</v>
      </c>
      <c r="AZ510" s="106">
        <v>0</v>
      </c>
      <c r="BA510" s="78">
        <v>4.9899500000000003</v>
      </c>
      <c r="BB510" s="107"/>
    </row>
    <row r="511" spans="1:54" s="109" customFormat="1" ht="22.5">
      <c r="A511" s="108"/>
      <c r="B511" s="4">
        <v>1</v>
      </c>
      <c r="D511" s="31"/>
      <c r="E511" s="110"/>
      <c r="F511" s="111"/>
      <c r="G511" s="112"/>
      <c r="H511" s="113"/>
      <c r="I511" s="114"/>
      <c r="J511" s="114"/>
      <c r="K511" s="115"/>
      <c r="L511" s="115"/>
      <c r="M511" s="113"/>
      <c r="N511" s="113"/>
      <c r="O511" s="115"/>
      <c r="P511" s="115"/>
      <c r="Q511" s="115"/>
      <c r="R511" s="114"/>
      <c r="S511" s="114"/>
      <c r="T511" s="115"/>
      <c r="U511" s="115"/>
      <c r="V511" s="114"/>
      <c r="W511" s="114"/>
      <c r="X511" s="115"/>
      <c r="Y511" s="115"/>
      <c r="Z511" s="114"/>
      <c r="AA511" s="114"/>
      <c r="AB511" s="115"/>
      <c r="AC511" s="115"/>
      <c r="AD511" s="114"/>
      <c r="AE511" s="114"/>
      <c r="AF511" s="114"/>
      <c r="AG511" s="114"/>
      <c r="AH511" s="114"/>
      <c r="AI511" s="114"/>
      <c r="AJ511" s="114"/>
      <c r="AK511" s="114"/>
      <c r="AL511" s="114"/>
      <c r="AM511" s="114"/>
      <c r="AN511" s="114"/>
      <c r="AO511" s="114"/>
      <c r="AP511" s="116"/>
      <c r="AQ511" s="116"/>
      <c r="AR511" s="116"/>
      <c r="AS511" s="104"/>
      <c r="AT511" s="117" t="s">
        <v>353</v>
      </c>
      <c r="AU511" s="118">
        <v>4.9899500000000003</v>
      </c>
      <c r="AV511" s="118">
        <v>0</v>
      </c>
      <c r="AW511" s="118">
        <v>0</v>
      </c>
      <c r="AX511" s="119"/>
      <c r="AY511" s="119"/>
      <c r="AZ511" s="119"/>
      <c r="BA511" s="78">
        <v>4.9899500000000003</v>
      </c>
      <c r="BB511" s="107"/>
    </row>
    <row r="512" spans="1:54" s="109" customFormat="1">
      <c r="A512" s="108"/>
      <c r="B512" s="4">
        <v>1</v>
      </c>
      <c r="D512" s="31"/>
      <c r="E512" s="120"/>
      <c r="F512" s="121"/>
      <c r="G512" s="122"/>
      <c r="H512" s="123"/>
      <c r="I512" s="124"/>
      <c r="J512" s="124"/>
      <c r="K512" s="125"/>
      <c r="L512" s="125"/>
      <c r="M512" s="123"/>
      <c r="N512" s="123"/>
      <c r="O512" s="125"/>
      <c r="P512" s="125"/>
      <c r="Q512" s="125"/>
      <c r="R512" s="124"/>
      <c r="S512" s="124"/>
      <c r="T512" s="125"/>
      <c r="U512" s="125"/>
      <c r="V512" s="124"/>
      <c r="W512" s="124"/>
      <c r="X512" s="125"/>
      <c r="Y512" s="125"/>
      <c r="Z512" s="124"/>
      <c r="AA512" s="124"/>
      <c r="AB512" s="125"/>
      <c r="AC512" s="125"/>
      <c r="AD512" s="124"/>
      <c r="AE512" s="124"/>
      <c r="AF512" s="124"/>
      <c r="AG512" s="124"/>
      <c r="AH512" s="124"/>
      <c r="AI512" s="124"/>
      <c r="AJ512" s="124"/>
      <c r="AK512" s="124"/>
      <c r="AL512" s="124"/>
      <c r="AM512" s="124"/>
      <c r="AN512" s="124"/>
      <c r="AO512" s="124"/>
      <c r="AP512" s="126"/>
      <c r="AQ512" s="126"/>
      <c r="AR512" s="126"/>
      <c r="AS512" s="104"/>
      <c r="AT512" s="127" t="s">
        <v>110</v>
      </c>
      <c r="AU512" s="127"/>
      <c r="AV512" s="127"/>
      <c r="AW512" s="127"/>
      <c r="AX512" s="127"/>
      <c r="AY512" s="127"/>
      <c r="AZ512" s="127"/>
      <c r="BA512" s="128"/>
      <c r="BB512" s="107"/>
    </row>
    <row r="513" spans="1:54">
      <c r="B513" s="4">
        <v>3</v>
      </c>
      <c r="C513" s="96" t="s">
        <v>104</v>
      </c>
      <c r="D513" s="31"/>
      <c r="E513" s="97" t="s">
        <v>453</v>
      </c>
      <c r="F513" s="98" t="s">
        <v>454</v>
      </c>
      <c r="G513" s="99"/>
      <c r="H513" s="100" t="s">
        <v>107</v>
      </c>
      <c r="I513" s="101"/>
      <c r="J513" s="101"/>
      <c r="K513" s="102">
        <v>0.4</v>
      </c>
      <c r="L513" s="102">
        <v>0</v>
      </c>
      <c r="M513" s="100">
        <v>2012</v>
      </c>
      <c r="N513" s="100">
        <v>2013</v>
      </c>
      <c r="O513" s="102">
        <v>1.8272217196</v>
      </c>
      <c r="P513" s="102">
        <v>0</v>
      </c>
      <c r="Q513" s="102">
        <v>0</v>
      </c>
      <c r="R513" s="101"/>
      <c r="S513" s="101"/>
      <c r="T513" s="102">
        <v>0</v>
      </c>
      <c r="U513" s="102">
        <v>0</v>
      </c>
      <c r="V513" s="101"/>
      <c r="W513" s="101"/>
      <c r="X513" s="102">
        <v>0.4</v>
      </c>
      <c r="Y513" s="102">
        <v>0</v>
      </c>
      <c r="Z513" s="101"/>
      <c r="AA513" s="101"/>
      <c r="AB513" s="102">
        <v>0</v>
      </c>
      <c r="AC513" s="102">
        <v>0</v>
      </c>
      <c r="AD513" s="101"/>
      <c r="AE513" s="101"/>
      <c r="AF513" s="101"/>
      <c r="AG513" s="101"/>
      <c r="AH513" s="101"/>
      <c r="AI513" s="101"/>
      <c r="AJ513" s="101"/>
      <c r="AK513" s="101"/>
      <c r="AL513" s="101"/>
      <c r="AM513" s="101"/>
      <c r="AN513" s="101"/>
      <c r="AO513" s="101"/>
      <c r="AP513" s="103">
        <v>0</v>
      </c>
      <c r="AQ513" s="103">
        <v>0</v>
      </c>
      <c r="AR513" s="103">
        <v>0.4</v>
      </c>
      <c r="AS513" s="104">
        <v>0</v>
      </c>
      <c r="AT513" s="105" t="s">
        <v>108</v>
      </c>
      <c r="AU513" s="106">
        <v>0</v>
      </c>
      <c r="AV513" s="106">
        <v>1.4157</v>
      </c>
      <c r="AW513" s="106">
        <v>0</v>
      </c>
      <c r="AX513" s="106">
        <v>0</v>
      </c>
      <c r="AY513" s="106">
        <v>0</v>
      </c>
      <c r="AZ513" s="106">
        <v>0</v>
      </c>
      <c r="BA513" s="78">
        <v>1.4157</v>
      </c>
      <c r="BB513" s="107"/>
    </row>
    <row r="514" spans="1:54" s="109" customFormat="1" ht="22.5">
      <c r="A514" s="108"/>
      <c r="B514" s="4">
        <v>1</v>
      </c>
      <c r="D514" s="31"/>
      <c r="E514" s="110"/>
      <c r="F514" s="111"/>
      <c r="G514" s="112"/>
      <c r="H514" s="113"/>
      <c r="I514" s="114"/>
      <c r="J514" s="114"/>
      <c r="K514" s="115"/>
      <c r="L514" s="115"/>
      <c r="M514" s="113"/>
      <c r="N514" s="113"/>
      <c r="O514" s="115"/>
      <c r="P514" s="115"/>
      <c r="Q514" s="115"/>
      <c r="R514" s="114"/>
      <c r="S514" s="114"/>
      <c r="T514" s="115"/>
      <c r="U514" s="115"/>
      <c r="V514" s="114"/>
      <c r="W514" s="114"/>
      <c r="X514" s="115"/>
      <c r="Y514" s="115"/>
      <c r="Z514" s="114"/>
      <c r="AA514" s="114"/>
      <c r="AB514" s="115"/>
      <c r="AC514" s="115"/>
      <c r="AD514" s="114"/>
      <c r="AE514" s="114"/>
      <c r="AF514" s="114"/>
      <c r="AG514" s="114"/>
      <c r="AH514" s="114"/>
      <c r="AI514" s="114"/>
      <c r="AJ514" s="114"/>
      <c r="AK514" s="114"/>
      <c r="AL514" s="114"/>
      <c r="AM514" s="114"/>
      <c r="AN514" s="114"/>
      <c r="AO514" s="114"/>
      <c r="AP514" s="116"/>
      <c r="AQ514" s="116"/>
      <c r="AR514" s="116"/>
      <c r="AS514" s="104"/>
      <c r="AT514" s="117" t="s">
        <v>353</v>
      </c>
      <c r="AU514" s="118">
        <v>0</v>
      </c>
      <c r="AV514" s="118">
        <v>1.4157</v>
      </c>
      <c r="AW514" s="118">
        <v>0</v>
      </c>
      <c r="AX514" s="119"/>
      <c r="AY514" s="119"/>
      <c r="AZ514" s="119"/>
      <c r="BA514" s="78">
        <v>1.4157</v>
      </c>
      <c r="BB514" s="107"/>
    </row>
    <row r="515" spans="1:54" s="109" customFormat="1">
      <c r="A515" s="108"/>
      <c r="B515" s="4">
        <v>1</v>
      </c>
      <c r="D515" s="31"/>
      <c r="E515" s="120"/>
      <c r="F515" s="121"/>
      <c r="G515" s="122"/>
      <c r="H515" s="123"/>
      <c r="I515" s="124"/>
      <c r="J515" s="124"/>
      <c r="K515" s="125"/>
      <c r="L515" s="125"/>
      <c r="M515" s="123"/>
      <c r="N515" s="123"/>
      <c r="O515" s="125"/>
      <c r="P515" s="125"/>
      <c r="Q515" s="125"/>
      <c r="R515" s="124"/>
      <c r="S515" s="124"/>
      <c r="T515" s="125"/>
      <c r="U515" s="125"/>
      <c r="V515" s="124"/>
      <c r="W515" s="124"/>
      <c r="X515" s="125"/>
      <c r="Y515" s="125"/>
      <c r="Z515" s="124"/>
      <c r="AA515" s="124"/>
      <c r="AB515" s="125"/>
      <c r="AC515" s="125"/>
      <c r="AD515" s="124"/>
      <c r="AE515" s="124"/>
      <c r="AF515" s="124"/>
      <c r="AG515" s="124"/>
      <c r="AH515" s="124"/>
      <c r="AI515" s="124"/>
      <c r="AJ515" s="124"/>
      <c r="AK515" s="124"/>
      <c r="AL515" s="124"/>
      <c r="AM515" s="124"/>
      <c r="AN515" s="124"/>
      <c r="AO515" s="124"/>
      <c r="AP515" s="126"/>
      <c r="AQ515" s="126"/>
      <c r="AR515" s="126"/>
      <c r="AS515" s="104"/>
      <c r="AT515" s="127" t="s">
        <v>110</v>
      </c>
      <c r="AU515" s="127"/>
      <c r="AV515" s="127"/>
      <c r="AW515" s="127"/>
      <c r="AX515" s="127"/>
      <c r="AY515" s="127"/>
      <c r="AZ515" s="127"/>
      <c r="BA515" s="128"/>
      <c r="BB515" s="107"/>
    </row>
    <row r="516" spans="1:54">
      <c r="B516" s="4">
        <v>3</v>
      </c>
      <c r="C516" s="96" t="s">
        <v>104</v>
      </c>
      <c r="D516" s="31"/>
      <c r="E516" s="97" t="s">
        <v>455</v>
      </c>
      <c r="F516" s="98" t="s">
        <v>456</v>
      </c>
      <c r="G516" s="99"/>
      <c r="H516" s="100" t="s">
        <v>107</v>
      </c>
      <c r="I516" s="101"/>
      <c r="J516" s="101"/>
      <c r="K516" s="102">
        <v>0.5</v>
      </c>
      <c r="L516" s="102">
        <v>0</v>
      </c>
      <c r="M516" s="100">
        <v>2013</v>
      </c>
      <c r="N516" s="100">
        <v>2013</v>
      </c>
      <c r="O516" s="102">
        <v>5.6403213800000005</v>
      </c>
      <c r="P516" s="102">
        <v>0</v>
      </c>
      <c r="Q516" s="102">
        <v>0</v>
      </c>
      <c r="R516" s="101"/>
      <c r="S516" s="101"/>
      <c r="T516" s="102">
        <v>0</v>
      </c>
      <c r="U516" s="102">
        <v>0</v>
      </c>
      <c r="V516" s="101"/>
      <c r="W516" s="101"/>
      <c r="X516" s="102">
        <v>0.5</v>
      </c>
      <c r="Y516" s="102">
        <v>0</v>
      </c>
      <c r="Z516" s="101"/>
      <c r="AA516" s="101"/>
      <c r="AB516" s="102">
        <v>0</v>
      </c>
      <c r="AC516" s="102">
        <v>0</v>
      </c>
      <c r="AD516" s="101"/>
      <c r="AE516" s="101"/>
      <c r="AF516" s="101"/>
      <c r="AG516" s="101"/>
      <c r="AH516" s="101"/>
      <c r="AI516" s="101"/>
      <c r="AJ516" s="101"/>
      <c r="AK516" s="101"/>
      <c r="AL516" s="101"/>
      <c r="AM516" s="101"/>
      <c r="AN516" s="101"/>
      <c r="AO516" s="101"/>
      <c r="AP516" s="103">
        <v>0</v>
      </c>
      <c r="AQ516" s="103">
        <v>0</v>
      </c>
      <c r="AR516" s="103">
        <v>0.5</v>
      </c>
      <c r="AS516" s="104">
        <v>0</v>
      </c>
      <c r="AT516" s="105" t="s">
        <v>108</v>
      </c>
      <c r="AU516" s="106">
        <v>0</v>
      </c>
      <c r="AV516" s="106">
        <v>5.6403213800000005</v>
      </c>
      <c r="AW516" s="106">
        <v>0</v>
      </c>
      <c r="AX516" s="106">
        <v>0</v>
      </c>
      <c r="AY516" s="106">
        <v>0</v>
      </c>
      <c r="AZ516" s="106">
        <v>0</v>
      </c>
      <c r="BA516" s="78">
        <v>5.6403213800000005</v>
      </c>
      <c r="BB516" s="107"/>
    </row>
    <row r="517" spans="1:54" s="109" customFormat="1" ht="22.5">
      <c r="A517" s="108"/>
      <c r="B517" s="4">
        <v>1</v>
      </c>
      <c r="D517" s="31"/>
      <c r="E517" s="110"/>
      <c r="F517" s="111"/>
      <c r="G517" s="112"/>
      <c r="H517" s="113"/>
      <c r="I517" s="114"/>
      <c r="J517" s="114"/>
      <c r="K517" s="115"/>
      <c r="L517" s="115"/>
      <c r="M517" s="113"/>
      <c r="N517" s="113"/>
      <c r="O517" s="115"/>
      <c r="P517" s="115"/>
      <c r="Q517" s="115"/>
      <c r="R517" s="114"/>
      <c r="S517" s="114"/>
      <c r="T517" s="115"/>
      <c r="U517" s="115"/>
      <c r="V517" s="114"/>
      <c r="W517" s="114"/>
      <c r="X517" s="115"/>
      <c r="Y517" s="115"/>
      <c r="Z517" s="114"/>
      <c r="AA517" s="114"/>
      <c r="AB517" s="115"/>
      <c r="AC517" s="115"/>
      <c r="AD517" s="114"/>
      <c r="AE517" s="114"/>
      <c r="AF517" s="114"/>
      <c r="AG517" s="114"/>
      <c r="AH517" s="114"/>
      <c r="AI517" s="114"/>
      <c r="AJ517" s="114"/>
      <c r="AK517" s="114"/>
      <c r="AL517" s="114"/>
      <c r="AM517" s="114"/>
      <c r="AN517" s="114"/>
      <c r="AO517" s="114"/>
      <c r="AP517" s="116"/>
      <c r="AQ517" s="116"/>
      <c r="AR517" s="116"/>
      <c r="AS517" s="104"/>
      <c r="AT517" s="117" t="s">
        <v>353</v>
      </c>
      <c r="AU517" s="118">
        <v>0</v>
      </c>
      <c r="AV517" s="118">
        <v>5.6403213800000005</v>
      </c>
      <c r="AW517" s="118">
        <v>0</v>
      </c>
      <c r="AX517" s="119"/>
      <c r="AY517" s="119"/>
      <c r="AZ517" s="119"/>
      <c r="BA517" s="78">
        <v>5.6403213800000005</v>
      </c>
      <c r="BB517" s="107"/>
    </row>
    <row r="518" spans="1:54" s="109" customFormat="1">
      <c r="A518" s="108"/>
      <c r="B518" s="4">
        <v>1</v>
      </c>
      <c r="D518" s="31"/>
      <c r="E518" s="120"/>
      <c r="F518" s="121"/>
      <c r="G518" s="122"/>
      <c r="H518" s="123"/>
      <c r="I518" s="124"/>
      <c r="J518" s="124"/>
      <c r="K518" s="125"/>
      <c r="L518" s="125"/>
      <c r="M518" s="123"/>
      <c r="N518" s="123"/>
      <c r="O518" s="125"/>
      <c r="P518" s="125"/>
      <c r="Q518" s="125"/>
      <c r="R518" s="124"/>
      <c r="S518" s="124"/>
      <c r="T518" s="125"/>
      <c r="U518" s="125"/>
      <c r="V518" s="124"/>
      <c r="W518" s="124"/>
      <c r="X518" s="125"/>
      <c r="Y518" s="125"/>
      <c r="Z518" s="124"/>
      <c r="AA518" s="124"/>
      <c r="AB518" s="125"/>
      <c r="AC518" s="125"/>
      <c r="AD518" s="124"/>
      <c r="AE518" s="124"/>
      <c r="AF518" s="124"/>
      <c r="AG518" s="124"/>
      <c r="AH518" s="124"/>
      <c r="AI518" s="124"/>
      <c r="AJ518" s="124"/>
      <c r="AK518" s="124"/>
      <c r="AL518" s="124"/>
      <c r="AM518" s="124"/>
      <c r="AN518" s="124"/>
      <c r="AO518" s="124"/>
      <c r="AP518" s="126"/>
      <c r="AQ518" s="126"/>
      <c r="AR518" s="126"/>
      <c r="AS518" s="104"/>
      <c r="AT518" s="127" t="s">
        <v>110</v>
      </c>
      <c r="AU518" s="127"/>
      <c r="AV518" s="127"/>
      <c r="AW518" s="127"/>
      <c r="AX518" s="127"/>
      <c r="AY518" s="127"/>
      <c r="AZ518" s="127"/>
      <c r="BA518" s="128"/>
      <c r="BB518" s="107"/>
    </row>
    <row r="519" spans="1:54">
      <c r="B519" s="4">
        <v>3</v>
      </c>
      <c r="C519" s="96" t="s">
        <v>104</v>
      </c>
      <c r="D519" s="31"/>
      <c r="E519" s="97" t="s">
        <v>457</v>
      </c>
      <c r="F519" s="98" t="s">
        <v>458</v>
      </c>
      <c r="G519" s="99"/>
      <c r="H519" s="100" t="s">
        <v>107</v>
      </c>
      <c r="I519" s="101"/>
      <c r="J519" s="101"/>
      <c r="K519" s="102">
        <v>1.6</v>
      </c>
      <c r="L519" s="102">
        <v>0</v>
      </c>
      <c r="M519" s="100">
        <v>2013</v>
      </c>
      <c r="N519" s="100">
        <v>2013</v>
      </c>
      <c r="O519" s="102">
        <v>6.6079999999999997</v>
      </c>
      <c r="P519" s="102">
        <v>0</v>
      </c>
      <c r="Q519" s="102">
        <v>0</v>
      </c>
      <c r="R519" s="101"/>
      <c r="S519" s="101"/>
      <c r="T519" s="102">
        <v>0</v>
      </c>
      <c r="U519" s="102">
        <v>0</v>
      </c>
      <c r="V519" s="101"/>
      <c r="W519" s="101"/>
      <c r="X519" s="102">
        <v>1.6</v>
      </c>
      <c r="Y519" s="102">
        <v>0</v>
      </c>
      <c r="Z519" s="101"/>
      <c r="AA519" s="101"/>
      <c r="AB519" s="102">
        <v>0</v>
      </c>
      <c r="AC519" s="102">
        <v>0</v>
      </c>
      <c r="AD519" s="101"/>
      <c r="AE519" s="101"/>
      <c r="AF519" s="101"/>
      <c r="AG519" s="101"/>
      <c r="AH519" s="101"/>
      <c r="AI519" s="101"/>
      <c r="AJ519" s="101"/>
      <c r="AK519" s="101"/>
      <c r="AL519" s="101"/>
      <c r="AM519" s="101"/>
      <c r="AN519" s="101"/>
      <c r="AO519" s="101"/>
      <c r="AP519" s="103">
        <v>0</v>
      </c>
      <c r="AQ519" s="103">
        <v>0</v>
      </c>
      <c r="AR519" s="103">
        <v>1.6</v>
      </c>
      <c r="AS519" s="104">
        <v>0</v>
      </c>
      <c r="AT519" s="105" t="s">
        <v>108</v>
      </c>
      <c r="AU519" s="106">
        <v>0</v>
      </c>
      <c r="AV519" s="106">
        <v>6.6079999999999997</v>
      </c>
      <c r="AW519" s="106">
        <v>0</v>
      </c>
      <c r="AX519" s="106">
        <v>0</v>
      </c>
      <c r="AY519" s="106">
        <v>0</v>
      </c>
      <c r="AZ519" s="106">
        <v>0</v>
      </c>
      <c r="BA519" s="78">
        <v>6.6079999999999997</v>
      </c>
      <c r="BB519" s="107"/>
    </row>
    <row r="520" spans="1:54" s="109" customFormat="1" ht="22.5">
      <c r="A520" s="108"/>
      <c r="B520" s="4">
        <v>1</v>
      </c>
      <c r="D520" s="31"/>
      <c r="E520" s="110"/>
      <c r="F520" s="111"/>
      <c r="G520" s="112"/>
      <c r="H520" s="113"/>
      <c r="I520" s="114"/>
      <c r="J520" s="114"/>
      <c r="K520" s="115"/>
      <c r="L520" s="115"/>
      <c r="M520" s="113"/>
      <c r="N520" s="113"/>
      <c r="O520" s="115"/>
      <c r="P520" s="115"/>
      <c r="Q520" s="115"/>
      <c r="R520" s="114"/>
      <c r="S520" s="114"/>
      <c r="T520" s="115"/>
      <c r="U520" s="115"/>
      <c r="V520" s="114"/>
      <c r="W520" s="114"/>
      <c r="X520" s="115"/>
      <c r="Y520" s="115"/>
      <c r="Z520" s="114"/>
      <c r="AA520" s="114"/>
      <c r="AB520" s="115"/>
      <c r="AC520" s="115"/>
      <c r="AD520" s="114"/>
      <c r="AE520" s="114"/>
      <c r="AF520" s="114"/>
      <c r="AG520" s="114"/>
      <c r="AH520" s="114"/>
      <c r="AI520" s="114"/>
      <c r="AJ520" s="114"/>
      <c r="AK520" s="114"/>
      <c r="AL520" s="114"/>
      <c r="AM520" s="114"/>
      <c r="AN520" s="114"/>
      <c r="AO520" s="114"/>
      <c r="AP520" s="116"/>
      <c r="AQ520" s="116"/>
      <c r="AR520" s="116"/>
      <c r="AS520" s="104"/>
      <c r="AT520" s="117" t="s">
        <v>353</v>
      </c>
      <c r="AU520" s="118">
        <v>0</v>
      </c>
      <c r="AV520" s="118">
        <v>6.6079999999999997</v>
      </c>
      <c r="AW520" s="118">
        <v>0</v>
      </c>
      <c r="AX520" s="119"/>
      <c r="AY520" s="119"/>
      <c r="AZ520" s="119"/>
      <c r="BA520" s="78">
        <v>6.6079999999999997</v>
      </c>
      <c r="BB520" s="107"/>
    </row>
    <row r="521" spans="1:54" s="109" customFormat="1">
      <c r="A521" s="108"/>
      <c r="B521" s="4">
        <v>1</v>
      </c>
      <c r="D521" s="31"/>
      <c r="E521" s="120"/>
      <c r="F521" s="121"/>
      <c r="G521" s="122"/>
      <c r="H521" s="123"/>
      <c r="I521" s="124"/>
      <c r="J521" s="124"/>
      <c r="K521" s="125"/>
      <c r="L521" s="125"/>
      <c r="M521" s="123"/>
      <c r="N521" s="123"/>
      <c r="O521" s="125"/>
      <c r="P521" s="125"/>
      <c r="Q521" s="125"/>
      <c r="R521" s="124"/>
      <c r="S521" s="124"/>
      <c r="T521" s="125"/>
      <c r="U521" s="125"/>
      <c r="V521" s="124"/>
      <c r="W521" s="124"/>
      <c r="X521" s="125"/>
      <c r="Y521" s="125"/>
      <c r="Z521" s="124"/>
      <c r="AA521" s="124"/>
      <c r="AB521" s="125"/>
      <c r="AC521" s="125"/>
      <c r="AD521" s="124"/>
      <c r="AE521" s="124"/>
      <c r="AF521" s="124"/>
      <c r="AG521" s="124"/>
      <c r="AH521" s="124"/>
      <c r="AI521" s="124"/>
      <c r="AJ521" s="124"/>
      <c r="AK521" s="124"/>
      <c r="AL521" s="124"/>
      <c r="AM521" s="124"/>
      <c r="AN521" s="124"/>
      <c r="AO521" s="124"/>
      <c r="AP521" s="126"/>
      <c r="AQ521" s="126"/>
      <c r="AR521" s="126"/>
      <c r="AS521" s="104"/>
      <c r="AT521" s="127" t="s">
        <v>110</v>
      </c>
      <c r="AU521" s="127"/>
      <c r="AV521" s="127"/>
      <c r="AW521" s="127"/>
      <c r="AX521" s="127"/>
      <c r="AY521" s="127"/>
      <c r="AZ521" s="127"/>
      <c r="BA521" s="128"/>
      <c r="BB521" s="107"/>
    </row>
    <row r="522" spans="1:54">
      <c r="B522" s="4">
        <v>3</v>
      </c>
      <c r="C522" s="96" t="s">
        <v>104</v>
      </c>
      <c r="D522" s="31"/>
      <c r="E522" s="97" t="s">
        <v>459</v>
      </c>
      <c r="F522" s="98" t="s">
        <v>460</v>
      </c>
      <c r="G522" s="99"/>
      <c r="H522" s="100" t="s">
        <v>107</v>
      </c>
      <c r="I522" s="101"/>
      <c r="J522" s="101"/>
      <c r="K522" s="102">
        <v>1.2</v>
      </c>
      <c r="L522" s="102">
        <v>0</v>
      </c>
      <c r="M522" s="100">
        <v>2013</v>
      </c>
      <c r="N522" s="100">
        <v>2013</v>
      </c>
      <c r="O522" s="102">
        <v>5.31</v>
      </c>
      <c r="P522" s="102">
        <v>0</v>
      </c>
      <c r="Q522" s="102">
        <v>0</v>
      </c>
      <c r="R522" s="101"/>
      <c r="S522" s="101"/>
      <c r="T522" s="102">
        <v>0</v>
      </c>
      <c r="U522" s="102">
        <v>0</v>
      </c>
      <c r="V522" s="101"/>
      <c r="W522" s="101"/>
      <c r="X522" s="102">
        <v>1.2</v>
      </c>
      <c r="Y522" s="102">
        <v>0</v>
      </c>
      <c r="Z522" s="101"/>
      <c r="AA522" s="101"/>
      <c r="AB522" s="102">
        <v>0</v>
      </c>
      <c r="AC522" s="102">
        <v>0</v>
      </c>
      <c r="AD522" s="101"/>
      <c r="AE522" s="101"/>
      <c r="AF522" s="101"/>
      <c r="AG522" s="101"/>
      <c r="AH522" s="101"/>
      <c r="AI522" s="101"/>
      <c r="AJ522" s="101"/>
      <c r="AK522" s="101"/>
      <c r="AL522" s="101"/>
      <c r="AM522" s="101"/>
      <c r="AN522" s="101"/>
      <c r="AO522" s="101"/>
      <c r="AP522" s="103">
        <v>0</v>
      </c>
      <c r="AQ522" s="103">
        <v>0</v>
      </c>
      <c r="AR522" s="103">
        <v>1.2</v>
      </c>
      <c r="AS522" s="104">
        <v>0</v>
      </c>
      <c r="AT522" s="105" t="s">
        <v>108</v>
      </c>
      <c r="AU522" s="106">
        <v>0</v>
      </c>
      <c r="AV522" s="106">
        <v>5.31</v>
      </c>
      <c r="AW522" s="106">
        <v>0</v>
      </c>
      <c r="AX522" s="106">
        <v>0</v>
      </c>
      <c r="AY522" s="106">
        <v>0</v>
      </c>
      <c r="AZ522" s="106">
        <v>0</v>
      </c>
      <c r="BA522" s="78">
        <v>5.31</v>
      </c>
      <c r="BB522" s="107"/>
    </row>
    <row r="523" spans="1:54" s="109" customFormat="1" ht="22.5">
      <c r="A523" s="108"/>
      <c r="B523" s="4">
        <v>1</v>
      </c>
      <c r="D523" s="31"/>
      <c r="E523" s="110"/>
      <c r="F523" s="111"/>
      <c r="G523" s="112"/>
      <c r="H523" s="113"/>
      <c r="I523" s="114"/>
      <c r="J523" s="114"/>
      <c r="K523" s="115"/>
      <c r="L523" s="115"/>
      <c r="M523" s="113"/>
      <c r="N523" s="113"/>
      <c r="O523" s="115"/>
      <c r="P523" s="115"/>
      <c r="Q523" s="115"/>
      <c r="R523" s="114"/>
      <c r="S523" s="114"/>
      <c r="T523" s="115"/>
      <c r="U523" s="115"/>
      <c r="V523" s="114"/>
      <c r="W523" s="114"/>
      <c r="X523" s="115"/>
      <c r="Y523" s="115"/>
      <c r="Z523" s="114"/>
      <c r="AA523" s="114"/>
      <c r="AB523" s="115"/>
      <c r="AC523" s="115"/>
      <c r="AD523" s="114"/>
      <c r="AE523" s="114"/>
      <c r="AF523" s="114"/>
      <c r="AG523" s="114"/>
      <c r="AH523" s="114"/>
      <c r="AI523" s="114"/>
      <c r="AJ523" s="114"/>
      <c r="AK523" s="114"/>
      <c r="AL523" s="114"/>
      <c r="AM523" s="114"/>
      <c r="AN523" s="114"/>
      <c r="AO523" s="114"/>
      <c r="AP523" s="116"/>
      <c r="AQ523" s="116"/>
      <c r="AR523" s="116"/>
      <c r="AS523" s="104"/>
      <c r="AT523" s="117" t="s">
        <v>353</v>
      </c>
      <c r="AU523" s="118">
        <v>0</v>
      </c>
      <c r="AV523" s="118">
        <v>5.31</v>
      </c>
      <c r="AW523" s="118">
        <v>0</v>
      </c>
      <c r="AX523" s="119"/>
      <c r="AY523" s="119"/>
      <c r="AZ523" s="119"/>
      <c r="BA523" s="78">
        <v>5.31</v>
      </c>
      <c r="BB523" s="107"/>
    </row>
    <row r="524" spans="1:54" s="109" customFormat="1">
      <c r="A524" s="108"/>
      <c r="B524" s="4">
        <v>1</v>
      </c>
      <c r="D524" s="31"/>
      <c r="E524" s="120"/>
      <c r="F524" s="121"/>
      <c r="G524" s="122"/>
      <c r="H524" s="123"/>
      <c r="I524" s="124"/>
      <c r="J524" s="124"/>
      <c r="K524" s="125"/>
      <c r="L524" s="125"/>
      <c r="M524" s="123"/>
      <c r="N524" s="123"/>
      <c r="O524" s="125"/>
      <c r="P524" s="125"/>
      <c r="Q524" s="125"/>
      <c r="R524" s="124"/>
      <c r="S524" s="124"/>
      <c r="T524" s="125"/>
      <c r="U524" s="125"/>
      <c r="V524" s="124"/>
      <c r="W524" s="124"/>
      <c r="X524" s="125"/>
      <c r="Y524" s="125"/>
      <c r="Z524" s="124"/>
      <c r="AA524" s="124"/>
      <c r="AB524" s="125"/>
      <c r="AC524" s="125"/>
      <c r="AD524" s="124"/>
      <c r="AE524" s="124"/>
      <c r="AF524" s="124"/>
      <c r="AG524" s="124"/>
      <c r="AH524" s="124"/>
      <c r="AI524" s="124"/>
      <c r="AJ524" s="124"/>
      <c r="AK524" s="124"/>
      <c r="AL524" s="124"/>
      <c r="AM524" s="124"/>
      <c r="AN524" s="124"/>
      <c r="AO524" s="124"/>
      <c r="AP524" s="126"/>
      <c r="AQ524" s="126"/>
      <c r="AR524" s="126"/>
      <c r="AS524" s="104"/>
      <c r="AT524" s="127" t="s">
        <v>110</v>
      </c>
      <c r="AU524" s="127"/>
      <c r="AV524" s="127"/>
      <c r="AW524" s="127"/>
      <c r="AX524" s="127"/>
      <c r="AY524" s="127"/>
      <c r="AZ524" s="127"/>
      <c r="BA524" s="128"/>
      <c r="BB524" s="107"/>
    </row>
    <row r="525" spans="1:54">
      <c r="B525" s="4">
        <v>3</v>
      </c>
      <c r="C525" s="96" t="s">
        <v>104</v>
      </c>
      <c r="D525" s="31"/>
      <c r="E525" s="97" t="s">
        <v>461</v>
      </c>
      <c r="F525" s="98" t="s">
        <v>462</v>
      </c>
      <c r="G525" s="99"/>
      <c r="H525" s="100" t="s">
        <v>107</v>
      </c>
      <c r="I525" s="101"/>
      <c r="J525" s="101"/>
      <c r="K525" s="102">
        <v>1.4</v>
      </c>
      <c r="L525" s="102">
        <v>0</v>
      </c>
      <c r="M525" s="100">
        <v>2013</v>
      </c>
      <c r="N525" s="100">
        <v>2013</v>
      </c>
      <c r="O525" s="102">
        <v>4.0119999999999996</v>
      </c>
      <c r="P525" s="102">
        <v>0</v>
      </c>
      <c r="Q525" s="102">
        <v>0</v>
      </c>
      <c r="R525" s="101"/>
      <c r="S525" s="101"/>
      <c r="T525" s="102">
        <v>0</v>
      </c>
      <c r="U525" s="102">
        <v>0</v>
      </c>
      <c r="V525" s="101"/>
      <c r="W525" s="101"/>
      <c r="X525" s="102">
        <v>1.4</v>
      </c>
      <c r="Y525" s="102">
        <v>0</v>
      </c>
      <c r="Z525" s="101"/>
      <c r="AA525" s="101"/>
      <c r="AB525" s="102">
        <v>0</v>
      </c>
      <c r="AC525" s="102">
        <v>0</v>
      </c>
      <c r="AD525" s="101"/>
      <c r="AE525" s="101"/>
      <c r="AF525" s="101"/>
      <c r="AG525" s="101"/>
      <c r="AH525" s="101"/>
      <c r="AI525" s="101"/>
      <c r="AJ525" s="101"/>
      <c r="AK525" s="101"/>
      <c r="AL525" s="101"/>
      <c r="AM525" s="101"/>
      <c r="AN525" s="101"/>
      <c r="AO525" s="101"/>
      <c r="AP525" s="103">
        <v>0</v>
      </c>
      <c r="AQ525" s="103">
        <v>0</v>
      </c>
      <c r="AR525" s="103">
        <v>1.4</v>
      </c>
      <c r="AS525" s="104">
        <v>0</v>
      </c>
      <c r="AT525" s="105" t="s">
        <v>108</v>
      </c>
      <c r="AU525" s="106">
        <v>0</v>
      </c>
      <c r="AV525" s="106">
        <v>4.0119999999999996</v>
      </c>
      <c r="AW525" s="106">
        <v>0</v>
      </c>
      <c r="AX525" s="106">
        <v>0</v>
      </c>
      <c r="AY525" s="106">
        <v>0</v>
      </c>
      <c r="AZ525" s="106">
        <v>0</v>
      </c>
      <c r="BA525" s="78">
        <v>4.0119999999999996</v>
      </c>
      <c r="BB525" s="107"/>
    </row>
    <row r="526" spans="1:54" s="109" customFormat="1" ht="22.5">
      <c r="A526" s="108"/>
      <c r="B526" s="4">
        <v>1</v>
      </c>
      <c r="D526" s="31"/>
      <c r="E526" s="110"/>
      <c r="F526" s="111"/>
      <c r="G526" s="112"/>
      <c r="H526" s="113"/>
      <c r="I526" s="114"/>
      <c r="J526" s="114"/>
      <c r="K526" s="115"/>
      <c r="L526" s="115"/>
      <c r="M526" s="113"/>
      <c r="N526" s="113"/>
      <c r="O526" s="115"/>
      <c r="P526" s="115"/>
      <c r="Q526" s="115"/>
      <c r="R526" s="114"/>
      <c r="S526" s="114"/>
      <c r="T526" s="115"/>
      <c r="U526" s="115"/>
      <c r="V526" s="114"/>
      <c r="W526" s="114"/>
      <c r="X526" s="115"/>
      <c r="Y526" s="115"/>
      <c r="Z526" s="114"/>
      <c r="AA526" s="114"/>
      <c r="AB526" s="115"/>
      <c r="AC526" s="115"/>
      <c r="AD526" s="114"/>
      <c r="AE526" s="114"/>
      <c r="AF526" s="114"/>
      <c r="AG526" s="114"/>
      <c r="AH526" s="114"/>
      <c r="AI526" s="114"/>
      <c r="AJ526" s="114"/>
      <c r="AK526" s="114"/>
      <c r="AL526" s="114"/>
      <c r="AM526" s="114"/>
      <c r="AN526" s="114"/>
      <c r="AO526" s="114"/>
      <c r="AP526" s="116"/>
      <c r="AQ526" s="116"/>
      <c r="AR526" s="116"/>
      <c r="AS526" s="104"/>
      <c r="AT526" s="117" t="s">
        <v>353</v>
      </c>
      <c r="AU526" s="118">
        <v>0</v>
      </c>
      <c r="AV526" s="118">
        <v>4.0119999999999996</v>
      </c>
      <c r="AW526" s="118">
        <v>0</v>
      </c>
      <c r="AX526" s="119"/>
      <c r="AY526" s="119"/>
      <c r="AZ526" s="119"/>
      <c r="BA526" s="78">
        <v>4.0119999999999996</v>
      </c>
      <c r="BB526" s="107"/>
    </row>
    <row r="527" spans="1:54" s="109" customFormat="1">
      <c r="A527" s="108"/>
      <c r="B527" s="4">
        <v>1</v>
      </c>
      <c r="D527" s="31"/>
      <c r="E527" s="120"/>
      <c r="F527" s="121"/>
      <c r="G527" s="122"/>
      <c r="H527" s="123"/>
      <c r="I527" s="124"/>
      <c r="J527" s="124"/>
      <c r="K527" s="125"/>
      <c r="L527" s="125"/>
      <c r="M527" s="123"/>
      <c r="N527" s="123"/>
      <c r="O527" s="125"/>
      <c r="P527" s="125"/>
      <c r="Q527" s="125"/>
      <c r="R527" s="124"/>
      <c r="S527" s="124"/>
      <c r="T527" s="125"/>
      <c r="U527" s="125"/>
      <c r="V527" s="124"/>
      <c r="W527" s="124"/>
      <c r="X527" s="125"/>
      <c r="Y527" s="125"/>
      <c r="Z527" s="124"/>
      <c r="AA527" s="124"/>
      <c r="AB527" s="125"/>
      <c r="AC527" s="125"/>
      <c r="AD527" s="124"/>
      <c r="AE527" s="124"/>
      <c r="AF527" s="124"/>
      <c r="AG527" s="124"/>
      <c r="AH527" s="124"/>
      <c r="AI527" s="124"/>
      <c r="AJ527" s="124"/>
      <c r="AK527" s="124"/>
      <c r="AL527" s="124"/>
      <c r="AM527" s="124"/>
      <c r="AN527" s="124"/>
      <c r="AO527" s="124"/>
      <c r="AP527" s="126"/>
      <c r="AQ527" s="126"/>
      <c r="AR527" s="126"/>
      <c r="AS527" s="104"/>
      <c r="AT527" s="127" t="s">
        <v>110</v>
      </c>
      <c r="AU527" s="127"/>
      <c r="AV527" s="127"/>
      <c r="AW527" s="127"/>
      <c r="AX527" s="127"/>
      <c r="AY527" s="127"/>
      <c r="AZ527" s="127"/>
      <c r="BA527" s="128"/>
      <c r="BB527" s="107"/>
    </row>
    <row r="528" spans="1:54">
      <c r="B528" s="4">
        <v>3</v>
      </c>
      <c r="C528" s="96" t="s">
        <v>104</v>
      </c>
      <c r="D528" s="31"/>
      <c r="E528" s="97" t="s">
        <v>463</v>
      </c>
      <c r="F528" s="98" t="s">
        <v>464</v>
      </c>
      <c r="G528" s="99"/>
      <c r="H528" s="100" t="s">
        <v>107</v>
      </c>
      <c r="I528" s="101"/>
      <c r="J528" s="101"/>
      <c r="K528" s="102">
        <v>0.8</v>
      </c>
      <c r="L528" s="102">
        <v>0</v>
      </c>
      <c r="M528" s="100">
        <v>2013</v>
      </c>
      <c r="N528" s="100">
        <v>2013</v>
      </c>
      <c r="O528" s="102">
        <v>3.7759999999999998</v>
      </c>
      <c r="P528" s="102">
        <v>0</v>
      </c>
      <c r="Q528" s="102">
        <v>0</v>
      </c>
      <c r="R528" s="101"/>
      <c r="S528" s="101"/>
      <c r="T528" s="102">
        <v>0</v>
      </c>
      <c r="U528" s="102">
        <v>0</v>
      </c>
      <c r="V528" s="101"/>
      <c r="W528" s="101"/>
      <c r="X528" s="102">
        <v>0.8</v>
      </c>
      <c r="Y528" s="102">
        <v>0</v>
      </c>
      <c r="Z528" s="101"/>
      <c r="AA528" s="101"/>
      <c r="AB528" s="102">
        <v>0</v>
      </c>
      <c r="AC528" s="102">
        <v>0</v>
      </c>
      <c r="AD528" s="101"/>
      <c r="AE528" s="101"/>
      <c r="AF528" s="101"/>
      <c r="AG528" s="101"/>
      <c r="AH528" s="101"/>
      <c r="AI528" s="101"/>
      <c r="AJ528" s="101"/>
      <c r="AK528" s="101"/>
      <c r="AL528" s="101"/>
      <c r="AM528" s="101"/>
      <c r="AN528" s="101"/>
      <c r="AO528" s="101"/>
      <c r="AP528" s="103">
        <v>0</v>
      </c>
      <c r="AQ528" s="103">
        <v>0</v>
      </c>
      <c r="AR528" s="103">
        <v>0.8</v>
      </c>
      <c r="AS528" s="104">
        <v>0</v>
      </c>
      <c r="AT528" s="105" t="s">
        <v>108</v>
      </c>
      <c r="AU528" s="106">
        <v>0</v>
      </c>
      <c r="AV528" s="106">
        <v>3.7759999999999998</v>
      </c>
      <c r="AW528" s="106">
        <v>0</v>
      </c>
      <c r="AX528" s="106">
        <v>0</v>
      </c>
      <c r="AY528" s="106">
        <v>0</v>
      </c>
      <c r="AZ528" s="106">
        <v>0</v>
      </c>
      <c r="BA528" s="78">
        <v>3.7759999999999998</v>
      </c>
      <c r="BB528" s="107"/>
    </row>
    <row r="529" spans="1:54" s="109" customFormat="1" ht="22.5">
      <c r="A529" s="108"/>
      <c r="B529" s="4">
        <v>1</v>
      </c>
      <c r="D529" s="31"/>
      <c r="E529" s="110"/>
      <c r="F529" s="111"/>
      <c r="G529" s="112"/>
      <c r="H529" s="113"/>
      <c r="I529" s="114"/>
      <c r="J529" s="114"/>
      <c r="K529" s="115"/>
      <c r="L529" s="115"/>
      <c r="M529" s="113"/>
      <c r="N529" s="113"/>
      <c r="O529" s="115"/>
      <c r="P529" s="115"/>
      <c r="Q529" s="115"/>
      <c r="R529" s="114"/>
      <c r="S529" s="114"/>
      <c r="T529" s="115"/>
      <c r="U529" s="115"/>
      <c r="V529" s="114"/>
      <c r="W529" s="114"/>
      <c r="X529" s="115"/>
      <c r="Y529" s="115"/>
      <c r="Z529" s="114"/>
      <c r="AA529" s="114"/>
      <c r="AB529" s="115"/>
      <c r="AC529" s="115"/>
      <c r="AD529" s="114"/>
      <c r="AE529" s="114"/>
      <c r="AF529" s="114"/>
      <c r="AG529" s="114"/>
      <c r="AH529" s="114"/>
      <c r="AI529" s="114"/>
      <c r="AJ529" s="114"/>
      <c r="AK529" s="114"/>
      <c r="AL529" s="114"/>
      <c r="AM529" s="114"/>
      <c r="AN529" s="114"/>
      <c r="AO529" s="114"/>
      <c r="AP529" s="116"/>
      <c r="AQ529" s="116"/>
      <c r="AR529" s="116"/>
      <c r="AS529" s="104"/>
      <c r="AT529" s="117" t="s">
        <v>353</v>
      </c>
      <c r="AU529" s="118">
        <v>0</v>
      </c>
      <c r="AV529" s="118">
        <v>3.7759999999999998</v>
      </c>
      <c r="AW529" s="118">
        <v>0</v>
      </c>
      <c r="AX529" s="119"/>
      <c r="AY529" s="119"/>
      <c r="AZ529" s="119"/>
      <c r="BA529" s="78">
        <v>3.7759999999999998</v>
      </c>
      <c r="BB529" s="107"/>
    </row>
    <row r="530" spans="1:54" s="109" customFormat="1">
      <c r="A530" s="108"/>
      <c r="B530" s="4">
        <v>1</v>
      </c>
      <c r="D530" s="31"/>
      <c r="E530" s="120"/>
      <c r="F530" s="121"/>
      <c r="G530" s="122"/>
      <c r="H530" s="123"/>
      <c r="I530" s="124"/>
      <c r="J530" s="124"/>
      <c r="K530" s="125"/>
      <c r="L530" s="125"/>
      <c r="M530" s="123"/>
      <c r="N530" s="123"/>
      <c r="O530" s="125"/>
      <c r="P530" s="125"/>
      <c r="Q530" s="125"/>
      <c r="R530" s="124"/>
      <c r="S530" s="124"/>
      <c r="T530" s="125"/>
      <c r="U530" s="125"/>
      <c r="V530" s="124"/>
      <c r="W530" s="124"/>
      <c r="X530" s="125"/>
      <c r="Y530" s="125"/>
      <c r="Z530" s="124"/>
      <c r="AA530" s="124"/>
      <c r="AB530" s="125"/>
      <c r="AC530" s="125"/>
      <c r="AD530" s="124"/>
      <c r="AE530" s="124"/>
      <c r="AF530" s="124"/>
      <c r="AG530" s="124"/>
      <c r="AH530" s="124"/>
      <c r="AI530" s="124"/>
      <c r="AJ530" s="124"/>
      <c r="AK530" s="124"/>
      <c r="AL530" s="124"/>
      <c r="AM530" s="124"/>
      <c r="AN530" s="124"/>
      <c r="AO530" s="124"/>
      <c r="AP530" s="126"/>
      <c r="AQ530" s="126"/>
      <c r="AR530" s="126"/>
      <c r="AS530" s="104"/>
      <c r="AT530" s="127" t="s">
        <v>110</v>
      </c>
      <c r="AU530" s="127"/>
      <c r="AV530" s="127"/>
      <c r="AW530" s="127"/>
      <c r="AX530" s="127"/>
      <c r="AY530" s="127"/>
      <c r="AZ530" s="127"/>
      <c r="BA530" s="128"/>
      <c r="BB530" s="107"/>
    </row>
    <row r="531" spans="1:54">
      <c r="B531" s="4">
        <v>3</v>
      </c>
      <c r="C531" s="96" t="s">
        <v>104</v>
      </c>
      <c r="D531" s="31"/>
      <c r="E531" s="97" t="s">
        <v>465</v>
      </c>
      <c r="F531" s="98" t="s">
        <v>466</v>
      </c>
      <c r="G531" s="99"/>
      <c r="H531" s="100" t="s">
        <v>107</v>
      </c>
      <c r="I531" s="101"/>
      <c r="J531" s="101"/>
      <c r="K531" s="102">
        <v>8</v>
      </c>
      <c r="L531" s="102">
        <v>0</v>
      </c>
      <c r="M531" s="100">
        <v>2013</v>
      </c>
      <c r="N531" s="100">
        <v>2013</v>
      </c>
      <c r="O531" s="102">
        <v>106.2</v>
      </c>
      <c r="P531" s="102">
        <v>0</v>
      </c>
      <c r="Q531" s="102">
        <v>0</v>
      </c>
      <c r="R531" s="101"/>
      <c r="S531" s="101"/>
      <c r="T531" s="102">
        <v>0</v>
      </c>
      <c r="U531" s="102">
        <v>0</v>
      </c>
      <c r="V531" s="101"/>
      <c r="W531" s="101"/>
      <c r="X531" s="102">
        <v>8</v>
      </c>
      <c r="Y531" s="102">
        <v>0</v>
      </c>
      <c r="Z531" s="101"/>
      <c r="AA531" s="101"/>
      <c r="AB531" s="102">
        <v>0</v>
      </c>
      <c r="AC531" s="102">
        <v>0</v>
      </c>
      <c r="AD531" s="101"/>
      <c r="AE531" s="101"/>
      <c r="AF531" s="101"/>
      <c r="AG531" s="101"/>
      <c r="AH531" s="101"/>
      <c r="AI531" s="101"/>
      <c r="AJ531" s="101"/>
      <c r="AK531" s="101"/>
      <c r="AL531" s="101"/>
      <c r="AM531" s="101"/>
      <c r="AN531" s="101"/>
      <c r="AO531" s="101"/>
      <c r="AP531" s="103">
        <v>0</v>
      </c>
      <c r="AQ531" s="103">
        <v>0</v>
      </c>
      <c r="AR531" s="103">
        <v>8</v>
      </c>
      <c r="AS531" s="104">
        <v>0</v>
      </c>
      <c r="AT531" s="105" t="s">
        <v>108</v>
      </c>
      <c r="AU531" s="106">
        <v>0</v>
      </c>
      <c r="AV531" s="106">
        <v>106.2</v>
      </c>
      <c r="AW531" s="106">
        <v>0</v>
      </c>
      <c r="AX531" s="106">
        <v>0</v>
      </c>
      <c r="AY531" s="106">
        <v>0</v>
      </c>
      <c r="AZ531" s="106">
        <v>0</v>
      </c>
      <c r="BA531" s="78">
        <v>106.2</v>
      </c>
      <c r="BB531" s="107"/>
    </row>
    <row r="532" spans="1:54" s="109" customFormat="1" ht="22.5">
      <c r="A532" s="108"/>
      <c r="B532" s="4">
        <v>1</v>
      </c>
      <c r="D532" s="31"/>
      <c r="E532" s="110"/>
      <c r="F532" s="111"/>
      <c r="G532" s="112"/>
      <c r="H532" s="113"/>
      <c r="I532" s="114"/>
      <c r="J532" s="114"/>
      <c r="K532" s="115"/>
      <c r="L532" s="115"/>
      <c r="M532" s="113"/>
      <c r="N532" s="113"/>
      <c r="O532" s="115"/>
      <c r="P532" s="115"/>
      <c r="Q532" s="115"/>
      <c r="R532" s="114"/>
      <c r="S532" s="114"/>
      <c r="T532" s="115"/>
      <c r="U532" s="115"/>
      <c r="V532" s="114"/>
      <c r="W532" s="114"/>
      <c r="X532" s="115"/>
      <c r="Y532" s="115"/>
      <c r="Z532" s="114"/>
      <c r="AA532" s="114"/>
      <c r="AB532" s="115"/>
      <c r="AC532" s="115"/>
      <c r="AD532" s="114"/>
      <c r="AE532" s="114"/>
      <c r="AF532" s="114"/>
      <c r="AG532" s="114"/>
      <c r="AH532" s="114"/>
      <c r="AI532" s="114"/>
      <c r="AJ532" s="114"/>
      <c r="AK532" s="114"/>
      <c r="AL532" s="114"/>
      <c r="AM532" s="114"/>
      <c r="AN532" s="114"/>
      <c r="AO532" s="114"/>
      <c r="AP532" s="116"/>
      <c r="AQ532" s="116"/>
      <c r="AR532" s="116"/>
      <c r="AS532" s="104"/>
      <c r="AT532" s="117" t="s">
        <v>353</v>
      </c>
      <c r="AU532" s="118">
        <v>0</v>
      </c>
      <c r="AV532" s="118">
        <v>106.2</v>
      </c>
      <c r="AW532" s="118">
        <v>0</v>
      </c>
      <c r="AX532" s="119"/>
      <c r="AY532" s="119"/>
      <c r="AZ532" s="119"/>
      <c r="BA532" s="78">
        <v>106.2</v>
      </c>
      <c r="BB532" s="107"/>
    </row>
    <row r="533" spans="1:54" s="109" customFormat="1">
      <c r="A533" s="108"/>
      <c r="B533" s="4">
        <v>1</v>
      </c>
      <c r="D533" s="31"/>
      <c r="E533" s="120"/>
      <c r="F533" s="121"/>
      <c r="G533" s="122"/>
      <c r="H533" s="123"/>
      <c r="I533" s="124"/>
      <c r="J533" s="124"/>
      <c r="K533" s="125"/>
      <c r="L533" s="125"/>
      <c r="M533" s="123"/>
      <c r="N533" s="123"/>
      <c r="O533" s="125"/>
      <c r="P533" s="125"/>
      <c r="Q533" s="125"/>
      <c r="R533" s="124"/>
      <c r="S533" s="124"/>
      <c r="T533" s="125"/>
      <c r="U533" s="125"/>
      <c r="V533" s="124"/>
      <c r="W533" s="124"/>
      <c r="X533" s="125"/>
      <c r="Y533" s="125"/>
      <c r="Z533" s="124"/>
      <c r="AA533" s="124"/>
      <c r="AB533" s="125"/>
      <c r="AC533" s="125"/>
      <c r="AD533" s="124"/>
      <c r="AE533" s="124"/>
      <c r="AF533" s="124"/>
      <c r="AG533" s="124"/>
      <c r="AH533" s="124"/>
      <c r="AI533" s="124"/>
      <c r="AJ533" s="124"/>
      <c r="AK533" s="124"/>
      <c r="AL533" s="124"/>
      <c r="AM533" s="124"/>
      <c r="AN533" s="124"/>
      <c r="AO533" s="124"/>
      <c r="AP533" s="126"/>
      <c r="AQ533" s="126"/>
      <c r="AR533" s="126"/>
      <c r="AS533" s="104"/>
      <c r="AT533" s="127" t="s">
        <v>110</v>
      </c>
      <c r="AU533" s="127"/>
      <c r="AV533" s="127"/>
      <c r="AW533" s="127"/>
      <c r="AX533" s="127"/>
      <c r="AY533" s="127"/>
      <c r="AZ533" s="127"/>
      <c r="BA533" s="128"/>
      <c r="BB533" s="107"/>
    </row>
    <row r="534" spans="1:54">
      <c r="B534" s="4">
        <v>3</v>
      </c>
      <c r="C534" s="96" t="s">
        <v>104</v>
      </c>
      <c r="D534" s="31"/>
      <c r="E534" s="97" t="s">
        <v>467</v>
      </c>
      <c r="F534" s="98" t="s">
        <v>468</v>
      </c>
      <c r="G534" s="99"/>
      <c r="H534" s="100" t="s">
        <v>107</v>
      </c>
      <c r="I534" s="101"/>
      <c r="J534" s="101"/>
      <c r="K534" s="102">
        <v>2</v>
      </c>
      <c r="L534" s="102">
        <v>0</v>
      </c>
      <c r="M534" s="100">
        <v>2013</v>
      </c>
      <c r="N534" s="100">
        <v>2013</v>
      </c>
      <c r="O534" s="102">
        <v>20.532</v>
      </c>
      <c r="P534" s="102">
        <v>0</v>
      </c>
      <c r="Q534" s="102">
        <v>0</v>
      </c>
      <c r="R534" s="101"/>
      <c r="S534" s="101"/>
      <c r="T534" s="102">
        <v>0</v>
      </c>
      <c r="U534" s="102">
        <v>0</v>
      </c>
      <c r="V534" s="101"/>
      <c r="W534" s="101"/>
      <c r="X534" s="102">
        <v>2</v>
      </c>
      <c r="Y534" s="102">
        <v>0</v>
      </c>
      <c r="Z534" s="101"/>
      <c r="AA534" s="101"/>
      <c r="AB534" s="102">
        <v>0</v>
      </c>
      <c r="AC534" s="102">
        <v>0</v>
      </c>
      <c r="AD534" s="101"/>
      <c r="AE534" s="101"/>
      <c r="AF534" s="101"/>
      <c r="AG534" s="101"/>
      <c r="AH534" s="101"/>
      <c r="AI534" s="101"/>
      <c r="AJ534" s="101"/>
      <c r="AK534" s="101"/>
      <c r="AL534" s="101"/>
      <c r="AM534" s="101"/>
      <c r="AN534" s="101"/>
      <c r="AO534" s="101"/>
      <c r="AP534" s="103">
        <v>0</v>
      </c>
      <c r="AQ534" s="103">
        <v>0</v>
      </c>
      <c r="AR534" s="103">
        <v>2</v>
      </c>
      <c r="AS534" s="104">
        <v>0</v>
      </c>
      <c r="AT534" s="105" t="s">
        <v>108</v>
      </c>
      <c r="AU534" s="106">
        <v>0</v>
      </c>
      <c r="AV534" s="106">
        <v>20.532</v>
      </c>
      <c r="AW534" s="106">
        <v>0</v>
      </c>
      <c r="AX534" s="106">
        <v>0</v>
      </c>
      <c r="AY534" s="106">
        <v>0</v>
      </c>
      <c r="AZ534" s="106">
        <v>0</v>
      </c>
      <c r="BA534" s="78">
        <v>20.532</v>
      </c>
      <c r="BB534" s="107"/>
    </row>
    <row r="535" spans="1:54" s="109" customFormat="1" ht="22.5">
      <c r="A535" s="108"/>
      <c r="B535" s="4">
        <v>1</v>
      </c>
      <c r="D535" s="31"/>
      <c r="E535" s="110"/>
      <c r="F535" s="111"/>
      <c r="G535" s="112"/>
      <c r="H535" s="113"/>
      <c r="I535" s="114"/>
      <c r="J535" s="114"/>
      <c r="K535" s="115"/>
      <c r="L535" s="115"/>
      <c r="M535" s="113"/>
      <c r="N535" s="113"/>
      <c r="O535" s="115"/>
      <c r="P535" s="115"/>
      <c r="Q535" s="115"/>
      <c r="R535" s="114"/>
      <c r="S535" s="114"/>
      <c r="T535" s="115"/>
      <c r="U535" s="115"/>
      <c r="V535" s="114"/>
      <c r="W535" s="114"/>
      <c r="X535" s="115"/>
      <c r="Y535" s="115"/>
      <c r="Z535" s="114"/>
      <c r="AA535" s="114"/>
      <c r="AB535" s="115"/>
      <c r="AC535" s="115"/>
      <c r="AD535" s="114"/>
      <c r="AE535" s="114"/>
      <c r="AF535" s="114"/>
      <c r="AG535" s="114"/>
      <c r="AH535" s="114"/>
      <c r="AI535" s="114"/>
      <c r="AJ535" s="114"/>
      <c r="AK535" s="114"/>
      <c r="AL535" s="114"/>
      <c r="AM535" s="114"/>
      <c r="AN535" s="114"/>
      <c r="AO535" s="114"/>
      <c r="AP535" s="116"/>
      <c r="AQ535" s="116"/>
      <c r="AR535" s="116"/>
      <c r="AS535" s="104"/>
      <c r="AT535" s="117" t="s">
        <v>353</v>
      </c>
      <c r="AU535" s="118">
        <v>0</v>
      </c>
      <c r="AV535" s="118">
        <v>20.532</v>
      </c>
      <c r="AW535" s="118">
        <v>0</v>
      </c>
      <c r="AX535" s="119"/>
      <c r="AY535" s="119"/>
      <c r="AZ535" s="119"/>
      <c r="BA535" s="78">
        <v>20.532</v>
      </c>
      <c r="BB535" s="107"/>
    </row>
    <row r="536" spans="1:54" s="109" customFormat="1">
      <c r="A536" s="108"/>
      <c r="B536" s="4">
        <v>1</v>
      </c>
      <c r="D536" s="31"/>
      <c r="E536" s="120"/>
      <c r="F536" s="121"/>
      <c r="G536" s="122"/>
      <c r="H536" s="123"/>
      <c r="I536" s="124"/>
      <c r="J536" s="124"/>
      <c r="K536" s="125"/>
      <c r="L536" s="125"/>
      <c r="M536" s="123"/>
      <c r="N536" s="123"/>
      <c r="O536" s="125"/>
      <c r="P536" s="125"/>
      <c r="Q536" s="125"/>
      <c r="R536" s="124"/>
      <c r="S536" s="124"/>
      <c r="T536" s="125"/>
      <c r="U536" s="125"/>
      <c r="V536" s="124"/>
      <c r="W536" s="124"/>
      <c r="X536" s="125"/>
      <c r="Y536" s="125"/>
      <c r="Z536" s="124"/>
      <c r="AA536" s="124"/>
      <c r="AB536" s="125"/>
      <c r="AC536" s="125"/>
      <c r="AD536" s="124"/>
      <c r="AE536" s="124"/>
      <c r="AF536" s="124"/>
      <c r="AG536" s="124"/>
      <c r="AH536" s="124"/>
      <c r="AI536" s="124"/>
      <c r="AJ536" s="124"/>
      <c r="AK536" s="124"/>
      <c r="AL536" s="124"/>
      <c r="AM536" s="124"/>
      <c r="AN536" s="124"/>
      <c r="AO536" s="124"/>
      <c r="AP536" s="126"/>
      <c r="AQ536" s="126"/>
      <c r="AR536" s="126"/>
      <c r="AS536" s="104"/>
      <c r="AT536" s="127" t="s">
        <v>110</v>
      </c>
      <c r="AU536" s="127"/>
      <c r="AV536" s="127"/>
      <c r="AW536" s="127"/>
      <c r="AX536" s="127"/>
      <c r="AY536" s="127"/>
      <c r="AZ536" s="127"/>
      <c r="BA536" s="128"/>
      <c r="BB536" s="107"/>
    </row>
    <row r="537" spans="1:54">
      <c r="B537" s="4">
        <v>3</v>
      </c>
      <c r="C537" s="96" t="s">
        <v>104</v>
      </c>
      <c r="D537" s="31"/>
      <c r="E537" s="97" t="s">
        <v>469</v>
      </c>
      <c r="F537" s="98" t="s">
        <v>470</v>
      </c>
      <c r="G537" s="99"/>
      <c r="H537" s="100" t="s">
        <v>107</v>
      </c>
      <c r="I537" s="101"/>
      <c r="J537" s="101"/>
      <c r="K537" s="102">
        <v>0.7</v>
      </c>
      <c r="L537" s="102">
        <v>0</v>
      </c>
      <c r="M537" s="100">
        <v>2013</v>
      </c>
      <c r="N537" s="100">
        <v>2013</v>
      </c>
      <c r="O537" s="102">
        <v>4.0119999999999996</v>
      </c>
      <c r="P537" s="102">
        <v>0</v>
      </c>
      <c r="Q537" s="102">
        <v>0</v>
      </c>
      <c r="R537" s="101"/>
      <c r="S537" s="101"/>
      <c r="T537" s="102">
        <v>0</v>
      </c>
      <c r="U537" s="102">
        <v>0</v>
      </c>
      <c r="V537" s="101"/>
      <c r="W537" s="101"/>
      <c r="X537" s="102">
        <v>0.7</v>
      </c>
      <c r="Y537" s="102">
        <v>0</v>
      </c>
      <c r="Z537" s="101"/>
      <c r="AA537" s="101"/>
      <c r="AB537" s="102">
        <v>0</v>
      </c>
      <c r="AC537" s="102">
        <v>0</v>
      </c>
      <c r="AD537" s="101"/>
      <c r="AE537" s="101"/>
      <c r="AF537" s="101"/>
      <c r="AG537" s="101"/>
      <c r="AH537" s="101"/>
      <c r="AI537" s="101"/>
      <c r="AJ537" s="101"/>
      <c r="AK537" s="101"/>
      <c r="AL537" s="101"/>
      <c r="AM537" s="101"/>
      <c r="AN537" s="101"/>
      <c r="AO537" s="101"/>
      <c r="AP537" s="103">
        <v>0</v>
      </c>
      <c r="AQ537" s="103">
        <v>0</v>
      </c>
      <c r="AR537" s="103">
        <v>0.7</v>
      </c>
      <c r="AS537" s="104">
        <v>0</v>
      </c>
      <c r="AT537" s="105" t="s">
        <v>108</v>
      </c>
      <c r="AU537" s="106">
        <v>0</v>
      </c>
      <c r="AV537" s="106">
        <v>4.0119999999999996</v>
      </c>
      <c r="AW537" s="106">
        <v>0</v>
      </c>
      <c r="AX537" s="106">
        <v>0</v>
      </c>
      <c r="AY537" s="106">
        <v>0</v>
      </c>
      <c r="AZ537" s="106">
        <v>0</v>
      </c>
      <c r="BA537" s="78">
        <v>4.0119999999999996</v>
      </c>
      <c r="BB537" s="107"/>
    </row>
    <row r="538" spans="1:54" s="109" customFormat="1" ht="22.5">
      <c r="A538" s="108"/>
      <c r="B538" s="4">
        <v>1</v>
      </c>
      <c r="D538" s="31"/>
      <c r="E538" s="110"/>
      <c r="F538" s="111"/>
      <c r="G538" s="112"/>
      <c r="H538" s="113"/>
      <c r="I538" s="114"/>
      <c r="J538" s="114"/>
      <c r="K538" s="115"/>
      <c r="L538" s="115"/>
      <c r="M538" s="113"/>
      <c r="N538" s="113"/>
      <c r="O538" s="115"/>
      <c r="P538" s="115"/>
      <c r="Q538" s="115"/>
      <c r="R538" s="114"/>
      <c r="S538" s="114"/>
      <c r="T538" s="115"/>
      <c r="U538" s="115"/>
      <c r="V538" s="114"/>
      <c r="W538" s="114"/>
      <c r="X538" s="115"/>
      <c r="Y538" s="115"/>
      <c r="Z538" s="114"/>
      <c r="AA538" s="114"/>
      <c r="AB538" s="115"/>
      <c r="AC538" s="115"/>
      <c r="AD538" s="114"/>
      <c r="AE538" s="114"/>
      <c r="AF538" s="114"/>
      <c r="AG538" s="114"/>
      <c r="AH538" s="114"/>
      <c r="AI538" s="114"/>
      <c r="AJ538" s="114"/>
      <c r="AK538" s="114"/>
      <c r="AL538" s="114"/>
      <c r="AM538" s="114"/>
      <c r="AN538" s="114"/>
      <c r="AO538" s="114"/>
      <c r="AP538" s="116"/>
      <c r="AQ538" s="116"/>
      <c r="AR538" s="116"/>
      <c r="AS538" s="104"/>
      <c r="AT538" s="117" t="s">
        <v>353</v>
      </c>
      <c r="AU538" s="118">
        <v>0</v>
      </c>
      <c r="AV538" s="118">
        <v>4.0119999999999996</v>
      </c>
      <c r="AW538" s="118">
        <v>0</v>
      </c>
      <c r="AX538" s="119"/>
      <c r="AY538" s="119"/>
      <c r="AZ538" s="119"/>
      <c r="BA538" s="78">
        <v>4.0119999999999996</v>
      </c>
      <c r="BB538" s="107"/>
    </row>
    <row r="539" spans="1:54" s="109" customFormat="1">
      <c r="A539" s="108"/>
      <c r="B539" s="4">
        <v>1</v>
      </c>
      <c r="D539" s="31"/>
      <c r="E539" s="120"/>
      <c r="F539" s="121"/>
      <c r="G539" s="122"/>
      <c r="H539" s="123"/>
      <c r="I539" s="124"/>
      <c r="J539" s="124"/>
      <c r="K539" s="125"/>
      <c r="L539" s="125"/>
      <c r="M539" s="123"/>
      <c r="N539" s="123"/>
      <c r="O539" s="125"/>
      <c r="P539" s="125"/>
      <c r="Q539" s="125"/>
      <c r="R539" s="124"/>
      <c r="S539" s="124"/>
      <c r="T539" s="125"/>
      <c r="U539" s="125"/>
      <c r="V539" s="124"/>
      <c r="W539" s="124"/>
      <c r="X539" s="125"/>
      <c r="Y539" s="125"/>
      <c r="Z539" s="124"/>
      <c r="AA539" s="124"/>
      <c r="AB539" s="125"/>
      <c r="AC539" s="125"/>
      <c r="AD539" s="124"/>
      <c r="AE539" s="124"/>
      <c r="AF539" s="124"/>
      <c r="AG539" s="124"/>
      <c r="AH539" s="124"/>
      <c r="AI539" s="124"/>
      <c r="AJ539" s="124"/>
      <c r="AK539" s="124"/>
      <c r="AL539" s="124"/>
      <c r="AM539" s="124"/>
      <c r="AN539" s="124"/>
      <c r="AO539" s="124"/>
      <c r="AP539" s="126"/>
      <c r="AQ539" s="126"/>
      <c r="AR539" s="126"/>
      <c r="AS539" s="104"/>
      <c r="AT539" s="127" t="s">
        <v>110</v>
      </c>
      <c r="AU539" s="127"/>
      <c r="AV539" s="127"/>
      <c r="AW539" s="127"/>
      <c r="AX539" s="127"/>
      <c r="AY539" s="127"/>
      <c r="AZ539" s="127"/>
      <c r="BA539" s="128"/>
      <c r="BB539" s="107"/>
    </row>
    <row r="540" spans="1:54">
      <c r="B540" s="4">
        <v>3</v>
      </c>
      <c r="C540" s="96" t="s">
        <v>104</v>
      </c>
      <c r="D540" s="31"/>
      <c r="E540" s="97" t="s">
        <v>471</v>
      </c>
      <c r="F540" s="98" t="s">
        <v>472</v>
      </c>
      <c r="G540" s="99"/>
      <c r="H540" s="100" t="s">
        <v>107</v>
      </c>
      <c r="I540" s="101"/>
      <c r="J540" s="101"/>
      <c r="K540" s="102">
        <v>0.6</v>
      </c>
      <c r="L540" s="102">
        <v>0</v>
      </c>
      <c r="M540" s="100">
        <v>2013</v>
      </c>
      <c r="N540" s="100">
        <v>2013</v>
      </c>
      <c r="O540" s="102">
        <v>4.13</v>
      </c>
      <c r="P540" s="102">
        <v>0</v>
      </c>
      <c r="Q540" s="102">
        <v>0</v>
      </c>
      <c r="R540" s="101"/>
      <c r="S540" s="101"/>
      <c r="T540" s="102">
        <v>0</v>
      </c>
      <c r="U540" s="102">
        <v>0</v>
      </c>
      <c r="V540" s="101"/>
      <c r="W540" s="101"/>
      <c r="X540" s="102">
        <v>0.6</v>
      </c>
      <c r="Y540" s="102">
        <v>0</v>
      </c>
      <c r="Z540" s="101"/>
      <c r="AA540" s="101"/>
      <c r="AB540" s="102">
        <v>0</v>
      </c>
      <c r="AC540" s="102">
        <v>0</v>
      </c>
      <c r="AD540" s="101"/>
      <c r="AE540" s="101"/>
      <c r="AF540" s="101"/>
      <c r="AG540" s="101"/>
      <c r="AH540" s="101"/>
      <c r="AI540" s="101"/>
      <c r="AJ540" s="101"/>
      <c r="AK540" s="101"/>
      <c r="AL540" s="101"/>
      <c r="AM540" s="101"/>
      <c r="AN540" s="101"/>
      <c r="AO540" s="101"/>
      <c r="AP540" s="103">
        <v>0</v>
      </c>
      <c r="AQ540" s="103">
        <v>0</v>
      </c>
      <c r="AR540" s="103">
        <v>0.6</v>
      </c>
      <c r="AS540" s="104">
        <v>0</v>
      </c>
      <c r="AT540" s="105" t="s">
        <v>108</v>
      </c>
      <c r="AU540" s="106">
        <v>0</v>
      </c>
      <c r="AV540" s="106">
        <v>4.13</v>
      </c>
      <c r="AW540" s="106">
        <v>0</v>
      </c>
      <c r="AX540" s="106">
        <v>0</v>
      </c>
      <c r="AY540" s="106">
        <v>0</v>
      </c>
      <c r="AZ540" s="106">
        <v>0</v>
      </c>
      <c r="BA540" s="78">
        <v>4.13</v>
      </c>
      <c r="BB540" s="107"/>
    </row>
    <row r="541" spans="1:54" s="109" customFormat="1" ht="22.5">
      <c r="A541" s="108"/>
      <c r="B541" s="4">
        <v>1</v>
      </c>
      <c r="D541" s="31"/>
      <c r="E541" s="110"/>
      <c r="F541" s="111"/>
      <c r="G541" s="112"/>
      <c r="H541" s="113"/>
      <c r="I541" s="114"/>
      <c r="J541" s="114"/>
      <c r="K541" s="115"/>
      <c r="L541" s="115"/>
      <c r="M541" s="113"/>
      <c r="N541" s="113"/>
      <c r="O541" s="115"/>
      <c r="P541" s="115"/>
      <c r="Q541" s="115"/>
      <c r="R541" s="114"/>
      <c r="S541" s="114"/>
      <c r="T541" s="115"/>
      <c r="U541" s="115"/>
      <c r="V541" s="114"/>
      <c r="W541" s="114"/>
      <c r="X541" s="115"/>
      <c r="Y541" s="115"/>
      <c r="Z541" s="114"/>
      <c r="AA541" s="114"/>
      <c r="AB541" s="115"/>
      <c r="AC541" s="115"/>
      <c r="AD541" s="114"/>
      <c r="AE541" s="114"/>
      <c r="AF541" s="114"/>
      <c r="AG541" s="114"/>
      <c r="AH541" s="114"/>
      <c r="AI541" s="114"/>
      <c r="AJ541" s="114"/>
      <c r="AK541" s="114"/>
      <c r="AL541" s="114"/>
      <c r="AM541" s="114"/>
      <c r="AN541" s="114"/>
      <c r="AO541" s="114"/>
      <c r="AP541" s="116"/>
      <c r="AQ541" s="116"/>
      <c r="AR541" s="116"/>
      <c r="AS541" s="104"/>
      <c r="AT541" s="117" t="s">
        <v>353</v>
      </c>
      <c r="AU541" s="118">
        <v>0</v>
      </c>
      <c r="AV541" s="118">
        <v>4.13</v>
      </c>
      <c r="AW541" s="118">
        <v>0</v>
      </c>
      <c r="AX541" s="119"/>
      <c r="AY541" s="119"/>
      <c r="AZ541" s="119"/>
      <c r="BA541" s="78">
        <v>4.13</v>
      </c>
      <c r="BB541" s="107"/>
    </row>
    <row r="542" spans="1:54" s="109" customFormat="1">
      <c r="A542" s="108"/>
      <c r="B542" s="4">
        <v>1</v>
      </c>
      <c r="D542" s="31"/>
      <c r="E542" s="120"/>
      <c r="F542" s="121"/>
      <c r="G542" s="122"/>
      <c r="H542" s="123"/>
      <c r="I542" s="124"/>
      <c r="J542" s="124"/>
      <c r="K542" s="125"/>
      <c r="L542" s="125"/>
      <c r="M542" s="123"/>
      <c r="N542" s="123"/>
      <c r="O542" s="125"/>
      <c r="P542" s="125"/>
      <c r="Q542" s="125"/>
      <c r="R542" s="124"/>
      <c r="S542" s="124"/>
      <c r="T542" s="125"/>
      <c r="U542" s="125"/>
      <c r="V542" s="124"/>
      <c r="W542" s="124"/>
      <c r="X542" s="125"/>
      <c r="Y542" s="125"/>
      <c r="Z542" s="124"/>
      <c r="AA542" s="124"/>
      <c r="AB542" s="125"/>
      <c r="AC542" s="125"/>
      <c r="AD542" s="124"/>
      <c r="AE542" s="124"/>
      <c r="AF542" s="124"/>
      <c r="AG542" s="124"/>
      <c r="AH542" s="124"/>
      <c r="AI542" s="124"/>
      <c r="AJ542" s="124"/>
      <c r="AK542" s="124"/>
      <c r="AL542" s="124"/>
      <c r="AM542" s="124"/>
      <c r="AN542" s="124"/>
      <c r="AO542" s="124"/>
      <c r="AP542" s="126"/>
      <c r="AQ542" s="126"/>
      <c r="AR542" s="126"/>
      <c r="AS542" s="104"/>
      <c r="AT542" s="127" t="s">
        <v>110</v>
      </c>
      <c r="AU542" s="127"/>
      <c r="AV542" s="127"/>
      <c r="AW542" s="127"/>
      <c r="AX542" s="127"/>
      <c r="AY542" s="127"/>
      <c r="AZ542" s="127"/>
      <c r="BA542" s="128"/>
      <c r="BB542" s="107"/>
    </row>
    <row r="543" spans="1:54">
      <c r="B543" s="4">
        <v>3</v>
      </c>
      <c r="C543" s="96" t="s">
        <v>104</v>
      </c>
      <c r="D543" s="31"/>
      <c r="E543" s="97" t="s">
        <v>473</v>
      </c>
      <c r="F543" s="98" t="s">
        <v>474</v>
      </c>
      <c r="G543" s="99"/>
      <c r="H543" s="100" t="s">
        <v>107</v>
      </c>
      <c r="I543" s="101"/>
      <c r="J543" s="101"/>
      <c r="K543" s="102">
        <v>3</v>
      </c>
      <c r="L543" s="102">
        <v>0</v>
      </c>
      <c r="M543" s="100">
        <v>2013</v>
      </c>
      <c r="N543" s="100">
        <v>2013</v>
      </c>
      <c r="O543" s="102">
        <v>25.547000000000001</v>
      </c>
      <c r="P543" s="102">
        <v>0</v>
      </c>
      <c r="Q543" s="102">
        <v>0</v>
      </c>
      <c r="R543" s="101"/>
      <c r="S543" s="101"/>
      <c r="T543" s="102">
        <v>0</v>
      </c>
      <c r="U543" s="102">
        <v>0</v>
      </c>
      <c r="V543" s="101"/>
      <c r="W543" s="101"/>
      <c r="X543" s="102">
        <v>3</v>
      </c>
      <c r="Y543" s="102">
        <v>0</v>
      </c>
      <c r="Z543" s="101"/>
      <c r="AA543" s="101"/>
      <c r="AB543" s="102">
        <v>0</v>
      </c>
      <c r="AC543" s="102">
        <v>0</v>
      </c>
      <c r="AD543" s="101"/>
      <c r="AE543" s="101"/>
      <c r="AF543" s="101"/>
      <c r="AG543" s="101"/>
      <c r="AH543" s="101"/>
      <c r="AI543" s="101"/>
      <c r="AJ543" s="101"/>
      <c r="AK543" s="101"/>
      <c r="AL543" s="101"/>
      <c r="AM543" s="101"/>
      <c r="AN543" s="101"/>
      <c r="AO543" s="101"/>
      <c r="AP543" s="103">
        <v>0</v>
      </c>
      <c r="AQ543" s="103">
        <v>0</v>
      </c>
      <c r="AR543" s="103">
        <v>3</v>
      </c>
      <c r="AS543" s="104">
        <v>0</v>
      </c>
      <c r="AT543" s="105" t="s">
        <v>108</v>
      </c>
      <c r="AU543" s="106">
        <v>0</v>
      </c>
      <c r="AV543" s="106">
        <v>25.547000000000001</v>
      </c>
      <c r="AW543" s="106">
        <v>0</v>
      </c>
      <c r="AX543" s="106">
        <v>0</v>
      </c>
      <c r="AY543" s="106">
        <v>0</v>
      </c>
      <c r="AZ543" s="106">
        <v>0</v>
      </c>
      <c r="BA543" s="78">
        <v>25.547000000000001</v>
      </c>
      <c r="BB543" s="107"/>
    </row>
    <row r="544" spans="1:54" s="109" customFormat="1" ht="22.5">
      <c r="A544" s="108"/>
      <c r="B544" s="4">
        <v>1</v>
      </c>
      <c r="D544" s="31"/>
      <c r="E544" s="110"/>
      <c r="F544" s="111"/>
      <c r="G544" s="112"/>
      <c r="H544" s="113"/>
      <c r="I544" s="114"/>
      <c r="J544" s="114"/>
      <c r="K544" s="115"/>
      <c r="L544" s="115"/>
      <c r="M544" s="113"/>
      <c r="N544" s="113"/>
      <c r="O544" s="115"/>
      <c r="P544" s="115"/>
      <c r="Q544" s="115"/>
      <c r="R544" s="114"/>
      <c r="S544" s="114"/>
      <c r="T544" s="115"/>
      <c r="U544" s="115"/>
      <c r="V544" s="114"/>
      <c r="W544" s="114"/>
      <c r="X544" s="115"/>
      <c r="Y544" s="115"/>
      <c r="Z544" s="114"/>
      <c r="AA544" s="114"/>
      <c r="AB544" s="115"/>
      <c r="AC544" s="115"/>
      <c r="AD544" s="114"/>
      <c r="AE544" s="114"/>
      <c r="AF544" s="114"/>
      <c r="AG544" s="114"/>
      <c r="AH544" s="114"/>
      <c r="AI544" s="114"/>
      <c r="AJ544" s="114"/>
      <c r="AK544" s="114"/>
      <c r="AL544" s="114"/>
      <c r="AM544" s="114"/>
      <c r="AN544" s="114"/>
      <c r="AO544" s="114"/>
      <c r="AP544" s="116"/>
      <c r="AQ544" s="116"/>
      <c r="AR544" s="116"/>
      <c r="AS544" s="104"/>
      <c r="AT544" s="117" t="s">
        <v>353</v>
      </c>
      <c r="AU544" s="118">
        <v>0</v>
      </c>
      <c r="AV544" s="118">
        <v>25.547000000000001</v>
      </c>
      <c r="AW544" s="118">
        <v>0</v>
      </c>
      <c r="AX544" s="119"/>
      <c r="AY544" s="119"/>
      <c r="AZ544" s="119"/>
      <c r="BA544" s="78">
        <v>25.547000000000001</v>
      </c>
      <c r="BB544" s="107"/>
    </row>
    <row r="545" spans="1:54" s="109" customFormat="1">
      <c r="A545" s="108"/>
      <c r="B545" s="4">
        <v>1</v>
      </c>
      <c r="D545" s="31"/>
      <c r="E545" s="120"/>
      <c r="F545" s="121"/>
      <c r="G545" s="122"/>
      <c r="H545" s="123"/>
      <c r="I545" s="124"/>
      <c r="J545" s="124"/>
      <c r="K545" s="125"/>
      <c r="L545" s="125"/>
      <c r="M545" s="123"/>
      <c r="N545" s="123"/>
      <c r="O545" s="125"/>
      <c r="P545" s="125"/>
      <c r="Q545" s="125"/>
      <c r="R545" s="124"/>
      <c r="S545" s="124"/>
      <c r="T545" s="125"/>
      <c r="U545" s="125"/>
      <c r="V545" s="124"/>
      <c r="W545" s="124"/>
      <c r="X545" s="125"/>
      <c r="Y545" s="125"/>
      <c r="Z545" s="124"/>
      <c r="AA545" s="124"/>
      <c r="AB545" s="125"/>
      <c r="AC545" s="125"/>
      <c r="AD545" s="124"/>
      <c r="AE545" s="124"/>
      <c r="AF545" s="124"/>
      <c r="AG545" s="124"/>
      <c r="AH545" s="124"/>
      <c r="AI545" s="124"/>
      <c r="AJ545" s="124"/>
      <c r="AK545" s="124"/>
      <c r="AL545" s="124"/>
      <c r="AM545" s="124"/>
      <c r="AN545" s="124"/>
      <c r="AO545" s="124"/>
      <c r="AP545" s="126"/>
      <c r="AQ545" s="126"/>
      <c r="AR545" s="126"/>
      <c r="AS545" s="104"/>
      <c r="AT545" s="127" t="s">
        <v>110</v>
      </c>
      <c r="AU545" s="127"/>
      <c r="AV545" s="127"/>
      <c r="AW545" s="127"/>
      <c r="AX545" s="127"/>
      <c r="AY545" s="127"/>
      <c r="AZ545" s="127"/>
      <c r="BA545" s="128"/>
      <c r="BB545" s="107"/>
    </row>
    <row r="546" spans="1:54">
      <c r="B546" s="4">
        <v>3</v>
      </c>
      <c r="C546" s="96" t="s">
        <v>104</v>
      </c>
      <c r="D546" s="31"/>
      <c r="E546" s="97" t="s">
        <v>475</v>
      </c>
      <c r="F546" s="98" t="s">
        <v>476</v>
      </c>
      <c r="G546" s="99"/>
      <c r="H546" s="100" t="s">
        <v>107</v>
      </c>
      <c r="I546" s="101"/>
      <c r="J546" s="101"/>
      <c r="K546" s="102">
        <v>0.6</v>
      </c>
      <c r="L546" s="102">
        <v>0</v>
      </c>
      <c r="M546" s="100">
        <v>2013</v>
      </c>
      <c r="N546" s="100">
        <v>2013</v>
      </c>
      <c r="O546" s="102">
        <v>5.6639999999999997</v>
      </c>
      <c r="P546" s="102">
        <v>0</v>
      </c>
      <c r="Q546" s="102">
        <v>0</v>
      </c>
      <c r="R546" s="101"/>
      <c r="S546" s="101"/>
      <c r="T546" s="102">
        <v>0</v>
      </c>
      <c r="U546" s="102">
        <v>0</v>
      </c>
      <c r="V546" s="101"/>
      <c r="W546" s="101"/>
      <c r="X546" s="102">
        <v>0.6</v>
      </c>
      <c r="Y546" s="102">
        <v>0</v>
      </c>
      <c r="Z546" s="101"/>
      <c r="AA546" s="101"/>
      <c r="AB546" s="102">
        <v>0</v>
      </c>
      <c r="AC546" s="102">
        <v>0</v>
      </c>
      <c r="AD546" s="101"/>
      <c r="AE546" s="101"/>
      <c r="AF546" s="101"/>
      <c r="AG546" s="101"/>
      <c r="AH546" s="101"/>
      <c r="AI546" s="101"/>
      <c r="AJ546" s="101"/>
      <c r="AK546" s="101"/>
      <c r="AL546" s="101"/>
      <c r="AM546" s="101"/>
      <c r="AN546" s="101"/>
      <c r="AO546" s="101"/>
      <c r="AP546" s="103">
        <v>0</v>
      </c>
      <c r="AQ546" s="103">
        <v>0</v>
      </c>
      <c r="AR546" s="103">
        <v>0.6</v>
      </c>
      <c r="AS546" s="104">
        <v>0</v>
      </c>
      <c r="AT546" s="105" t="s">
        <v>108</v>
      </c>
      <c r="AU546" s="106">
        <v>0</v>
      </c>
      <c r="AV546" s="106">
        <v>5.6639999999999997</v>
      </c>
      <c r="AW546" s="106">
        <v>0</v>
      </c>
      <c r="AX546" s="106">
        <v>0</v>
      </c>
      <c r="AY546" s="106">
        <v>0</v>
      </c>
      <c r="AZ546" s="106">
        <v>0</v>
      </c>
      <c r="BA546" s="78">
        <v>5.6639999999999997</v>
      </c>
      <c r="BB546" s="107"/>
    </row>
    <row r="547" spans="1:54" s="109" customFormat="1" ht="22.5">
      <c r="A547" s="108"/>
      <c r="B547" s="4">
        <v>1</v>
      </c>
      <c r="D547" s="31"/>
      <c r="E547" s="110"/>
      <c r="F547" s="111"/>
      <c r="G547" s="112"/>
      <c r="H547" s="113"/>
      <c r="I547" s="114"/>
      <c r="J547" s="114"/>
      <c r="K547" s="115"/>
      <c r="L547" s="115"/>
      <c r="M547" s="113"/>
      <c r="N547" s="113"/>
      <c r="O547" s="115"/>
      <c r="P547" s="115"/>
      <c r="Q547" s="115"/>
      <c r="R547" s="114"/>
      <c r="S547" s="114"/>
      <c r="T547" s="115"/>
      <c r="U547" s="115"/>
      <c r="V547" s="114"/>
      <c r="W547" s="114"/>
      <c r="X547" s="115"/>
      <c r="Y547" s="115"/>
      <c r="Z547" s="114"/>
      <c r="AA547" s="114"/>
      <c r="AB547" s="115"/>
      <c r="AC547" s="115"/>
      <c r="AD547" s="114"/>
      <c r="AE547" s="114"/>
      <c r="AF547" s="114"/>
      <c r="AG547" s="114"/>
      <c r="AH547" s="114"/>
      <c r="AI547" s="114"/>
      <c r="AJ547" s="114"/>
      <c r="AK547" s="114"/>
      <c r="AL547" s="114"/>
      <c r="AM547" s="114"/>
      <c r="AN547" s="114"/>
      <c r="AO547" s="114"/>
      <c r="AP547" s="116"/>
      <c r="AQ547" s="116"/>
      <c r="AR547" s="116"/>
      <c r="AS547" s="104"/>
      <c r="AT547" s="117" t="s">
        <v>353</v>
      </c>
      <c r="AU547" s="118">
        <v>0</v>
      </c>
      <c r="AV547" s="118">
        <v>5.6639999999999997</v>
      </c>
      <c r="AW547" s="118">
        <v>0</v>
      </c>
      <c r="AX547" s="119"/>
      <c r="AY547" s="119"/>
      <c r="AZ547" s="119"/>
      <c r="BA547" s="78">
        <v>5.6639999999999997</v>
      </c>
      <c r="BB547" s="107"/>
    </row>
    <row r="548" spans="1:54" s="109" customFormat="1">
      <c r="A548" s="108"/>
      <c r="B548" s="4">
        <v>1</v>
      </c>
      <c r="D548" s="31"/>
      <c r="E548" s="120"/>
      <c r="F548" s="121"/>
      <c r="G548" s="122"/>
      <c r="H548" s="123"/>
      <c r="I548" s="124"/>
      <c r="J548" s="124"/>
      <c r="K548" s="125"/>
      <c r="L548" s="125"/>
      <c r="M548" s="123"/>
      <c r="N548" s="123"/>
      <c r="O548" s="125"/>
      <c r="P548" s="125"/>
      <c r="Q548" s="125"/>
      <c r="R548" s="124"/>
      <c r="S548" s="124"/>
      <c r="T548" s="125"/>
      <c r="U548" s="125"/>
      <c r="V548" s="124"/>
      <c r="W548" s="124"/>
      <c r="X548" s="125"/>
      <c r="Y548" s="125"/>
      <c r="Z548" s="124"/>
      <c r="AA548" s="124"/>
      <c r="AB548" s="125"/>
      <c r="AC548" s="125"/>
      <c r="AD548" s="124"/>
      <c r="AE548" s="124"/>
      <c r="AF548" s="124"/>
      <c r="AG548" s="124"/>
      <c r="AH548" s="124"/>
      <c r="AI548" s="124"/>
      <c r="AJ548" s="124"/>
      <c r="AK548" s="124"/>
      <c r="AL548" s="124"/>
      <c r="AM548" s="124"/>
      <c r="AN548" s="124"/>
      <c r="AO548" s="124"/>
      <c r="AP548" s="126"/>
      <c r="AQ548" s="126"/>
      <c r="AR548" s="126"/>
      <c r="AS548" s="104"/>
      <c r="AT548" s="127" t="s">
        <v>110</v>
      </c>
      <c r="AU548" s="127"/>
      <c r="AV548" s="127"/>
      <c r="AW548" s="127"/>
      <c r="AX548" s="127"/>
      <c r="AY548" s="127"/>
      <c r="AZ548" s="127"/>
      <c r="BA548" s="128"/>
      <c r="BB548" s="107"/>
    </row>
    <row r="549" spans="1:54">
      <c r="B549" s="4">
        <v>3</v>
      </c>
      <c r="C549" s="96" t="s">
        <v>104</v>
      </c>
      <c r="D549" s="31"/>
      <c r="E549" s="97" t="s">
        <v>477</v>
      </c>
      <c r="F549" s="98" t="s">
        <v>478</v>
      </c>
      <c r="G549" s="99"/>
      <c r="H549" s="100" t="s">
        <v>107</v>
      </c>
      <c r="I549" s="101"/>
      <c r="J549" s="101"/>
      <c r="K549" s="102">
        <v>4.5</v>
      </c>
      <c r="L549" s="102">
        <v>0</v>
      </c>
      <c r="M549" s="100">
        <v>2013</v>
      </c>
      <c r="N549" s="100">
        <v>2013</v>
      </c>
      <c r="O549" s="102">
        <v>44.84</v>
      </c>
      <c r="P549" s="102">
        <v>0</v>
      </c>
      <c r="Q549" s="102">
        <v>0</v>
      </c>
      <c r="R549" s="101"/>
      <c r="S549" s="101"/>
      <c r="T549" s="102">
        <v>0</v>
      </c>
      <c r="U549" s="102">
        <v>0</v>
      </c>
      <c r="V549" s="101"/>
      <c r="W549" s="101"/>
      <c r="X549" s="102">
        <v>4.5</v>
      </c>
      <c r="Y549" s="102">
        <v>0</v>
      </c>
      <c r="Z549" s="101"/>
      <c r="AA549" s="101"/>
      <c r="AB549" s="102">
        <v>0</v>
      </c>
      <c r="AC549" s="102">
        <v>0</v>
      </c>
      <c r="AD549" s="101"/>
      <c r="AE549" s="101"/>
      <c r="AF549" s="101"/>
      <c r="AG549" s="101"/>
      <c r="AH549" s="101"/>
      <c r="AI549" s="101"/>
      <c r="AJ549" s="101"/>
      <c r="AK549" s="101"/>
      <c r="AL549" s="101"/>
      <c r="AM549" s="101"/>
      <c r="AN549" s="101"/>
      <c r="AO549" s="101"/>
      <c r="AP549" s="103">
        <v>0</v>
      </c>
      <c r="AQ549" s="103">
        <v>0</v>
      </c>
      <c r="AR549" s="103">
        <v>4.5</v>
      </c>
      <c r="AS549" s="104">
        <v>0</v>
      </c>
      <c r="AT549" s="105" t="s">
        <v>108</v>
      </c>
      <c r="AU549" s="106">
        <v>0</v>
      </c>
      <c r="AV549" s="106">
        <v>44.84</v>
      </c>
      <c r="AW549" s="106">
        <v>0</v>
      </c>
      <c r="AX549" s="106">
        <v>0</v>
      </c>
      <c r="AY549" s="106">
        <v>0</v>
      </c>
      <c r="AZ549" s="106">
        <v>0</v>
      </c>
      <c r="BA549" s="78">
        <v>44.84</v>
      </c>
      <c r="BB549" s="107"/>
    </row>
    <row r="550" spans="1:54" s="109" customFormat="1" ht="22.5">
      <c r="A550" s="108"/>
      <c r="B550" s="4">
        <v>1</v>
      </c>
      <c r="D550" s="31"/>
      <c r="E550" s="110"/>
      <c r="F550" s="111"/>
      <c r="G550" s="112"/>
      <c r="H550" s="113"/>
      <c r="I550" s="114"/>
      <c r="J550" s="114"/>
      <c r="K550" s="115"/>
      <c r="L550" s="115"/>
      <c r="M550" s="113"/>
      <c r="N550" s="113"/>
      <c r="O550" s="115"/>
      <c r="P550" s="115"/>
      <c r="Q550" s="115"/>
      <c r="R550" s="114"/>
      <c r="S550" s="114"/>
      <c r="T550" s="115"/>
      <c r="U550" s="115"/>
      <c r="V550" s="114"/>
      <c r="W550" s="114"/>
      <c r="X550" s="115"/>
      <c r="Y550" s="115"/>
      <c r="Z550" s="114"/>
      <c r="AA550" s="114"/>
      <c r="AB550" s="115"/>
      <c r="AC550" s="115"/>
      <c r="AD550" s="114"/>
      <c r="AE550" s="114"/>
      <c r="AF550" s="114"/>
      <c r="AG550" s="114"/>
      <c r="AH550" s="114"/>
      <c r="AI550" s="114"/>
      <c r="AJ550" s="114"/>
      <c r="AK550" s="114"/>
      <c r="AL550" s="114"/>
      <c r="AM550" s="114"/>
      <c r="AN550" s="114"/>
      <c r="AO550" s="114"/>
      <c r="AP550" s="116"/>
      <c r="AQ550" s="116"/>
      <c r="AR550" s="116"/>
      <c r="AS550" s="104"/>
      <c r="AT550" s="117" t="s">
        <v>353</v>
      </c>
      <c r="AU550" s="118">
        <v>0</v>
      </c>
      <c r="AV550" s="118">
        <v>44.84</v>
      </c>
      <c r="AW550" s="118">
        <v>0</v>
      </c>
      <c r="AX550" s="119"/>
      <c r="AY550" s="119"/>
      <c r="AZ550" s="119"/>
      <c r="BA550" s="78">
        <v>44.84</v>
      </c>
      <c r="BB550" s="107"/>
    </row>
    <row r="551" spans="1:54" s="109" customFormat="1">
      <c r="A551" s="108"/>
      <c r="B551" s="4">
        <v>1</v>
      </c>
      <c r="D551" s="31"/>
      <c r="E551" s="120"/>
      <c r="F551" s="121"/>
      <c r="G551" s="122"/>
      <c r="H551" s="123"/>
      <c r="I551" s="124"/>
      <c r="J551" s="124"/>
      <c r="K551" s="125"/>
      <c r="L551" s="125"/>
      <c r="M551" s="123"/>
      <c r="N551" s="123"/>
      <c r="O551" s="125"/>
      <c r="P551" s="125"/>
      <c r="Q551" s="125"/>
      <c r="R551" s="124"/>
      <c r="S551" s="124"/>
      <c r="T551" s="125"/>
      <c r="U551" s="125"/>
      <c r="V551" s="124"/>
      <c r="W551" s="124"/>
      <c r="X551" s="125"/>
      <c r="Y551" s="125"/>
      <c r="Z551" s="124"/>
      <c r="AA551" s="124"/>
      <c r="AB551" s="125"/>
      <c r="AC551" s="125"/>
      <c r="AD551" s="124"/>
      <c r="AE551" s="124"/>
      <c r="AF551" s="124"/>
      <c r="AG551" s="124"/>
      <c r="AH551" s="124"/>
      <c r="AI551" s="124"/>
      <c r="AJ551" s="124"/>
      <c r="AK551" s="124"/>
      <c r="AL551" s="124"/>
      <c r="AM551" s="124"/>
      <c r="AN551" s="124"/>
      <c r="AO551" s="124"/>
      <c r="AP551" s="126"/>
      <c r="AQ551" s="126"/>
      <c r="AR551" s="126"/>
      <c r="AS551" s="104"/>
      <c r="AT551" s="127" t="s">
        <v>110</v>
      </c>
      <c r="AU551" s="127"/>
      <c r="AV551" s="127"/>
      <c r="AW551" s="127"/>
      <c r="AX551" s="127"/>
      <c r="AY551" s="127"/>
      <c r="AZ551" s="127"/>
      <c r="BA551" s="128"/>
      <c r="BB551" s="107"/>
    </row>
    <row r="552" spans="1:54">
      <c r="B552" s="4">
        <v>3</v>
      </c>
      <c r="C552" s="96" t="s">
        <v>104</v>
      </c>
      <c r="D552" s="31"/>
      <c r="E552" s="97" t="s">
        <v>479</v>
      </c>
      <c r="F552" s="98" t="s">
        <v>480</v>
      </c>
      <c r="G552" s="99"/>
      <c r="H552" s="100" t="s">
        <v>107</v>
      </c>
      <c r="I552" s="101"/>
      <c r="J552" s="101"/>
      <c r="K552" s="102">
        <v>0.6</v>
      </c>
      <c r="L552" s="102">
        <v>0</v>
      </c>
      <c r="M552" s="100">
        <v>2013</v>
      </c>
      <c r="N552" s="100">
        <v>2013</v>
      </c>
      <c r="O552" s="102">
        <v>10.62</v>
      </c>
      <c r="P552" s="102">
        <v>0</v>
      </c>
      <c r="Q552" s="102">
        <v>0</v>
      </c>
      <c r="R552" s="101"/>
      <c r="S552" s="101"/>
      <c r="T552" s="102">
        <v>0</v>
      </c>
      <c r="U552" s="102">
        <v>0</v>
      </c>
      <c r="V552" s="101"/>
      <c r="W552" s="101"/>
      <c r="X552" s="102">
        <v>0.6</v>
      </c>
      <c r="Y552" s="102">
        <v>0</v>
      </c>
      <c r="Z552" s="101"/>
      <c r="AA552" s="101"/>
      <c r="AB552" s="102">
        <v>0</v>
      </c>
      <c r="AC552" s="102">
        <v>0</v>
      </c>
      <c r="AD552" s="101"/>
      <c r="AE552" s="101"/>
      <c r="AF552" s="101"/>
      <c r="AG552" s="101"/>
      <c r="AH552" s="101"/>
      <c r="AI552" s="101"/>
      <c r="AJ552" s="101"/>
      <c r="AK552" s="101"/>
      <c r="AL552" s="101"/>
      <c r="AM552" s="101"/>
      <c r="AN552" s="101"/>
      <c r="AO552" s="101"/>
      <c r="AP552" s="103">
        <v>0</v>
      </c>
      <c r="AQ552" s="103">
        <v>0</v>
      </c>
      <c r="AR552" s="103">
        <v>0.6</v>
      </c>
      <c r="AS552" s="104">
        <v>0</v>
      </c>
      <c r="AT552" s="105" t="s">
        <v>108</v>
      </c>
      <c r="AU552" s="106">
        <v>0</v>
      </c>
      <c r="AV552" s="106">
        <v>10.62</v>
      </c>
      <c r="AW552" s="106">
        <v>0</v>
      </c>
      <c r="AX552" s="106">
        <v>0</v>
      </c>
      <c r="AY552" s="106">
        <v>0</v>
      </c>
      <c r="AZ552" s="106">
        <v>0</v>
      </c>
      <c r="BA552" s="78">
        <v>10.62</v>
      </c>
      <c r="BB552" s="107"/>
    </row>
    <row r="553" spans="1:54" s="109" customFormat="1" ht="22.5">
      <c r="A553" s="108"/>
      <c r="B553" s="4">
        <v>1</v>
      </c>
      <c r="D553" s="31"/>
      <c r="E553" s="110"/>
      <c r="F553" s="111"/>
      <c r="G553" s="112"/>
      <c r="H553" s="113"/>
      <c r="I553" s="114"/>
      <c r="J553" s="114"/>
      <c r="K553" s="115"/>
      <c r="L553" s="115"/>
      <c r="M553" s="113"/>
      <c r="N553" s="113"/>
      <c r="O553" s="115"/>
      <c r="P553" s="115"/>
      <c r="Q553" s="115"/>
      <c r="R553" s="114"/>
      <c r="S553" s="114"/>
      <c r="T553" s="115"/>
      <c r="U553" s="115"/>
      <c r="V553" s="114"/>
      <c r="W553" s="114"/>
      <c r="X553" s="115"/>
      <c r="Y553" s="115"/>
      <c r="Z553" s="114"/>
      <c r="AA553" s="114"/>
      <c r="AB553" s="115"/>
      <c r="AC553" s="115"/>
      <c r="AD553" s="114"/>
      <c r="AE553" s="114"/>
      <c r="AF553" s="114"/>
      <c r="AG553" s="114"/>
      <c r="AH553" s="114"/>
      <c r="AI553" s="114"/>
      <c r="AJ553" s="114"/>
      <c r="AK553" s="114"/>
      <c r="AL553" s="114"/>
      <c r="AM553" s="114"/>
      <c r="AN553" s="114"/>
      <c r="AO553" s="114"/>
      <c r="AP553" s="116"/>
      <c r="AQ553" s="116"/>
      <c r="AR553" s="116"/>
      <c r="AS553" s="104"/>
      <c r="AT553" s="117" t="s">
        <v>353</v>
      </c>
      <c r="AU553" s="118">
        <v>0</v>
      </c>
      <c r="AV553" s="118">
        <v>10.62</v>
      </c>
      <c r="AW553" s="118">
        <v>0</v>
      </c>
      <c r="AX553" s="119"/>
      <c r="AY553" s="119"/>
      <c r="AZ553" s="119"/>
      <c r="BA553" s="78">
        <v>10.62</v>
      </c>
      <c r="BB553" s="107"/>
    </row>
    <row r="554" spans="1:54" s="109" customFormat="1">
      <c r="A554" s="108"/>
      <c r="B554" s="4">
        <v>1</v>
      </c>
      <c r="D554" s="31"/>
      <c r="E554" s="120"/>
      <c r="F554" s="121"/>
      <c r="G554" s="122"/>
      <c r="H554" s="123"/>
      <c r="I554" s="124"/>
      <c r="J554" s="124"/>
      <c r="K554" s="125"/>
      <c r="L554" s="125"/>
      <c r="M554" s="123"/>
      <c r="N554" s="123"/>
      <c r="O554" s="125"/>
      <c r="P554" s="125"/>
      <c r="Q554" s="125"/>
      <c r="R554" s="124"/>
      <c r="S554" s="124"/>
      <c r="T554" s="125"/>
      <c r="U554" s="125"/>
      <c r="V554" s="124"/>
      <c r="W554" s="124"/>
      <c r="X554" s="125"/>
      <c r="Y554" s="125"/>
      <c r="Z554" s="124"/>
      <c r="AA554" s="124"/>
      <c r="AB554" s="125"/>
      <c r="AC554" s="125"/>
      <c r="AD554" s="124"/>
      <c r="AE554" s="124"/>
      <c r="AF554" s="124"/>
      <c r="AG554" s="124"/>
      <c r="AH554" s="124"/>
      <c r="AI554" s="124"/>
      <c r="AJ554" s="124"/>
      <c r="AK554" s="124"/>
      <c r="AL554" s="124"/>
      <c r="AM554" s="124"/>
      <c r="AN554" s="124"/>
      <c r="AO554" s="124"/>
      <c r="AP554" s="126"/>
      <c r="AQ554" s="126"/>
      <c r="AR554" s="126"/>
      <c r="AS554" s="104"/>
      <c r="AT554" s="127" t="s">
        <v>110</v>
      </c>
      <c r="AU554" s="127"/>
      <c r="AV554" s="127"/>
      <c r="AW554" s="127"/>
      <c r="AX554" s="127"/>
      <c r="AY554" s="127"/>
      <c r="AZ554" s="127"/>
      <c r="BA554" s="128"/>
      <c r="BB554" s="107"/>
    </row>
    <row r="555" spans="1:54">
      <c r="B555" s="4">
        <v>3</v>
      </c>
      <c r="C555" s="96" t="s">
        <v>104</v>
      </c>
      <c r="D555" s="31"/>
      <c r="E555" s="97" t="s">
        <v>481</v>
      </c>
      <c r="F555" s="98" t="s">
        <v>482</v>
      </c>
      <c r="G555" s="99"/>
      <c r="H555" s="100" t="s">
        <v>294</v>
      </c>
      <c r="I555" s="101"/>
      <c r="J555" s="101"/>
      <c r="K555" s="102">
        <v>0.6</v>
      </c>
      <c r="L555" s="102">
        <v>0</v>
      </c>
      <c r="M555" s="100">
        <v>2014</v>
      </c>
      <c r="N555" s="100">
        <v>2015</v>
      </c>
      <c r="O555" s="102">
        <v>2.8868042897202661</v>
      </c>
      <c r="P555" s="102">
        <v>0</v>
      </c>
      <c r="Q555" s="102">
        <v>0.16042148799999992</v>
      </c>
      <c r="R555" s="101"/>
      <c r="S555" s="101"/>
      <c r="T555" s="102">
        <v>0</v>
      </c>
      <c r="U555" s="102">
        <v>0</v>
      </c>
      <c r="V555" s="101"/>
      <c r="W555" s="101"/>
      <c r="X555" s="102">
        <v>0</v>
      </c>
      <c r="Y555" s="102">
        <v>0</v>
      </c>
      <c r="Z555" s="101"/>
      <c r="AA555" s="101"/>
      <c r="AB555" s="102">
        <v>0</v>
      </c>
      <c r="AC555" s="102">
        <v>0</v>
      </c>
      <c r="AD555" s="101"/>
      <c r="AE555" s="101"/>
      <c r="AF555" s="101"/>
      <c r="AG555" s="101"/>
      <c r="AH555" s="101"/>
      <c r="AI555" s="101"/>
      <c r="AJ555" s="101"/>
      <c r="AK555" s="101"/>
      <c r="AL555" s="101"/>
      <c r="AM555" s="101"/>
      <c r="AN555" s="101"/>
      <c r="AO555" s="101"/>
      <c r="AP555" s="103">
        <v>0</v>
      </c>
      <c r="AQ555" s="103">
        <v>0</v>
      </c>
      <c r="AR555" s="103">
        <v>0</v>
      </c>
      <c r="AS555" s="104">
        <v>0</v>
      </c>
      <c r="AT555" s="105" t="s">
        <v>108</v>
      </c>
      <c r="AU555" s="106">
        <v>0</v>
      </c>
      <c r="AV555" s="106">
        <v>0</v>
      </c>
      <c r="AW555" s="106">
        <v>0.16042148799999992</v>
      </c>
      <c r="AX555" s="106">
        <v>0</v>
      </c>
      <c r="AY555" s="106">
        <v>0</v>
      </c>
      <c r="AZ555" s="106">
        <v>0</v>
      </c>
      <c r="BA555" s="78">
        <v>0.16042148799999992</v>
      </c>
      <c r="BB555" s="107"/>
    </row>
    <row r="556" spans="1:54" s="109" customFormat="1" ht="22.5">
      <c r="A556" s="108"/>
      <c r="B556" s="4">
        <v>1</v>
      </c>
      <c r="D556" s="31"/>
      <c r="E556" s="110"/>
      <c r="F556" s="111"/>
      <c r="G556" s="112"/>
      <c r="H556" s="113"/>
      <c r="I556" s="114"/>
      <c r="J556" s="114"/>
      <c r="K556" s="115"/>
      <c r="L556" s="115"/>
      <c r="M556" s="113"/>
      <c r="N556" s="113"/>
      <c r="O556" s="115"/>
      <c r="P556" s="115"/>
      <c r="Q556" s="115"/>
      <c r="R556" s="114"/>
      <c r="S556" s="114"/>
      <c r="T556" s="115"/>
      <c r="U556" s="115"/>
      <c r="V556" s="114"/>
      <c r="W556" s="114"/>
      <c r="X556" s="115"/>
      <c r="Y556" s="115"/>
      <c r="Z556" s="114"/>
      <c r="AA556" s="114"/>
      <c r="AB556" s="115"/>
      <c r="AC556" s="115"/>
      <c r="AD556" s="114"/>
      <c r="AE556" s="114"/>
      <c r="AF556" s="114"/>
      <c r="AG556" s="114"/>
      <c r="AH556" s="114"/>
      <c r="AI556" s="114"/>
      <c r="AJ556" s="114"/>
      <c r="AK556" s="114"/>
      <c r="AL556" s="114"/>
      <c r="AM556" s="114"/>
      <c r="AN556" s="114"/>
      <c r="AO556" s="114"/>
      <c r="AP556" s="116"/>
      <c r="AQ556" s="116"/>
      <c r="AR556" s="116"/>
      <c r="AS556" s="104"/>
      <c r="AT556" s="117" t="s">
        <v>353</v>
      </c>
      <c r="AU556" s="118">
        <v>0</v>
      </c>
      <c r="AV556" s="118">
        <v>0</v>
      </c>
      <c r="AW556" s="118">
        <v>0.16042148799999992</v>
      </c>
      <c r="AX556" s="119"/>
      <c r="AY556" s="119"/>
      <c r="AZ556" s="119"/>
      <c r="BA556" s="78">
        <v>0.16042148799999992</v>
      </c>
      <c r="BB556" s="107"/>
    </row>
    <row r="557" spans="1:54" s="109" customFormat="1">
      <c r="A557" s="108"/>
      <c r="B557" s="4">
        <v>1</v>
      </c>
      <c r="D557" s="31"/>
      <c r="E557" s="120"/>
      <c r="F557" s="121"/>
      <c r="G557" s="122"/>
      <c r="H557" s="123"/>
      <c r="I557" s="124"/>
      <c r="J557" s="124"/>
      <c r="K557" s="125"/>
      <c r="L557" s="125"/>
      <c r="M557" s="123"/>
      <c r="N557" s="123"/>
      <c r="O557" s="125"/>
      <c r="P557" s="125"/>
      <c r="Q557" s="125"/>
      <c r="R557" s="124"/>
      <c r="S557" s="124"/>
      <c r="T557" s="125"/>
      <c r="U557" s="125"/>
      <c r="V557" s="124"/>
      <c r="W557" s="124"/>
      <c r="X557" s="125"/>
      <c r="Y557" s="125"/>
      <c r="Z557" s="124"/>
      <c r="AA557" s="124"/>
      <c r="AB557" s="125"/>
      <c r="AC557" s="125"/>
      <c r="AD557" s="124"/>
      <c r="AE557" s="124"/>
      <c r="AF557" s="124"/>
      <c r="AG557" s="124"/>
      <c r="AH557" s="124"/>
      <c r="AI557" s="124"/>
      <c r="AJ557" s="124"/>
      <c r="AK557" s="124"/>
      <c r="AL557" s="124"/>
      <c r="AM557" s="124"/>
      <c r="AN557" s="124"/>
      <c r="AO557" s="124"/>
      <c r="AP557" s="126"/>
      <c r="AQ557" s="126"/>
      <c r="AR557" s="126"/>
      <c r="AS557" s="104"/>
      <c r="AT557" s="127" t="s">
        <v>110</v>
      </c>
      <c r="AU557" s="127"/>
      <c r="AV557" s="127"/>
      <c r="AW557" s="127"/>
      <c r="AX557" s="127"/>
      <c r="AY557" s="127"/>
      <c r="AZ557" s="127"/>
      <c r="BA557" s="128"/>
      <c r="BB557" s="107"/>
    </row>
    <row r="558" spans="1:54">
      <c r="B558" s="4">
        <v>3</v>
      </c>
      <c r="C558" s="96" t="s">
        <v>104</v>
      </c>
      <c r="D558" s="31"/>
      <c r="E558" s="97" t="s">
        <v>483</v>
      </c>
      <c r="F558" s="98" t="s">
        <v>484</v>
      </c>
      <c r="G558" s="99"/>
      <c r="H558" s="100" t="s">
        <v>294</v>
      </c>
      <c r="I558" s="101"/>
      <c r="J558" s="101"/>
      <c r="K558" s="102">
        <v>0.35</v>
      </c>
      <c r="L558" s="102">
        <v>0</v>
      </c>
      <c r="M558" s="100">
        <v>2013</v>
      </c>
      <c r="N558" s="100">
        <v>2015</v>
      </c>
      <c r="O558" s="102">
        <v>3.0883983801753305</v>
      </c>
      <c r="P558" s="102">
        <v>0</v>
      </c>
      <c r="Q558" s="102">
        <v>0</v>
      </c>
      <c r="R558" s="101"/>
      <c r="S558" s="101"/>
      <c r="T558" s="102">
        <v>0</v>
      </c>
      <c r="U558" s="102">
        <v>0</v>
      </c>
      <c r="V558" s="101"/>
      <c r="W558" s="101"/>
      <c r="X558" s="102">
        <v>0</v>
      </c>
      <c r="Y558" s="102">
        <v>0</v>
      </c>
      <c r="Z558" s="101"/>
      <c r="AA558" s="101"/>
      <c r="AB558" s="102">
        <v>0</v>
      </c>
      <c r="AC558" s="102">
        <v>0</v>
      </c>
      <c r="AD558" s="101"/>
      <c r="AE558" s="101"/>
      <c r="AF558" s="101"/>
      <c r="AG558" s="101"/>
      <c r="AH558" s="101"/>
      <c r="AI558" s="101"/>
      <c r="AJ558" s="101"/>
      <c r="AK558" s="101"/>
      <c r="AL558" s="101"/>
      <c r="AM558" s="101"/>
      <c r="AN558" s="101"/>
      <c r="AO558" s="101"/>
      <c r="AP558" s="103">
        <v>0</v>
      </c>
      <c r="AQ558" s="103">
        <v>0</v>
      </c>
      <c r="AR558" s="103">
        <v>0</v>
      </c>
      <c r="AS558" s="104">
        <v>0</v>
      </c>
      <c r="AT558" s="105" t="s">
        <v>108</v>
      </c>
      <c r="AU558" s="106">
        <v>0</v>
      </c>
      <c r="AV558" s="106">
        <v>0.44173438399999998</v>
      </c>
      <c r="AW558" s="106">
        <v>0</v>
      </c>
      <c r="AX558" s="106">
        <v>0</v>
      </c>
      <c r="AY558" s="106">
        <v>0</v>
      </c>
      <c r="AZ558" s="106">
        <v>0</v>
      </c>
      <c r="BA558" s="78">
        <v>0.44173438399999998</v>
      </c>
      <c r="BB558" s="107"/>
    </row>
    <row r="559" spans="1:54" s="109" customFormat="1" ht="22.5">
      <c r="A559" s="108"/>
      <c r="B559" s="4">
        <v>1</v>
      </c>
      <c r="D559" s="31"/>
      <c r="E559" s="110"/>
      <c r="F559" s="111"/>
      <c r="G559" s="112"/>
      <c r="H559" s="113"/>
      <c r="I559" s="114"/>
      <c r="J559" s="114"/>
      <c r="K559" s="115"/>
      <c r="L559" s="115"/>
      <c r="M559" s="113"/>
      <c r="N559" s="113"/>
      <c r="O559" s="115"/>
      <c r="P559" s="115"/>
      <c r="Q559" s="115"/>
      <c r="R559" s="114"/>
      <c r="S559" s="114"/>
      <c r="T559" s="115"/>
      <c r="U559" s="115"/>
      <c r="V559" s="114"/>
      <c r="W559" s="114"/>
      <c r="X559" s="115"/>
      <c r="Y559" s="115"/>
      <c r="Z559" s="114"/>
      <c r="AA559" s="114"/>
      <c r="AB559" s="115"/>
      <c r="AC559" s="115"/>
      <c r="AD559" s="114"/>
      <c r="AE559" s="114"/>
      <c r="AF559" s="114"/>
      <c r="AG559" s="114"/>
      <c r="AH559" s="114"/>
      <c r="AI559" s="114"/>
      <c r="AJ559" s="114"/>
      <c r="AK559" s="114"/>
      <c r="AL559" s="114"/>
      <c r="AM559" s="114"/>
      <c r="AN559" s="114"/>
      <c r="AO559" s="114"/>
      <c r="AP559" s="116"/>
      <c r="AQ559" s="116"/>
      <c r="AR559" s="116"/>
      <c r="AS559" s="104"/>
      <c r="AT559" s="117" t="s">
        <v>353</v>
      </c>
      <c r="AU559" s="118">
        <v>0</v>
      </c>
      <c r="AV559" s="118">
        <v>0.44173438399999998</v>
      </c>
      <c r="AW559" s="118">
        <v>0</v>
      </c>
      <c r="AX559" s="119"/>
      <c r="AY559" s="119"/>
      <c r="AZ559" s="119"/>
      <c r="BA559" s="78">
        <v>0.44173438399999998</v>
      </c>
      <c r="BB559" s="107"/>
    </row>
    <row r="560" spans="1:54" s="109" customFormat="1">
      <c r="A560" s="108"/>
      <c r="B560" s="4">
        <v>1</v>
      </c>
      <c r="D560" s="31"/>
      <c r="E560" s="120"/>
      <c r="F560" s="121"/>
      <c r="G560" s="122"/>
      <c r="H560" s="123"/>
      <c r="I560" s="124"/>
      <c r="J560" s="124"/>
      <c r="K560" s="125"/>
      <c r="L560" s="125"/>
      <c r="M560" s="123"/>
      <c r="N560" s="123"/>
      <c r="O560" s="125"/>
      <c r="P560" s="125"/>
      <c r="Q560" s="125"/>
      <c r="R560" s="124"/>
      <c r="S560" s="124"/>
      <c r="T560" s="125"/>
      <c r="U560" s="125"/>
      <c r="V560" s="124"/>
      <c r="W560" s="124"/>
      <c r="X560" s="125"/>
      <c r="Y560" s="125"/>
      <c r="Z560" s="124"/>
      <c r="AA560" s="124"/>
      <c r="AB560" s="125"/>
      <c r="AC560" s="125"/>
      <c r="AD560" s="124"/>
      <c r="AE560" s="124"/>
      <c r="AF560" s="124"/>
      <c r="AG560" s="124"/>
      <c r="AH560" s="124"/>
      <c r="AI560" s="124"/>
      <c r="AJ560" s="124"/>
      <c r="AK560" s="124"/>
      <c r="AL560" s="124"/>
      <c r="AM560" s="124"/>
      <c r="AN560" s="124"/>
      <c r="AO560" s="124"/>
      <c r="AP560" s="126"/>
      <c r="AQ560" s="126"/>
      <c r="AR560" s="126"/>
      <c r="AS560" s="104"/>
      <c r="AT560" s="127" t="s">
        <v>110</v>
      </c>
      <c r="AU560" s="127"/>
      <c r="AV560" s="127"/>
      <c r="AW560" s="127"/>
      <c r="AX560" s="127"/>
      <c r="AY560" s="127"/>
      <c r="AZ560" s="127"/>
      <c r="BA560" s="128"/>
      <c r="BB560" s="107"/>
    </row>
    <row r="561" spans="1:59">
      <c r="B561" s="4">
        <v>3</v>
      </c>
      <c r="C561" s="96" t="s">
        <v>104</v>
      </c>
      <c r="D561" s="31"/>
      <c r="E561" s="97" t="s">
        <v>485</v>
      </c>
      <c r="F561" s="98" t="s">
        <v>486</v>
      </c>
      <c r="G561" s="99"/>
      <c r="H561" s="100" t="s">
        <v>107</v>
      </c>
      <c r="I561" s="101"/>
      <c r="J561" s="101"/>
      <c r="K561" s="102">
        <v>0.18</v>
      </c>
      <c r="L561" s="102">
        <v>0</v>
      </c>
      <c r="M561" s="100">
        <v>2014</v>
      </c>
      <c r="N561" s="100">
        <v>2014</v>
      </c>
      <c r="O561" s="102">
        <v>1.6215065899999952</v>
      </c>
      <c r="P561" s="102">
        <v>0</v>
      </c>
      <c r="Q561" s="102">
        <v>1.6215065899999952</v>
      </c>
      <c r="R561" s="101"/>
      <c r="S561" s="101"/>
      <c r="T561" s="102">
        <v>0</v>
      </c>
      <c r="U561" s="102">
        <v>0</v>
      </c>
      <c r="V561" s="101"/>
      <c r="W561" s="101"/>
      <c r="X561" s="102">
        <v>0</v>
      </c>
      <c r="Y561" s="102">
        <v>0</v>
      </c>
      <c r="Z561" s="101"/>
      <c r="AA561" s="101"/>
      <c r="AB561" s="102">
        <v>0.18</v>
      </c>
      <c r="AC561" s="102">
        <v>0</v>
      </c>
      <c r="AD561" s="101"/>
      <c r="AE561" s="101"/>
      <c r="AF561" s="101"/>
      <c r="AG561" s="101"/>
      <c r="AH561" s="101"/>
      <c r="AI561" s="101"/>
      <c r="AJ561" s="101"/>
      <c r="AK561" s="101"/>
      <c r="AL561" s="101"/>
      <c r="AM561" s="101"/>
      <c r="AN561" s="101"/>
      <c r="AO561" s="101"/>
      <c r="AP561" s="103">
        <v>0</v>
      </c>
      <c r="AQ561" s="103">
        <v>0</v>
      </c>
      <c r="AR561" s="103">
        <v>0.18</v>
      </c>
      <c r="AS561" s="104">
        <v>0</v>
      </c>
      <c r="AT561" s="105" t="s">
        <v>108</v>
      </c>
      <c r="AU561" s="106">
        <v>0</v>
      </c>
      <c r="AV561" s="106">
        <v>0</v>
      </c>
      <c r="AW561" s="106">
        <v>1.6215065899999952</v>
      </c>
      <c r="AX561" s="106">
        <v>0</v>
      </c>
      <c r="AY561" s="106">
        <v>0</v>
      </c>
      <c r="AZ561" s="106">
        <v>0</v>
      </c>
      <c r="BA561" s="78">
        <v>1.6215065899999952</v>
      </c>
      <c r="BB561" s="107"/>
    </row>
    <row r="562" spans="1:59" s="109" customFormat="1" ht="22.5">
      <c r="A562" s="108"/>
      <c r="B562" s="4">
        <v>1</v>
      </c>
      <c r="D562" s="31"/>
      <c r="E562" s="110"/>
      <c r="F562" s="111"/>
      <c r="G562" s="112"/>
      <c r="H562" s="113"/>
      <c r="I562" s="114"/>
      <c r="J562" s="114"/>
      <c r="K562" s="115"/>
      <c r="L562" s="115"/>
      <c r="M562" s="113"/>
      <c r="N562" s="113"/>
      <c r="O562" s="115"/>
      <c r="P562" s="115"/>
      <c r="Q562" s="115"/>
      <c r="R562" s="114"/>
      <c r="S562" s="114"/>
      <c r="T562" s="115"/>
      <c r="U562" s="115"/>
      <c r="V562" s="114"/>
      <c r="W562" s="114"/>
      <c r="X562" s="115"/>
      <c r="Y562" s="115"/>
      <c r="Z562" s="114"/>
      <c r="AA562" s="114"/>
      <c r="AB562" s="115"/>
      <c r="AC562" s="115"/>
      <c r="AD562" s="114"/>
      <c r="AE562" s="114"/>
      <c r="AF562" s="114"/>
      <c r="AG562" s="114"/>
      <c r="AH562" s="114"/>
      <c r="AI562" s="114"/>
      <c r="AJ562" s="114"/>
      <c r="AK562" s="114"/>
      <c r="AL562" s="114"/>
      <c r="AM562" s="114"/>
      <c r="AN562" s="114"/>
      <c r="AO562" s="114"/>
      <c r="AP562" s="116"/>
      <c r="AQ562" s="116"/>
      <c r="AR562" s="116"/>
      <c r="AS562" s="104"/>
      <c r="AT562" s="117" t="s">
        <v>353</v>
      </c>
      <c r="AU562" s="118">
        <v>0</v>
      </c>
      <c r="AV562" s="118">
        <v>0</v>
      </c>
      <c r="AW562" s="118">
        <v>1.6215065899999952</v>
      </c>
      <c r="AX562" s="119"/>
      <c r="AY562" s="119"/>
      <c r="AZ562" s="119"/>
      <c r="BA562" s="78">
        <v>1.6215065899999952</v>
      </c>
      <c r="BB562" s="107"/>
    </row>
    <row r="563" spans="1:59" s="109" customFormat="1" ht="15.75" thickBot="1">
      <c r="A563" s="108"/>
      <c r="B563" s="4">
        <v>1</v>
      </c>
      <c r="D563" s="31"/>
      <c r="E563" s="120"/>
      <c r="F563" s="121"/>
      <c r="G563" s="122"/>
      <c r="H563" s="123"/>
      <c r="I563" s="124"/>
      <c r="J563" s="124"/>
      <c r="K563" s="125"/>
      <c r="L563" s="125"/>
      <c r="M563" s="123"/>
      <c r="N563" s="123"/>
      <c r="O563" s="125"/>
      <c r="P563" s="125"/>
      <c r="Q563" s="125"/>
      <c r="R563" s="124"/>
      <c r="S563" s="124"/>
      <c r="T563" s="125"/>
      <c r="U563" s="125"/>
      <c r="V563" s="124"/>
      <c r="W563" s="124"/>
      <c r="X563" s="125"/>
      <c r="Y563" s="125"/>
      <c r="Z563" s="124"/>
      <c r="AA563" s="124"/>
      <c r="AB563" s="125"/>
      <c r="AC563" s="125"/>
      <c r="AD563" s="124"/>
      <c r="AE563" s="124"/>
      <c r="AF563" s="124"/>
      <c r="AG563" s="124"/>
      <c r="AH563" s="124"/>
      <c r="AI563" s="124"/>
      <c r="AJ563" s="124"/>
      <c r="AK563" s="124"/>
      <c r="AL563" s="124"/>
      <c r="AM563" s="124"/>
      <c r="AN563" s="124"/>
      <c r="AO563" s="124"/>
      <c r="AP563" s="126"/>
      <c r="AQ563" s="126"/>
      <c r="AR563" s="126"/>
      <c r="AS563" s="104"/>
      <c r="AT563" s="127" t="s">
        <v>110</v>
      </c>
      <c r="AU563" s="127"/>
      <c r="AV563" s="127"/>
      <c r="AW563" s="127"/>
      <c r="AX563" s="127"/>
      <c r="AY563" s="127"/>
      <c r="AZ563" s="127"/>
      <c r="BA563" s="128"/>
      <c r="BB563" s="107"/>
    </row>
    <row r="564" spans="1:59" s="56" customFormat="1" ht="12" thickBot="1">
      <c r="A564" s="4"/>
      <c r="B564" s="4"/>
      <c r="D564" s="57"/>
      <c r="E564" s="86"/>
      <c r="F564" s="93" t="s">
        <v>93</v>
      </c>
      <c r="G564" s="88" t="s">
        <v>94</v>
      </c>
      <c r="H564" s="89"/>
      <c r="I564" s="90"/>
      <c r="J564" s="90"/>
      <c r="K564" s="90"/>
      <c r="L564" s="90"/>
      <c r="M564" s="90"/>
      <c r="N564" s="90"/>
      <c r="O564" s="90"/>
      <c r="P564" s="90"/>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4"/>
      <c r="BA564" s="95"/>
      <c r="BB564" s="71"/>
      <c r="BF564" s="64"/>
      <c r="BG564" s="64"/>
    </row>
    <row r="565" spans="1:59" s="56" customFormat="1" ht="11.25">
      <c r="A565" s="4"/>
      <c r="B565" s="4"/>
      <c r="C565" s="65" t="s">
        <v>83</v>
      </c>
      <c r="D565" s="57"/>
      <c r="E565" s="74" t="s">
        <v>487</v>
      </c>
      <c r="F565" s="80" t="s">
        <v>144</v>
      </c>
      <c r="G565" s="80"/>
      <c r="H565" s="80"/>
      <c r="I565" s="76">
        <v>0</v>
      </c>
      <c r="J565" s="76">
        <v>0</v>
      </c>
      <c r="K565" s="76">
        <v>9.0219999999999985</v>
      </c>
      <c r="L565" s="76">
        <v>0</v>
      </c>
      <c r="M565" s="77"/>
      <c r="N565" s="77"/>
      <c r="O565" s="76">
        <v>44.368294524007688</v>
      </c>
      <c r="P565" s="76">
        <v>0</v>
      </c>
      <c r="Q565" s="76">
        <v>4.7195417488000002</v>
      </c>
      <c r="R565" s="76">
        <v>0</v>
      </c>
      <c r="S565" s="76">
        <v>0</v>
      </c>
      <c r="T565" s="76">
        <v>4.9400000000000004</v>
      </c>
      <c r="U565" s="76">
        <v>0</v>
      </c>
      <c r="V565" s="76">
        <v>0</v>
      </c>
      <c r="W565" s="76">
        <v>0</v>
      </c>
      <c r="X565" s="76">
        <v>4.29</v>
      </c>
      <c r="Y565" s="76">
        <v>0</v>
      </c>
      <c r="Z565" s="76">
        <v>0</v>
      </c>
      <c r="AA565" s="76">
        <v>0</v>
      </c>
      <c r="AB565" s="76">
        <v>0.85199999999999987</v>
      </c>
      <c r="AC565" s="76">
        <v>0</v>
      </c>
      <c r="AD565" s="76">
        <v>0</v>
      </c>
      <c r="AE565" s="76">
        <v>0</v>
      </c>
      <c r="AF565" s="76">
        <v>0</v>
      </c>
      <c r="AG565" s="76">
        <v>0</v>
      </c>
      <c r="AH565" s="76">
        <v>0</v>
      </c>
      <c r="AI565" s="76">
        <v>0</v>
      </c>
      <c r="AJ565" s="76">
        <v>0</v>
      </c>
      <c r="AK565" s="76">
        <v>0</v>
      </c>
      <c r="AL565" s="76">
        <v>0</v>
      </c>
      <c r="AM565" s="76">
        <v>0</v>
      </c>
      <c r="AN565" s="76">
        <v>0</v>
      </c>
      <c r="AO565" s="76">
        <v>0</v>
      </c>
      <c r="AP565" s="76">
        <v>0</v>
      </c>
      <c r="AQ565" s="76">
        <v>0</v>
      </c>
      <c r="AR565" s="76">
        <v>10.082000000000003</v>
      </c>
      <c r="AS565" s="76">
        <v>0</v>
      </c>
      <c r="AT565" s="69"/>
      <c r="AU565" s="76">
        <v>27.648089999999989</v>
      </c>
      <c r="AV565" s="76">
        <v>18.396742467999996</v>
      </c>
      <c r="AW565" s="76">
        <v>4.7195417487999993</v>
      </c>
      <c r="AX565" s="76">
        <v>0</v>
      </c>
      <c r="AY565" s="76">
        <v>0</v>
      </c>
      <c r="AZ565" s="76">
        <v>0</v>
      </c>
      <c r="BA565" s="78">
        <v>50.764374216800007</v>
      </c>
      <c r="BB565" s="71"/>
      <c r="BF565" s="64"/>
      <c r="BG565" s="64"/>
    </row>
    <row r="566" spans="1:59" s="56" customFormat="1" ht="11.25" hidden="1">
      <c r="A566" s="4"/>
      <c r="B566" s="4"/>
      <c r="C566" s="65"/>
      <c r="D566" s="57"/>
      <c r="E566" s="81" t="s">
        <v>488</v>
      </c>
      <c r="F566" s="82"/>
      <c r="G566" s="83"/>
      <c r="H566" s="83"/>
      <c r="I566" s="84"/>
      <c r="J566" s="84"/>
      <c r="K566" s="84"/>
      <c r="L566" s="84"/>
      <c r="M566" s="84"/>
      <c r="N566" s="84"/>
      <c r="O566" s="84"/>
      <c r="P566" s="84"/>
      <c r="Q566" s="84"/>
      <c r="R566" s="84"/>
      <c r="S566" s="84"/>
      <c r="T566" s="84"/>
      <c r="U566" s="84"/>
      <c r="V566" s="84"/>
      <c r="W566" s="84"/>
      <c r="X566" s="84"/>
      <c r="Y566" s="84"/>
      <c r="Z566" s="84"/>
      <c r="AA566" s="84"/>
      <c r="AB566" s="84"/>
      <c r="AC566" s="84"/>
      <c r="AD566" s="84"/>
      <c r="AE566" s="84"/>
      <c r="AF566" s="84"/>
      <c r="AG566" s="84"/>
      <c r="AH566" s="84"/>
      <c r="AI566" s="84"/>
      <c r="AJ566" s="84"/>
      <c r="AK566" s="84"/>
      <c r="AL566" s="84"/>
      <c r="AM566" s="84"/>
      <c r="AN566" s="84"/>
      <c r="AO566" s="84"/>
      <c r="AP566" s="84"/>
      <c r="AQ566" s="84"/>
      <c r="AR566" s="84"/>
      <c r="AS566" s="84"/>
      <c r="AT566" s="84"/>
      <c r="AU566" s="84"/>
      <c r="AV566" s="84"/>
      <c r="AW566" s="84"/>
      <c r="AX566" s="84"/>
      <c r="AY566" s="84"/>
      <c r="AZ566" s="84"/>
      <c r="BA566" s="85"/>
      <c r="BB566" s="71"/>
      <c r="BF566" s="64"/>
      <c r="BG566" s="64"/>
    </row>
    <row r="567" spans="1:59">
      <c r="B567" s="4">
        <v>3</v>
      </c>
      <c r="C567" s="96" t="s">
        <v>104</v>
      </c>
      <c r="D567" s="31"/>
      <c r="E567" s="97" t="s">
        <v>489</v>
      </c>
      <c r="F567" s="98" t="s">
        <v>490</v>
      </c>
      <c r="G567" s="99"/>
      <c r="H567" s="100" t="s">
        <v>107</v>
      </c>
      <c r="I567" s="101"/>
      <c r="J567" s="101"/>
      <c r="K567" s="102">
        <v>1</v>
      </c>
      <c r="L567" s="102">
        <v>0</v>
      </c>
      <c r="M567" s="100">
        <v>2012</v>
      </c>
      <c r="N567" s="100">
        <v>2012</v>
      </c>
      <c r="O567" s="102">
        <v>1.95</v>
      </c>
      <c r="P567" s="102">
        <v>0</v>
      </c>
      <c r="Q567" s="102">
        <v>0</v>
      </c>
      <c r="R567" s="101"/>
      <c r="S567" s="101"/>
      <c r="T567" s="102">
        <v>1</v>
      </c>
      <c r="U567" s="102">
        <v>0</v>
      </c>
      <c r="V567" s="101"/>
      <c r="W567" s="101"/>
      <c r="X567" s="102">
        <v>0</v>
      </c>
      <c r="Y567" s="102">
        <v>0</v>
      </c>
      <c r="Z567" s="101"/>
      <c r="AA567" s="101"/>
      <c r="AB567" s="102">
        <v>0</v>
      </c>
      <c r="AC567" s="102">
        <v>0</v>
      </c>
      <c r="AD567" s="101"/>
      <c r="AE567" s="101"/>
      <c r="AF567" s="101"/>
      <c r="AG567" s="101"/>
      <c r="AH567" s="101"/>
      <c r="AI567" s="101"/>
      <c r="AJ567" s="101"/>
      <c r="AK567" s="101"/>
      <c r="AL567" s="101"/>
      <c r="AM567" s="101"/>
      <c r="AN567" s="101"/>
      <c r="AO567" s="101"/>
      <c r="AP567" s="103">
        <v>0</v>
      </c>
      <c r="AQ567" s="103">
        <v>0</v>
      </c>
      <c r="AR567" s="103">
        <v>1</v>
      </c>
      <c r="AS567" s="104">
        <v>0</v>
      </c>
      <c r="AT567" s="105" t="s">
        <v>108</v>
      </c>
      <c r="AU567" s="106">
        <v>1.95</v>
      </c>
      <c r="AV567" s="106">
        <v>0</v>
      </c>
      <c r="AW567" s="106">
        <v>0</v>
      </c>
      <c r="AX567" s="106">
        <v>0</v>
      </c>
      <c r="AY567" s="106">
        <v>0</v>
      </c>
      <c r="AZ567" s="106">
        <v>0</v>
      </c>
      <c r="BA567" s="78">
        <v>1.95</v>
      </c>
      <c r="BB567" s="107"/>
    </row>
    <row r="568" spans="1:59" s="109" customFormat="1" ht="22.5">
      <c r="A568" s="108"/>
      <c r="B568" s="4">
        <v>1</v>
      </c>
      <c r="D568" s="31"/>
      <c r="E568" s="110"/>
      <c r="F568" s="111"/>
      <c r="G568" s="112"/>
      <c r="H568" s="113"/>
      <c r="I568" s="114"/>
      <c r="J568" s="114"/>
      <c r="K568" s="115"/>
      <c r="L568" s="115"/>
      <c r="M568" s="113"/>
      <c r="N568" s="113"/>
      <c r="O568" s="115"/>
      <c r="P568" s="115"/>
      <c r="Q568" s="115"/>
      <c r="R568" s="114"/>
      <c r="S568" s="114"/>
      <c r="T568" s="115"/>
      <c r="U568" s="115"/>
      <c r="V568" s="114"/>
      <c r="W568" s="114"/>
      <c r="X568" s="115"/>
      <c r="Y568" s="115"/>
      <c r="Z568" s="114"/>
      <c r="AA568" s="114"/>
      <c r="AB568" s="115"/>
      <c r="AC568" s="115"/>
      <c r="AD568" s="114"/>
      <c r="AE568" s="114"/>
      <c r="AF568" s="114"/>
      <c r="AG568" s="114"/>
      <c r="AH568" s="114"/>
      <c r="AI568" s="114"/>
      <c r="AJ568" s="114"/>
      <c r="AK568" s="114"/>
      <c r="AL568" s="114"/>
      <c r="AM568" s="114"/>
      <c r="AN568" s="114"/>
      <c r="AO568" s="114"/>
      <c r="AP568" s="116"/>
      <c r="AQ568" s="116"/>
      <c r="AR568" s="116"/>
      <c r="AS568" s="104"/>
      <c r="AT568" s="117" t="s">
        <v>353</v>
      </c>
      <c r="AU568" s="118">
        <v>1.95</v>
      </c>
      <c r="AV568" s="118">
        <v>0</v>
      </c>
      <c r="AW568" s="118">
        <v>0</v>
      </c>
      <c r="AX568" s="119"/>
      <c r="AY568" s="119"/>
      <c r="AZ568" s="119"/>
      <c r="BA568" s="78">
        <v>1.95</v>
      </c>
      <c r="BB568" s="107"/>
    </row>
    <row r="569" spans="1:59" s="109" customFormat="1">
      <c r="A569" s="108"/>
      <c r="B569" s="4">
        <v>1</v>
      </c>
      <c r="D569" s="31"/>
      <c r="E569" s="120"/>
      <c r="F569" s="121"/>
      <c r="G569" s="122"/>
      <c r="H569" s="123"/>
      <c r="I569" s="124"/>
      <c r="J569" s="124"/>
      <c r="K569" s="125"/>
      <c r="L569" s="125"/>
      <c r="M569" s="123"/>
      <c r="N569" s="123"/>
      <c r="O569" s="125"/>
      <c r="P569" s="125"/>
      <c r="Q569" s="125"/>
      <c r="R569" s="124"/>
      <c r="S569" s="124"/>
      <c r="T569" s="125"/>
      <c r="U569" s="125"/>
      <c r="V569" s="124"/>
      <c r="W569" s="124"/>
      <c r="X569" s="125"/>
      <c r="Y569" s="125"/>
      <c r="Z569" s="124"/>
      <c r="AA569" s="124"/>
      <c r="AB569" s="125"/>
      <c r="AC569" s="125"/>
      <c r="AD569" s="124"/>
      <c r="AE569" s="124"/>
      <c r="AF569" s="124"/>
      <c r="AG569" s="124"/>
      <c r="AH569" s="124"/>
      <c r="AI569" s="124"/>
      <c r="AJ569" s="124"/>
      <c r="AK569" s="124"/>
      <c r="AL569" s="124"/>
      <c r="AM569" s="124"/>
      <c r="AN569" s="124"/>
      <c r="AO569" s="124"/>
      <c r="AP569" s="126"/>
      <c r="AQ569" s="126"/>
      <c r="AR569" s="126"/>
      <c r="AS569" s="104"/>
      <c r="AT569" s="127" t="s">
        <v>110</v>
      </c>
      <c r="AU569" s="127"/>
      <c r="AV569" s="127"/>
      <c r="AW569" s="127"/>
      <c r="AX569" s="127"/>
      <c r="AY569" s="127"/>
      <c r="AZ569" s="127"/>
      <c r="BA569" s="128"/>
      <c r="BB569" s="107"/>
    </row>
    <row r="570" spans="1:59">
      <c r="B570" s="4">
        <v>3</v>
      </c>
      <c r="C570" s="96" t="s">
        <v>104</v>
      </c>
      <c r="D570" s="31"/>
      <c r="E570" s="97" t="s">
        <v>491</v>
      </c>
      <c r="F570" s="98" t="s">
        <v>492</v>
      </c>
      <c r="G570" s="99"/>
      <c r="H570" s="100" t="s">
        <v>107</v>
      </c>
      <c r="I570" s="101"/>
      <c r="J570" s="101"/>
      <c r="K570" s="102">
        <v>0.03</v>
      </c>
      <c r="L570" s="102">
        <v>0</v>
      </c>
      <c r="M570" s="100">
        <v>2012</v>
      </c>
      <c r="N570" s="100">
        <v>2012</v>
      </c>
      <c r="O570" s="102">
        <v>0.35963000000000001</v>
      </c>
      <c r="P570" s="102">
        <v>0</v>
      </c>
      <c r="Q570" s="102">
        <v>0</v>
      </c>
      <c r="R570" s="101"/>
      <c r="S570" s="101"/>
      <c r="T570" s="102">
        <v>0.03</v>
      </c>
      <c r="U570" s="102">
        <v>0</v>
      </c>
      <c r="V570" s="101"/>
      <c r="W570" s="101"/>
      <c r="X570" s="102">
        <v>0</v>
      </c>
      <c r="Y570" s="102">
        <v>0</v>
      </c>
      <c r="Z570" s="101"/>
      <c r="AA570" s="101"/>
      <c r="AB570" s="102">
        <v>0</v>
      </c>
      <c r="AC570" s="102">
        <v>0</v>
      </c>
      <c r="AD570" s="101"/>
      <c r="AE570" s="101"/>
      <c r="AF570" s="101"/>
      <c r="AG570" s="101"/>
      <c r="AH570" s="101"/>
      <c r="AI570" s="101"/>
      <c r="AJ570" s="101"/>
      <c r="AK570" s="101"/>
      <c r="AL570" s="101"/>
      <c r="AM570" s="101"/>
      <c r="AN570" s="101"/>
      <c r="AO570" s="101"/>
      <c r="AP570" s="103">
        <v>0</v>
      </c>
      <c r="AQ570" s="103">
        <v>0</v>
      </c>
      <c r="AR570" s="103">
        <v>0.03</v>
      </c>
      <c r="AS570" s="104">
        <v>0</v>
      </c>
      <c r="AT570" s="105" t="s">
        <v>108</v>
      </c>
      <c r="AU570" s="106">
        <v>0.35963000000000001</v>
      </c>
      <c r="AV570" s="106">
        <v>0</v>
      </c>
      <c r="AW570" s="106">
        <v>0</v>
      </c>
      <c r="AX570" s="106">
        <v>0</v>
      </c>
      <c r="AY570" s="106">
        <v>0</v>
      </c>
      <c r="AZ570" s="106">
        <v>0</v>
      </c>
      <c r="BA570" s="78">
        <v>0.35963000000000001</v>
      </c>
      <c r="BB570" s="107"/>
    </row>
    <row r="571" spans="1:59" s="109" customFormat="1" ht="22.5">
      <c r="A571" s="108"/>
      <c r="B571" s="4">
        <v>1</v>
      </c>
      <c r="D571" s="31"/>
      <c r="E571" s="110"/>
      <c r="F571" s="111"/>
      <c r="G571" s="112"/>
      <c r="H571" s="113"/>
      <c r="I571" s="114"/>
      <c r="J571" s="114"/>
      <c r="K571" s="115"/>
      <c r="L571" s="115"/>
      <c r="M571" s="113"/>
      <c r="N571" s="113"/>
      <c r="O571" s="115"/>
      <c r="P571" s="115"/>
      <c r="Q571" s="115"/>
      <c r="R571" s="114"/>
      <c r="S571" s="114"/>
      <c r="T571" s="115"/>
      <c r="U571" s="115"/>
      <c r="V571" s="114"/>
      <c r="W571" s="114"/>
      <c r="X571" s="115"/>
      <c r="Y571" s="115"/>
      <c r="Z571" s="114"/>
      <c r="AA571" s="114"/>
      <c r="AB571" s="115"/>
      <c r="AC571" s="115"/>
      <c r="AD571" s="114"/>
      <c r="AE571" s="114"/>
      <c r="AF571" s="114"/>
      <c r="AG571" s="114"/>
      <c r="AH571" s="114"/>
      <c r="AI571" s="114"/>
      <c r="AJ571" s="114"/>
      <c r="AK571" s="114"/>
      <c r="AL571" s="114"/>
      <c r="AM571" s="114"/>
      <c r="AN571" s="114"/>
      <c r="AO571" s="114"/>
      <c r="AP571" s="116"/>
      <c r="AQ571" s="116"/>
      <c r="AR571" s="116"/>
      <c r="AS571" s="104"/>
      <c r="AT571" s="117" t="s">
        <v>353</v>
      </c>
      <c r="AU571" s="118">
        <v>0.35963000000000001</v>
      </c>
      <c r="AV571" s="118">
        <v>0</v>
      </c>
      <c r="AW571" s="118">
        <v>0</v>
      </c>
      <c r="AX571" s="119"/>
      <c r="AY571" s="119"/>
      <c r="AZ571" s="119"/>
      <c r="BA571" s="78">
        <v>0.35963000000000001</v>
      </c>
      <c r="BB571" s="107"/>
    </row>
    <row r="572" spans="1:59" s="109" customFormat="1">
      <c r="A572" s="108"/>
      <c r="B572" s="4">
        <v>1</v>
      </c>
      <c r="D572" s="31"/>
      <c r="E572" s="120"/>
      <c r="F572" s="121"/>
      <c r="G572" s="122"/>
      <c r="H572" s="123"/>
      <c r="I572" s="124"/>
      <c r="J572" s="124"/>
      <c r="K572" s="125"/>
      <c r="L572" s="125"/>
      <c r="M572" s="123"/>
      <c r="N572" s="123"/>
      <c r="O572" s="125"/>
      <c r="P572" s="125"/>
      <c r="Q572" s="125"/>
      <c r="R572" s="124"/>
      <c r="S572" s="124"/>
      <c r="T572" s="125"/>
      <c r="U572" s="125"/>
      <c r="V572" s="124"/>
      <c r="W572" s="124"/>
      <c r="X572" s="125"/>
      <c r="Y572" s="125"/>
      <c r="Z572" s="124"/>
      <c r="AA572" s="124"/>
      <c r="AB572" s="125"/>
      <c r="AC572" s="125"/>
      <c r="AD572" s="124"/>
      <c r="AE572" s="124"/>
      <c r="AF572" s="124"/>
      <c r="AG572" s="124"/>
      <c r="AH572" s="124"/>
      <c r="AI572" s="124"/>
      <c r="AJ572" s="124"/>
      <c r="AK572" s="124"/>
      <c r="AL572" s="124"/>
      <c r="AM572" s="124"/>
      <c r="AN572" s="124"/>
      <c r="AO572" s="124"/>
      <c r="AP572" s="126"/>
      <c r="AQ572" s="126"/>
      <c r="AR572" s="126"/>
      <c r="AS572" s="104"/>
      <c r="AT572" s="127" t="s">
        <v>110</v>
      </c>
      <c r="AU572" s="127"/>
      <c r="AV572" s="127"/>
      <c r="AW572" s="127"/>
      <c r="AX572" s="127"/>
      <c r="AY572" s="127"/>
      <c r="AZ572" s="127"/>
      <c r="BA572" s="128"/>
      <c r="BB572" s="107"/>
    </row>
    <row r="573" spans="1:59">
      <c r="B573" s="4">
        <v>3</v>
      </c>
      <c r="C573" s="96" t="s">
        <v>104</v>
      </c>
      <c r="D573" s="31"/>
      <c r="E573" s="97" t="s">
        <v>493</v>
      </c>
      <c r="F573" s="98" t="s">
        <v>494</v>
      </c>
      <c r="G573" s="99"/>
      <c r="H573" s="100" t="s">
        <v>107</v>
      </c>
      <c r="I573" s="101"/>
      <c r="J573" s="101"/>
      <c r="K573" s="102">
        <v>0.3</v>
      </c>
      <c r="L573" s="102">
        <v>0</v>
      </c>
      <c r="M573" s="100">
        <v>2012</v>
      </c>
      <c r="N573" s="100">
        <v>2012</v>
      </c>
      <c r="O573" s="102">
        <v>2.72803</v>
      </c>
      <c r="P573" s="102">
        <v>0</v>
      </c>
      <c r="Q573" s="102">
        <v>0</v>
      </c>
      <c r="R573" s="101"/>
      <c r="S573" s="101"/>
      <c r="T573" s="102">
        <v>0.3</v>
      </c>
      <c r="U573" s="102">
        <v>0</v>
      </c>
      <c r="V573" s="101"/>
      <c r="W573" s="101"/>
      <c r="X573" s="102">
        <v>0</v>
      </c>
      <c r="Y573" s="102">
        <v>0</v>
      </c>
      <c r="Z573" s="101"/>
      <c r="AA573" s="101"/>
      <c r="AB573" s="102">
        <v>0</v>
      </c>
      <c r="AC573" s="102">
        <v>0</v>
      </c>
      <c r="AD573" s="101"/>
      <c r="AE573" s="101"/>
      <c r="AF573" s="101"/>
      <c r="AG573" s="101"/>
      <c r="AH573" s="101"/>
      <c r="AI573" s="101"/>
      <c r="AJ573" s="101"/>
      <c r="AK573" s="101"/>
      <c r="AL573" s="101"/>
      <c r="AM573" s="101"/>
      <c r="AN573" s="101"/>
      <c r="AO573" s="101"/>
      <c r="AP573" s="103">
        <v>0</v>
      </c>
      <c r="AQ573" s="103">
        <v>0</v>
      </c>
      <c r="AR573" s="103">
        <v>0.3</v>
      </c>
      <c r="AS573" s="104">
        <v>0</v>
      </c>
      <c r="AT573" s="105" t="s">
        <v>108</v>
      </c>
      <c r="AU573" s="106">
        <v>2.72803</v>
      </c>
      <c r="AV573" s="106">
        <v>0</v>
      </c>
      <c r="AW573" s="106">
        <v>0</v>
      </c>
      <c r="AX573" s="106">
        <v>0</v>
      </c>
      <c r="AY573" s="106">
        <v>0</v>
      </c>
      <c r="AZ573" s="106">
        <v>0</v>
      </c>
      <c r="BA573" s="78">
        <v>2.72803</v>
      </c>
      <c r="BB573" s="107"/>
    </row>
    <row r="574" spans="1:59" s="109" customFormat="1" ht="22.5">
      <c r="A574" s="108"/>
      <c r="B574" s="4">
        <v>1</v>
      </c>
      <c r="D574" s="31"/>
      <c r="E574" s="110"/>
      <c r="F574" s="111"/>
      <c r="G574" s="112"/>
      <c r="H574" s="113"/>
      <c r="I574" s="114"/>
      <c r="J574" s="114"/>
      <c r="K574" s="115"/>
      <c r="L574" s="115"/>
      <c r="M574" s="113"/>
      <c r="N574" s="113"/>
      <c r="O574" s="115"/>
      <c r="P574" s="115"/>
      <c r="Q574" s="115"/>
      <c r="R574" s="114"/>
      <c r="S574" s="114"/>
      <c r="T574" s="115"/>
      <c r="U574" s="115"/>
      <c r="V574" s="114"/>
      <c r="W574" s="114"/>
      <c r="X574" s="115"/>
      <c r="Y574" s="115"/>
      <c r="Z574" s="114"/>
      <c r="AA574" s="114"/>
      <c r="AB574" s="115"/>
      <c r="AC574" s="115"/>
      <c r="AD574" s="114"/>
      <c r="AE574" s="114"/>
      <c r="AF574" s="114"/>
      <c r="AG574" s="114"/>
      <c r="AH574" s="114"/>
      <c r="AI574" s="114"/>
      <c r="AJ574" s="114"/>
      <c r="AK574" s="114"/>
      <c r="AL574" s="114"/>
      <c r="AM574" s="114"/>
      <c r="AN574" s="114"/>
      <c r="AO574" s="114"/>
      <c r="AP574" s="116"/>
      <c r="AQ574" s="116"/>
      <c r="AR574" s="116"/>
      <c r="AS574" s="104"/>
      <c r="AT574" s="117" t="s">
        <v>353</v>
      </c>
      <c r="AU574" s="118">
        <v>2.72803</v>
      </c>
      <c r="AV574" s="118">
        <v>0</v>
      </c>
      <c r="AW574" s="118">
        <v>0</v>
      </c>
      <c r="AX574" s="119"/>
      <c r="AY574" s="119"/>
      <c r="AZ574" s="119"/>
      <c r="BA574" s="78">
        <v>2.72803</v>
      </c>
      <c r="BB574" s="107"/>
    </row>
    <row r="575" spans="1:59" s="109" customFormat="1">
      <c r="A575" s="108"/>
      <c r="B575" s="4">
        <v>1</v>
      </c>
      <c r="D575" s="31"/>
      <c r="E575" s="120"/>
      <c r="F575" s="121"/>
      <c r="G575" s="122"/>
      <c r="H575" s="123"/>
      <c r="I575" s="124"/>
      <c r="J575" s="124"/>
      <c r="K575" s="125"/>
      <c r="L575" s="125"/>
      <c r="M575" s="123"/>
      <c r="N575" s="123"/>
      <c r="O575" s="125"/>
      <c r="P575" s="125"/>
      <c r="Q575" s="125"/>
      <c r="R575" s="124"/>
      <c r="S575" s="124"/>
      <c r="T575" s="125"/>
      <c r="U575" s="125"/>
      <c r="V575" s="124"/>
      <c r="W575" s="124"/>
      <c r="X575" s="125"/>
      <c r="Y575" s="125"/>
      <c r="Z575" s="124"/>
      <c r="AA575" s="124"/>
      <c r="AB575" s="125"/>
      <c r="AC575" s="125"/>
      <c r="AD575" s="124"/>
      <c r="AE575" s="124"/>
      <c r="AF575" s="124"/>
      <c r="AG575" s="124"/>
      <c r="AH575" s="124"/>
      <c r="AI575" s="124"/>
      <c r="AJ575" s="124"/>
      <c r="AK575" s="124"/>
      <c r="AL575" s="124"/>
      <c r="AM575" s="124"/>
      <c r="AN575" s="124"/>
      <c r="AO575" s="124"/>
      <c r="AP575" s="126"/>
      <c r="AQ575" s="126"/>
      <c r="AR575" s="126"/>
      <c r="AS575" s="104"/>
      <c r="AT575" s="127" t="s">
        <v>110</v>
      </c>
      <c r="AU575" s="127"/>
      <c r="AV575" s="127"/>
      <c r="AW575" s="127"/>
      <c r="AX575" s="127"/>
      <c r="AY575" s="127"/>
      <c r="AZ575" s="127"/>
      <c r="BA575" s="128"/>
      <c r="BB575" s="107"/>
    </row>
    <row r="576" spans="1:59">
      <c r="B576" s="4">
        <v>3</v>
      </c>
      <c r="C576" s="96" t="s">
        <v>104</v>
      </c>
      <c r="D576" s="31"/>
      <c r="E576" s="97" t="s">
        <v>495</v>
      </c>
      <c r="F576" s="98" t="s">
        <v>496</v>
      </c>
      <c r="G576" s="99"/>
      <c r="H576" s="100" t="s">
        <v>107</v>
      </c>
      <c r="I576" s="101"/>
      <c r="J576" s="101"/>
      <c r="K576" s="102">
        <v>0.1</v>
      </c>
      <c r="L576" s="102">
        <v>0</v>
      </c>
      <c r="M576" s="100">
        <v>2012</v>
      </c>
      <c r="N576" s="100">
        <v>2012</v>
      </c>
      <c r="O576" s="102">
        <v>0.90934000000000004</v>
      </c>
      <c r="P576" s="102">
        <v>0</v>
      </c>
      <c r="Q576" s="102">
        <v>0</v>
      </c>
      <c r="R576" s="101"/>
      <c r="S576" s="101"/>
      <c r="T576" s="102">
        <v>0.1</v>
      </c>
      <c r="U576" s="102">
        <v>0</v>
      </c>
      <c r="V576" s="101"/>
      <c r="W576" s="101"/>
      <c r="X576" s="102">
        <v>0</v>
      </c>
      <c r="Y576" s="102">
        <v>0</v>
      </c>
      <c r="Z576" s="101"/>
      <c r="AA576" s="101"/>
      <c r="AB576" s="102">
        <v>0</v>
      </c>
      <c r="AC576" s="102">
        <v>0</v>
      </c>
      <c r="AD576" s="101"/>
      <c r="AE576" s="101"/>
      <c r="AF576" s="101"/>
      <c r="AG576" s="101"/>
      <c r="AH576" s="101"/>
      <c r="AI576" s="101"/>
      <c r="AJ576" s="101"/>
      <c r="AK576" s="101"/>
      <c r="AL576" s="101"/>
      <c r="AM576" s="101"/>
      <c r="AN576" s="101"/>
      <c r="AO576" s="101"/>
      <c r="AP576" s="103">
        <v>0</v>
      </c>
      <c r="AQ576" s="103">
        <v>0</v>
      </c>
      <c r="AR576" s="103">
        <v>0.1</v>
      </c>
      <c r="AS576" s="104">
        <v>0</v>
      </c>
      <c r="AT576" s="105" t="s">
        <v>108</v>
      </c>
      <c r="AU576" s="106">
        <v>0.90934000000000004</v>
      </c>
      <c r="AV576" s="106">
        <v>0</v>
      </c>
      <c r="AW576" s="106">
        <v>0</v>
      </c>
      <c r="AX576" s="106">
        <v>0</v>
      </c>
      <c r="AY576" s="106">
        <v>0</v>
      </c>
      <c r="AZ576" s="106">
        <v>0</v>
      </c>
      <c r="BA576" s="78">
        <v>0.90934000000000004</v>
      </c>
      <c r="BB576" s="107"/>
    </row>
    <row r="577" spans="1:54" s="109" customFormat="1" ht="22.5">
      <c r="A577" s="108"/>
      <c r="B577" s="4">
        <v>1</v>
      </c>
      <c r="D577" s="31"/>
      <c r="E577" s="110"/>
      <c r="F577" s="111"/>
      <c r="G577" s="112"/>
      <c r="H577" s="113"/>
      <c r="I577" s="114"/>
      <c r="J577" s="114"/>
      <c r="K577" s="115"/>
      <c r="L577" s="115"/>
      <c r="M577" s="113"/>
      <c r="N577" s="113"/>
      <c r="O577" s="115"/>
      <c r="P577" s="115"/>
      <c r="Q577" s="115"/>
      <c r="R577" s="114"/>
      <c r="S577" s="114"/>
      <c r="T577" s="115"/>
      <c r="U577" s="115"/>
      <c r="V577" s="114"/>
      <c r="W577" s="114"/>
      <c r="X577" s="115"/>
      <c r="Y577" s="115"/>
      <c r="Z577" s="114"/>
      <c r="AA577" s="114"/>
      <c r="AB577" s="115"/>
      <c r="AC577" s="115"/>
      <c r="AD577" s="114"/>
      <c r="AE577" s="114"/>
      <c r="AF577" s="114"/>
      <c r="AG577" s="114"/>
      <c r="AH577" s="114"/>
      <c r="AI577" s="114"/>
      <c r="AJ577" s="114"/>
      <c r="AK577" s="114"/>
      <c r="AL577" s="114"/>
      <c r="AM577" s="114"/>
      <c r="AN577" s="114"/>
      <c r="AO577" s="114"/>
      <c r="AP577" s="116"/>
      <c r="AQ577" s="116"/>
      <c r="AR577" s="116"/>
      <c r="AS577" s="104"/>
      <c r="AT577" s="117" t="s">
        <v>353</v>
      </c>
      <c r="AU577" s="118">
        <v>0.90934000000000004</v>
      </c>
      <c r="AV577" s="118">
        <v>0</v>
      </c>
      <c r="AW577" s="118">
        <v>0</v>
      </c>
      <c r="AX577" s="119"/>
      <c r="AY577" s="119"/>
      <c r="AZ577" s="119"/>
      <c r="BA577" s="78">
        <v>0.90934000000000004</v>
      </c>
      <c r="BB577" s="107"/>
    </row>
    <row r="578" spans="1:54" s="109" customFormat="1">
      <c r="A578" s="108"/>
      <c r="B578" s="4">
        <v>1</v>
      </c>
      <c r="D578" s="31"/>
      <c r="E578" s="120"/>
      <c r="F578" s="121"/>
      <c r="G578" s="122"/>
      <c r="H578" s="123"/>
      <c r="I578" s="124"/>
      <c r="J578" s="124"/>
      <c r="K578" s="125"/>
      <c r="L578" s="125"/>
      <c r="M578" s="123"/>
      <c r="N578" s="123"/>
      <c r="O578" s="125"/>
      <c r="P578" s="125"/>
      <c r="Q578" s="125"/>
      <c r="R578" s="124"/>
      <c r="S578" s="124"/>
      <c r="T578" s="125"/>
      <c r="U578" s="125"/>
      <c r="V578" s="124"/>
      <c r="W578" s="124"/>
      <c r="X578" s="125"/>
      <c r="Y578" s="125"/>
      <c r="Z578" s="124"/>
      <c r="AA578" s="124"/>
      <c r="AB578" s="125"/>
      <c r="AC578" s="125"/>
      <c r="AD578" s="124"/>
      <c r="AE578" s="124"/>
      <c r="AF578" s="124"/>
      <c r="AG578" s="124"/>
      <c r="AH578" s="124"/>
      <c r="AI578" s="124"/>
      <c r="AJ578" s="124"/>
      <c r="AK578" s="124"/>
      <c r="AL578" s="124"/>
      <c r="AM578" s="124"/>
      <c r="AN578" s="124"/>
      <c r="AO578" s="124"/>
      <c r="AP578" s="126"/>
      <c r="AQ578" s="126"/>
      <c r="AR578" s="126"/>
      <c r="AS578" s="104"/>
      <c r="AT578" s="127" t="s">
        <v>110</v>
      </c>
      <c r="AU578" s="127"/>
      <c r="AV578" s="127"/>
      <c r="AW578" s="127"/>
      <c r="AX578" s="127"/>
      <c r="AY578" s="127"/>
      <c r="AZ578" s="127"/>
      <c r="BA578" s="128"/>
      <c r="BB578" s="107"/>
    </row>
    <row r="579" spans="1:54">
      <c r="B579" s="4">
        <v>3</v>
      </c>
      <c r="C579" s="96" t="s">
        <v>104</v>
      </c>
      <c r="D579" s="31"/>
      <c r="E579" s="97" t="s">
        <v>497</v>
      </c>
      <c r="F579" s="98" t="s">
        <v>498</v>
      </c>
      <c r="G579" s="99"/>
      <c r="H579" s="100" t="s">
        <v>107</v>
      </c>
      <c r="I579" s="101"/>
      <c r="J579" s="101"/>
      <c r="K579" s="102">
        <v>0.2</v>
      </c>
      <c r="L579" s="102">
        <v>0</v>
      </c>
      <c r="M579" s="100">
        <v>2011</v>
      </c>
      <c r="N579" s="100">
        <v>2012</v>
      </c>
      <c r="O579" s="102">
        <v>1.4453499999999999</v>
      </c>
      <c r="P579" s="102">
        <v>0</v>
      </c>
      <c r="Q579" s="102">
        <v>0</v>
      </c>
      <c r="R579" s="101"/>
      <c r="S579" s="101"/>
      <c r="T579" s="102">
        <v>0.2</v>
      </c>
      <c r="U579" s="102">
        <v>0</v>
      </c>
      <c r="V579" s="101"/>
      <c r="W579" s="101"/>
      <c r="X579" s="102">
        <v>0</v>
      </c>
      <c r="Y579" s="102">
        <v>0</v>
      </c>
      <c r="Z579" s="101"/>
      <c r="AA579" s="101"/>
      <c r="AB579" s="102">
        <v>0</v>
      </c>
      <c r="AC579" s="102">
        <v>0</v>
      </c>
      <c r="AD579" s="101"/>
      <c r="AE579" s="101"/>
      <c r="AF579" s="101"/>
      <c r="AG579" s="101"/>
      <c r="AH579" s="101"/>
      <c r="AI579" s="101"/>
      <c r="AJ579" s="101"/>
      <c r="AK579" s="101"/>
      <c r="AL579" s="101"/>
      <c r="AM579" s="101"/>
      <c r="AN579" s="101"/>
      <c r="AO579" s="101"/>
      <c r="AP579" s="103">
        <v>0</v>
      </c>
      <c r="AQ579" s="103">
        <v>0</v>
      </c>
      <c r="AR579" s="103">
        <v>0.2</v>
      </c>
      <c r="AS579" s="104">
        <v>0</v>
      </c>
      <c r="AT579" s="105" t="s">
        <v>108</v>
      </c>
      <c r="AU579" s="106">
        <v>1.07</v>
      </c>
      <c r="AV579" s="106">
        <v>0</v>
      </c>
      <c r="AW579" s="106">
        <v>0</v>
      </c>
      <c r="AX579" s="106">
        <v>0</v>
      </c>
      <c r="AY579" s="106">
        <v>0</v>
      </c>
      <c r="AZ579" s="106">
        <v>0</v>
      </c>
      <c r="BA579" s="78">
        <v>1.07</v>
      </c>
      <c r="BB579" s="107"/>
    </row>
    <row r="580" spans="1:54" s="109" customFormat="1" ht="22.5">
      <c r="A580" s="108"/>
      <c r="B580" s="4">
        <v>1</v>
      </c>
      <c r="D580" s="31"/>
      <c r="E580" s="110"/>
      <c r="F580" s="111"/>
      <c r="G580" s="112"/>
      <c r="H580" s="113"/>
      <c r="I580" s="114"/>
      <c r="J580" s="114"/>
      <c r="K580" s="115"/>
      <c r="L580" s="115"/>
      <c r="M580" s="113"/>
      <c r="N580" s="113"/>
      <c r="O580" s="115"/>
      <c r="P580" s="115"/>
      <c r="Q580" s="115"/>
      <c r="R580" s="114"/>
      <c r="S580" s="114"/>
      <c r="T580" s="115"/>
      <c r="U580" s="115"/>
      <c r="V580" s="114"/>
      <c r="W580" s="114"/>
      <c r="X580" s="115"/>
      <c r="Y580" s="115"/>
      <c r="Z580" s="114"/>
      <c r="AA580" s="114"/>
      <c r="AB580" s="115"/>
      <c r="AC580" s="115"/>
      <c r="AD580" s="114"/>
      <c r="AE580" s="114"/>
      <c r="AF580" s="114"/>
      <c r="AG580" s="114"/>
      <c r="AH580" s="114"/>
      <c r="AI580" s="114"/>
      <c r="AJ580" s="114"/>
      <c r="AK580" s="114"/>
      <c r="AL580" s="114"/>
      <c r="AM580" s="114"/>
      <c r="AN580" s="114"/>
      <c r="AO580" s="114"/>
      <c r="AP580" s="116"/>
      <c r="AQ580" s="116"/>
      <c r="AR580" s="116"/>
      <c r="AS580" s="104"/>
      <c r="AT580" s="117" t="s">
        <v>353</v>
      </c>
      <c r="AU580" s="118">
        <v>1.07</v>
      </c>
      <c r="AV580" s="118">
        <v>0</v>
      </c>
      <c r="AW580" s="118">
        <v>0</v>
      </c>
      <c r="AX580" s="119"/>
      <c r="AY580" s="119"/>
      <c r="AZ580" s="119"/>
      <c r="BA580" s="78">
        <v>1.07</v>
      </c>
      <c r="BB580" s="107"/>
    </row>
    <row r="581" spans="1:54" s="109" customFormat="1">
      <c r="A581" s="108"/>
      <c r="B581" s="4">
        <v>1</v>
      </c>
      <c r="D581" s="31"/>
      <c r="E581" s="120"/>
      <c r="F581" s="121"/>
      <c r="G581" s="122"/>
      <c r="H581" s="123"/>
      <c r="I581" s="124"/>
      <c r="J581" s="124"/>
      <c r="K581" s="125"/>
      <c r="L581" s="125"/>
      <c r="M581" s="123"/>
      <c r="N581" s="123"/>
      <c r="O581" s="125"/>
      <c r="P581" s="125"/>
      <c r="Q581" s="125"/>
      <c r="R581" s="124"/>
      <c r="S581" s="124"/>
      <c r="T581" s="125"/>
      <c r="U581" s="125"/>
      <c r="V581" s="124"/>
      <c r="W581" s="124"/>
      <c r="X581" s="125"/>
      <c r="Y581" s="125"/>
      <c r="Z581" s="124"/>
      <c r="AA581" s="124"/>
      <c r="AB581" s="125"/>
      <c r="AC581" s="125"/>
      <c r="AD581" s="124"/>
      <c r="AE581" s="124"/>
      <c r="AF581" s="124"/>
      <c r="AG581" s="124"/>
      <c r="AH581" s="124"/>
      <c r="AI581" s="124"/>
      <c r="AJ581" s="124"/>
      <c r="AK581" s="124"/>
      <c r="AL581" s="124"/>
      <c r="AM581" s="124"/>
      <c r="AN581" s="124"/>
      <c r="AO581" s="124"/>
      <c r="AP581" s="126"/>
      <c r="AQ581" s="126"/>
      <c r="AR581" s="126"/>
      <c r="AS581" s="104"/>
      <c r="AT581" s="127" t="s">
        <v>110</v>
      </c>
      <c r="AU581" s="127"/>
      <c r="AV581" s="127"/>
      <c r="AW581" s="127"/>
      <c r="AX581" s="127"/>
      <c r="AY581" s="127"/>
      <c r="AZ581" s="127"/>
      <c r="BA581" s="128"/>
      <c r="BB581" s="107"/>
    </row>
    <row r="582" spans="1:54">
      <c r="B582" s="4">
        <v>3</v>
      </c>
      <c r="C582" s="96" t="s">
        <v>104</v>
      </c>
      <c r="D582" s="31"/>
      <c r="E582" s="97" t="s">
        <v>499</v>
      </c>
      <c r="F582" s="98" t="s">
        <v>500</v>
      </c>
      <c r="G582" s="99"/>
      <c r="H582" s="100" t="s">
        <v>107</v>
      </c>
      <c r="I582" s="101"/>
      <c r="J582" s="101"/>
      <c r="K582" s="102">
        <v>0.2</v>
      </c>
      <c r="L582" s="102">
        <v>0</v>
      </c>
      <c r="M582" s="100">
        <v>2011</v>
      </c>
      <c r="N582" s="100">
        <v>2012</v>
      </c>
      <c r="O582" s="102">
        <v>1.4453499999999999</v>
      </c>
      <c r="P582" s="102">
        <v>0</v>
      </c>
      <c r="Q582" s="102">
        <v>0</v>
      </c>
      <c r="R582" s="101"/>
      <c r="S582" s="101"/>
      <c r="T582" s="102">
        <v>0.2</v>
      </c>
      <c r="U582" s="102">
        <v>0</v>
      </c>
      <c r="V582" s="101"/>
      <c r="W582" s="101"/>
      <c r="X582" s="102">
        <v>0</v>
      </c>
      <c r="Y582" s="102">
        <v>0</v>
      </c>
      <c r="Z582" s="101"/>
      <c r="AA582" s="101"/>
      <c r="AB582" s="102">
        <v>0</v>
      </c>
      <c r="AC582" s="102">
        <v>0</v>
      </c>
      <c r="AD582" s="101"/>
      <c r="AE582" s="101"/>
      <c r="AF582" s="101"/>
      <c r="AG582" s="101"/>
      <c r="AH582" s="101"/>
      <c r="AI582" s="101"/>
      <c r="AJ582" s="101"/>
      <c r="AK582" s="101"/>
      <c r="AL582" s="101"/>
      <c r="AM582" s="101"/>
      <c r="AN582" s="101"/>
      <c r="AO582" s="101"/>
      <c r="AP582" s="103">
        <v>0</v>
      </c>
      <c r="AQ582" s="103">
        <v>0</v>
      </c>
      <c r="AR582" s="103">
        <v>0.2</v>
      </c>
      <c r="AS582" s="104">
        <v>0</v>
      </c>
      <c r="AT582" s="105" t="s">
        <v>108</v>
      </c>
      <c r="AU582" s="106">
        <v>1.07</v>
      </c>
      <c r="AV582" s="106">
        <v>0</v>
      </c>
      <c r="AW582" s="106">
        <v>0</v>
      </c>
      <c r="AX582" s="106">
        <v>0</v>
      </c>
      <c r="AY582" s="106">
        <v>0</v>
      </c>
      <c r="AZ582" s="106">
        <v>0</v>
      </c>
      <c r="BA582" s="78">
        <v>1.07</v>
      </c>
      <c r="BB582" s="107"/>
    </row>
    <row r="583" spans="1:54" s="109" customFormat="1" ht="22.5">
      <c r="A583" s="108"/>
      <c r="B583" s="4">
        <v>1</v>
      </c>
      <c r="D583" s="31"/>
      <c r="E583" s="110"/>
      <c r="F583" s="111"/>
      <c r="G583" s="112"/>
      <c r="H583" s="113"/>
      <c r="I583" s="114"/>
      <c r="J583" s="114"/>
      <c r="K583" s="115"/>
      <c r="L583" s="115"/>
      <c r="M583" s="113"/>
      <c r="N583" s="113"/>
      <c r="O583" s="115"/>
      <c r="P583" s="115"/>
      <c r="Q583" s="115"/>
      <c r="R583" s="114"/>
      <c r="S583" s="114"/>
      <c r="T583" s="115"/>
      <c r="U583" s="115"/>
      <c r="V583" s="114"/>
      <c r="W583" s="114"/>
      <c r="X583" s="115"/>
      <c r="Y583" s="115"/>
      <c r="Z583" s="114"/>
      <c r="AA583" s="114"/>
      <c r="AB583" s="115"/>
      <c r="AC583" s="115"/>
      <c r="AD583" s="114"/>
      <c r="AE583" s="114"/>
      <c r="AF583" s="114"/>
      <c r="AG583" s="114"/>
      <c r="AH583" s="114"/>
      <c r="AI583" s="114"/>
      <c r="AJ583" s="114"/>
      <c r="AK583" s="114"/>
      <c r="AL583" s="114"/>
      <c r="AM583" s="114"/>
      <c r="AN583" s="114"/>
      <c r="AO583" s="114"/>
      <c r="AP583" s="116"/>
      <c r="AQ583" s="116"/>
      <c r="AR583" s="116"/>
      <c r="AS583" s="104"/>
      <c r="AT583" s="117" t="s">
        <v>353</v>
      </c>
      <c r="AU583" s="118">
        <v>1.07</v>
      </c>
      <c r="AV583" s="118">
        <v>0</v>
      </c>
      <c r="AW583" s="118">
        <v>0</v>
      </c>
      <c r="AX583" s="119"/>
      <c r="AY583" s="119"/>
      <c r="AZ583" s="119"/>
      <c r="BA583" s="78">
        <v>1.07</v>
      </c>
      <c r="BB583" s="107"/>
    </row>
    <row r="584" spans="1:54" s="109" customFormat="1">
      <c r="A584" s="108"/>
      <c r="B584" s="4">
        <v>1</v>
      </c>
      <c r="D584" s="31"/>
      <c r="E584" s="120"/>
      <c r="F584" s="121"/>
      <c r="G584" s="122"/>
      <c r="H584" s="123"/>
      <c r="I584" s="124"/>
      <c r="J584" s="124"/>
      <c r="K584" s="125"/>
      <c r="L584" s="125"/>
      <c r="M584" s="123"/>
      <c r="N584" s="123"/>
      <c r="O584" s="125"/>
      <c r="P584" s="125"/>
      <c r="Q584" s="125"/>
      <c r="R584" s="124"/>
      <c r="S584" s="124"/>
      <c r="T584" s="125"/>
      <c r="U584" s="125"/>
      <c r="V584" s="124"/>
      <c r="W584" s="124"/>
      <c r="X584" s="125"/>
      <c r="Y584" s="125"/>
      <c r="Z584" s="124"/>
      <c r="AA584" s="124"/>
      <c r="AB584" s="125"/>
      <c r="AC584" s="125"/>
      <c r="AD584" s="124"/>
      <c r="AE584" s="124"/>
      <c r="AF584" s="124"/>
      <c r="AG584" s="124"/>
      <c r="AH584" s="124"/>
      <c r="AI584" s="124"/>
      <c r="AJ584" s="124"/>
      <c r="AK584" s="124"/>
      <c r="AL584" s="124"/>
      <c r="AM584" s="124"/>
      <c r="AN584" s="124"/>
      <c r="AO584" s="124"/>
      <c r="AP584" s="126"/>
      <c r="AQ584" s="126"/>
      <c r="AR584" s="126"/>
      <c r="AS584" s="104"/>
      <c r="AT584" s="127" t="s">
        <v>110</v>
      </c>
      <c r="AU584" s="127"/>
      <c r="AV584" s="127"/>
      <c r="AW584" s="127"/>
      <c r="AX584" s="127"/>
      <c r="AY584" s="127"/>
      <c r="AZ584" s="127"/>
      <c r="BA584" s="128"/>
      <c r="BB584" s="107"/>
    </row>
    <row r="585" spans="1:54">
      <c r="B585" s="4">
        <v>3</v>
      </c>
      <c r="C585" s="96" t="s">
        <v>104</v>
      </c>
      <c r="D585" s="31"/>
      <c r="E585" s="97" t="s">
        <v>501</v>
      </c>
      <c r="F585" s="98" t="s">
        <v>502</v>
      </c>
      <c r="G585" s="99"/>
      <c r="H585" s="100" t="s">
        <v>107</v>
      </c>
      <c r="I585" s="101"/>
      <c r="J585" s="101"/>
      <c r="K585" s="102">
        <v>0.1</v>
      </c>
      <c r="L585" s="102">
        <v>0</v>
      </c>
      <c r="M585" s="100">
        <v>2013</v>
      </c>
      <c r="N585" s="100">
        <v>2014</v>
      </c>
      <c r="O585" s="102">
        <v>0.34237423</v>
      </c>
      <c r="P585" s="102">
        <v>0</v>
      </c>
      <c r="Q585" s="102">
        <v>0</v>
      </c>
      <c r="R585" s="101"/>
      <c r="S585" s="101"/>
      <c r="T585" s="102">
        <v>0.1</v>
      </c>
      <c r="U585" s="102">
        <v>0</v>
      </c>
      <c r="V585" s="101"/>
      <c r="W585" s="101"/>
      <c r="X585" s="102">
        <v>0</v>
      </c>
      <c r="Y585" s="102">
        <v>0</v>
      </c>
      <c r="Z585" s="101"/>
      <c r="AA585" s="101"/>
      <c r="AB585" s="102">
        <v>0</v>
      </c>
      <c r="AC585" s="102">
        <v>0</v>
      </c>
      <c r="AD585" s="101"/>
      <c r="AE585" s="101"/>
      <c r="AF585" s="101"/>
      <c r="AG585" s="101"/>
      <c r="AH585" s="101"/>
      <c r="AI585" s="101"/>
      <c r="AJ585" s="101"/>
      <c r="AK585" s="101"/>
      <c r="AL585" s="101"/>
      <c r="AM585" s="101"/>
      <c r="AN585" s="101"/>
      <c r="AO585" s="101"/>
      <c r="AP585" s="103">
        <v>0</v>
      </c>
      <c r="AQ585" s="103">
        <v>0</v>
      </c>
      <c r="AR585" s="103">
        <v>0.1</v>
      </c>
      <c r="AS585" s="104">
        <v>0</v>
      </c>
      <c r="AT585" s="105" t="s">
        <v>108</v>
      </c>
      <c r="AU585" s="106">
        <v>0.95</v>
      </c>
      <c r="AV585" s="106">
        <v>0.34237423</v>
      </c>
      <c r="AW585" s="106">
        <v>0</v>
      </c>
      <c r="AX585" s="106">
        <v>0</v>
      </c>
      <c r="AY585" s="106">
        <v>0</v>
      </c>
      <c r="AZ585" s="106">
        <v>0</v>
      </c>
      <c r="BA585" s="78">
        <v>1.2923742300000001</v>
      </c>
      <c r="BB585" s="107"/>
    </row>
    <row r="586" spans="1:54" s="109" customFormat="1" ht="22.5">
      <c r="A586" s="108"/>
      <c r="B586" s="4">
        <v>1</v>
      </c>
      <c r="D586" s="31"/>
      <c r="E586" s="110"/>
      <c r="F586" s="111"/>
      <c r="G586" s="112"/>
      <c r="H586" s="113"/>
      <c r="I586" s="114"/>
      <c r="J586" s="114"/>
      <c r="K586" s="115"/>
      <c r="L586" s="115"/>
      <c r="M586" s="113"/>
      <c r="N586" s="113"/>
      <c r="O586" s="115"/>
      <c r="P586" s="115"/>
      <c r="Q586" s="115"/>
      <c r="R586" s="114"/>
      <c r="S586" s="114"/>
      <c r="T586" s="115"/>
      <c r="U586" s="115"/>
      <c r="V586" s="114"/>
      <c r="W586" s="114"/>
      <c r="X586" s="115"/>
      <c r="Y586" s="115"/>
      <c r="Z586" s="114"/>
      <c r="AA586" s="114"/>
      <c r="AB586" s="115"/>
      <c r="AC586" s="115"/>
      <c r="AD586" s="114"/>
      <c r="AE586" s="114"/>
      <c r="AF586" s="114"/>
      <c r="AG586" s="114"/>
      <c r="AH586" s="114"/>
      <c r="AI586" s="114"/>
      <c r="AJ586" s="114"/>
      <c r="AK586" s="114"/>
      <c r="AL586" s="114"/>
      <c r="AM586" s="114"/>
      <c r="AN586" s="114"/>
      <c r="AO586" s="114"/>
      <c r="AP586" s="116"/>
      <c r="AQ586" s="116"/>
      <c r="AR586" s="116"/>
      <c r="AS586" s="104"/>
      <c r="AT586" s="117" t="s">
        <v>353</v>
      </c>
      <c r="AU586" s="118">
        <v>0.95</v>
      </c>
      <c r="AV586" s="118">
        <v>0.34237423</v>
      </c>
      <c r="AW586" s="118">
        <v>0</v>
      </c>
      <c r="AX586" s="119"/>
      <c r="AY586" s="119"/>
      <c r="AZ586" s="119"/>
      <c r="BA586" s="78">
        <v>1.2923742300000001</v>
      </c>
      <c r="BB586" s="107"/>
    </row>
    <row r="587" spans="1:54" s="109" customFormat="1">
      <c r="A587" s="108"/>
      <c r="B587" s="4">
        <v>1</v>
      </c>
      <c r="D587" s="31"/>
      <c r="E587" s="120"/>
      <c r="F587" s="121"/>
      <c r="G587" s="122"/>
      <c r="H587" s="123"/>
      <c r="I587" s="124"/>
      <c r="J587" s="124"/>
      <c r="K587" s="125"/>
      <c r="L587" s="125"/>
      <c r="M587" s="123"/>
      <c r="N587" s="123"/>
      <c r="O587" s="125"/>
      <c r="P587" s="125"/>
      <c r="Q587" s="125"/>
      <c r="R587" s="124"/>
      <c r="S587" s="124"/>
      <c r="T587" s="125"/>
      <c r="U587" s="125"/>
      <c r="V587" s="124"/>
      <c r="W587" s="124"/>
      <c r="X587" s="125"/>
      <c r="Y587" s="125"/>
      <c r="Z587" s="124"/>
      <c r="AA587" s="124"/>
      <c r="AB587" s="125"/>
      <c r="AC587" s="125"/>
      <c r="AD587" s="124"/>
      <c r="AE587" s="124"/>
      <c r="AF587" s="124"/>
      <c r="AG587" s="124"/>
      <c r="AH587" s="124"/>
      <c r="AI587" s="124"/>
      <c r="AJ587" s="124"/>
      <c r="AK587" s="124"/>
      <c r="AL587" s="124"/>
      <c r="AM587" s="124"/>
      <c r="AN587" s="124"/>
      <c r="AO587" s="124"/>
      <c r="AP587" s="126"/>
      <c r="AQ587" s="126"/>
      <c r="AR587" s="126"/>
      <c r="AS587" s="104"/>
      <c r="AT587" s="127" t="s">
        <v>110</v>
      </c>
      <c r="AU587" s="127"/>
      <c r="AV587" s="127"/>
      <c r="AW587" s="127"/>
      <c r="AX587" s="127"/>
      <c r="AY587" s="127"/>
      <c r="AZ587" s="127"/>
      <c r="BA587" s="128"/>
      <c r="BB587" s="107"/>
    </row>
    <row r="588" spans="1:54">
      <c r="B588" s="4">
        <v>3</v>
      </c>
      <c r="C588" s="96" t="s">
        <v>104</v>
      </c>
      <c r="D588" s="31"/>
      <c r="E588" s="97" t="s">
        <v>503</v>
      </c>
      <c r="F588" s="98" t="s">
        <v>504</v>
      </c>
      <c r="G588" s="99"/>
      <c r="H588" s="100" t="s">
        <v>107</v>
      </c>
      <c r="I588" s="101"/>
      <c r="J588" s="101"/>
      <c r="K588" s="102">
        <v>0.28999999999999998</v>
      </c>
      <c r="L588" s="102">
        <v>0</v>
      </c>
      <c r="M588" s="100">
        <v>2011</v>
      </c>
      <c r="N588" s="100">
        <v>2013</v>
      </c>
      <c r="O588" s="102">
        <v>1.5706678244000001</v>
      </c>
      <c r="P588" s="102">
        <v>0</v>
      </c>
      <c r="Q588" s="102">
        <v>0</v>
      </c>
      <c r="R588" s="101"/>
      <c r="S588" s="101"/>
      <c r="T588" s="102">
        <v>0.36</v>
      </c>
      <c r="U588" s="102">
        <v>0</v>
      </c>
      <c r="V588" s="101"/>
      <c r="W588" s="101"/>
      <c r="X588" s="102">
        <v>0.28999999999999998</v>
      </c>
      <c r="Y588" s="102">
        <v>0</v>
      </c>
      <c r="Z588" s="101"/>
      <c r="AA588" s="101"/>
      <c r="AB588" s="102">
        <v>0</v>
      </c>
      <c r="AC588" s="102">
        <v>0</v>
      </c>
      <c r="AD588" s="101"/>
      <c r="AE588" s="101"/>
      <c r="AF588" s="101"/>
      <c r="AG588" s="101"/>
      <c r="AH588" s="101"/>
      <c r="AI588" s="101"/>
      <c r="AJ588" s="101"/>
      <c r="AK588" s="101"/>
      <c r="AL588" s="101"/>
      <c r="AM588" s="101"/>
      <c r="AN588" s="101"/>
      <c r="AO588" s="101"/>
      <c r="AP588" s="103">
        <v>0</v>
      </c>
      <c r="AQ588" s="103">
        <v>0</v>
      </c>
      <c r="AR588" s="103">
        <v>0.64999999999999991</v>
      </c>
      <c r="AS588" s="104">
        <v>0</v>
      </c>
      <c r="AT588" s="105" t="s">
        <v>108</v>
      </c>
      <c r="AU588" s="106">
        <v>1.1697</v>
      </c>
      <c r="AV588" s="106">
        <v>1.17643622</v>
      </c>
      <c r="AW588" s="106">
        <v>0</v>
      </c>
      <c r="AX588" s="106">
        <v>0</v>
      </c>
      <c r="AY588" s="106">
        <v>0</v>
      </c>
      <c r="AZ588" s="106">
        <v>0</v>
      </c>
      <c r="BA588" s="78">
        <v>2.34613622</v>
      </c>
      <c r="BB588" s="107"/>
    </row>
    <row r="589" spans="1:54" s="109" customFormat="1" ht="22.5">
      <c r="A589" s="108"/>
      <c r="B589" s="4">
        <v>1</v>
      </c>
      <c r="D589" s="31"/>
      <c r="E589" s="110"/>
      <c r="F589" s="111"/>
      <c r="G589" s="112"/>
      <c r="H589" s="113"/>
      <c r="I589" s="114"/>
      <c r="J589" s="114"/>
      <c r="K589" s="115"/>
      <c r="L589" s="115"/>
      <c r="M589" s="113"/>
      <c r="N589" s="113"/>
      <c r="O589" s="115"/>
      <c r="P589" s="115"/>
      <c r="Q589" s="115"/>
      <c r="R589" s="114"/>
      <c r="S589" s="114"/>
      <c r="T589" s="115"/>
      <c r="U589" s="115"/>
      <c r="V589" s="114"/>
      <c r="W589" s="114"/>
      <c r="X589" s="115"/>
      <c r="Y589" s="115"/>
      <c r="Z589" s="114"/>
      <c r="AA589" s="114"/>
      <c r="AB589" s="115"/>
      <c r="AC589" s="115"/>
      <c r="AD589" s="114"/>
      <c r="AE589" s="114"/>
      <c r="AF589" s="114"/>
      <c r="AG589" s="114"/>
      <c r="AH589" s="114"/>
      <c r="AI589" s="114"/>
      <c r="AJ589" s="114"/>
      <c r="AK589" s="114"/>
      <c r="AL589" s="114"/>
      <c r="AM589" s="114"/>
      <c r="AN589" s="114"/>
      <c r="AO589" s="114"/>
      <c r="AP589" s="116"/>
      <c r="AQ589" s="116"/>
      <c r="AR589" s="116"/>
      <c r="AS589" s="104"/>
      <c r="AT589" s="117" t="s">
        <v>353</v>
      </c>
      <c r="AU589" s="118">
        <v>1.1697</v>
      </c>
      <c r="AV589" s="118">
        <v>1.17643622</v>
      </c>
      <c r="AW589" s="118">
        <v>0</v>
      </c>
      <c r="AX589" s="119"/>
      <c r="AY589" s="119"/>
      <c r="AZ589" s="119"/>
      <c r="BA589" s="78">
        <v>2.34613622</v>
      </c>
      <c r="BB589" s="107"/>
    </row>
    <row r="590" spans="1:54" s="109" customFormat="1">
      <c r="A590" s="108"/>
      <c r="B590" s="4">
        <v>1</v>
      </c>
      <c r="D590" s="31"/>
      <c r="E590" s="120"/>
      <c r="F590" s="121"/>
      <c r="G590" s="122"/>
      <c r="H590" s="123"/>
      <c r="I590" s="124"/>
      <c r="J590" s="124"/>
      <c r="K590" s="125"/>
      <c r="L590" s="125"/>
      <c r="M590" s="123"/>
      <c r="N590" s="123"/>
      <c r="O590" s="125"/>
      <c r="P590" s="125"/>
      <c r="Q590" s="125"/>
      <c r="R590" s="124"/>
      <c r="S590" s="124"/>
      <c r="T590" s="125"/>
      <c r="U590" s="125"/>
      <c r="V590" s="124"/>
      <c r="W590" s="124"/>
      <c r="X590" s="125"/>
      <c r="Y590" s="125"/>
      <c r="Z590" s="124"/>
      <c r="AA590" s="124"/>
      <c r="AB590" s="125"/>
      <c r="AC590" s="125"/>
      <c r="AD590" s="124"/>
      <c r="AE590" s="124"/>
      <c r="AF590" s="124"/>
      <c r="AG590" s="124"/>
      <c r="AH590" s="124"/>
      <c r="AI590" s="124"/>
      <c r="AJ590" s="124"/>
      <c r="AK590" s="124"/>
      <c r="AL590" s="124"/>
      <c r="AM590" s="124"/>
      <c r="AN590" s="124"/>
      <c r="AO590" s="124"/>
      <c r="AP590" s="126"/>
      <c r="AQ590" s="126"/>
      <c r="AR590" s="126"/>
      <c r="AS590" s="104"/>
      <c r="AT590" s="127" t="s">
        <v>110</v>
      </c>
      <c r="AU590" s="127"/>
      <c r="AV590" s="127"/>
      <c r="AW590" s="127"/>
      <c r="AX590" s="127"/>
      <c r="AY590" s="127"/>
      <c r="AZ590" s="127"/>
      <c r="BA590" s="128"/>
      <c r="BB590" s="107"/>
    </row>
    <row r="591" spans="1:54">
      <c r="B591" s="4">
        <v>3</v>
      </c>
      <c r="C591" s="96" t="s">
        <v>104</v>
      </c>
      <c r="D591" s="31"/>
      <c r="E591" s="97" t="s">
        <v>505</v>
      </c>
      <c r="F591" s="98" t="s">
        <v>506</v>
      </c>
      <c r="G591" s="99"/>
      <c r="H591" s="100" t="s">
        <v>107</v>
      </c>
      <c r="I591" s="101"/>
      <c r="J591" s="101"/>
      <c r="K591" s="102">
        <v>0.08</v>
      </c>
      <c r="L591" s="102">
        <v>0</v>
      </c>
      <c r="M591" s="100">
        <v>2012</v>
      </c>
      <c r="N591" s="100">
        <v>2014</v>
      </c>
      <c r="O591" s="102">
        <v>0.38447581659999996</v>
      </c>
      <c r="P591" s="102">
        <v>0</v>
      </c>
      <c r="Q591" s="102">
        <v>0.26838107999999999</v>
      </c>
      <c r="R591" s="101"/>
      <c r="S591" s="101"/>
      <c r="T591" s="102">
        <v>0.1</v>
      </c>
      <c r="U591" s="102">
        <v>0</v>
      </c>
      <c r="V591" s="101"/>
      <c r="W591" s="101"/>
      <c r="X591" s="102">
        <v>0.1</v>
      </c>
      <c r="Y591" s="102">
        <v>0</v>
      </c>
      <c r="Z591" s="101"/>
      <c r="AA591" s="101"/>
      <c r="AB591" s="102">
        <v>0.08</v>
      </c>
      <c r="AC591" s="102">
        <v>0</v>
      </c>
      <c r="AD591" s="101"/>
      <c r="AE591" s="101"/>
      <c r="AF591" s="101"/>
      <c r="AG591" s="101"/>
      <c r="AH591" s="101"/>
      <c r="AI591" s="101"/>
      <c r="AJ591" s="101"/>
      <c r="AK591" s="101"/>
      <c r="AL591" s="101"/>
      <c r="AM591" s="101"/>
      <c r="AN591" s="101"/>
      <c r="AO591" s="101"/>
      <c r="AP591" s="103">
        <v>0</v>
      </c>
      <c r="AQ591" s="103">
        <v>0</v>
      </c>
      <c r="AR591" s="103">
        <v>0.28000000000000003</v>
      </c>
      <c r="AS591" s="104">
        <v>0</v>
      </c>
      <c r="AT591" s="105" t="s">
        <v>108</v>
      </c>
      <c r="AU591" s="106">
        <v>0.4</v>
      </c>
      <c r="AV591" s="106">
        <v>0.26</v>
      </c>
      <c r="AW591" s="106">
        <v>0.26838107999999999</v>
      </c>
      <c r="AX591" s="106">
        <v>0</v>
      </c>
      <c r="AY591" s="106">
        <v>0</v>
      </c>
      <c r="AZ591" s="106">
        <v>0</v>
      </c>
      <c r="BA591" s="78">
        <v>0.92838108000000008</v>
      </c>
      <c r="BB591" s="107"/>
    </row>
    <row r="592" spans="1:54" s="109" customFormat="1" ht="22.5">
      <c r="A592" s="108"/>
      <c r="B592" s="4">
        <v>1</v>
      </c>
      <c r="D592" s="31"/>
      <c r="E592" s="110"/>
      <c r="F592" s="111"/>
      <c r="G592" s="112"/>
      <c r="H592" s="113"/>
      <c r="I592" s="114"/>
      <c r="J592" s="114"/>
      <c r="K592" s="115"/>
      <c r="L592" s="115"/>
      <c r="M592" s="113"/>
      <c r="N592" s="113"/>
      <c r="O592" s="115"/>
      <c r="P592" s="115"/>
      <c r="Q592" s="115"/>
      <c r="R592" s="114"/>
      <c r="S592" s="114"/>
      <c r="T592" s="115"/>
      <c r="U592" s="115"/>
      <c r="V592" s="114"/>
      <c r="W592" s="114"/>
      <c r="X592" s="115"/>
      <c r="Y592" s="115"/>
      <c r="Z592" s="114"/>
      <c r="AA592" s="114"/>
      <c r="AB592" s="115"/>
      <c r="AC592" s="115"/>
      <c r="AD592" s="114"/>
      <c r="AE592" s="114"/>
      <c r="AF592" s="114"/>
      <c r="AG592" s="114"/>
      <c r="AH592" s="114"/>
      <c r="AI592" s="114"/>
      <c r="AJ592" s="114"/>
      <c r="AK592" s="114"/>
      <c r="AL592" s="114"/>
      <c r="AM592" s="114"/>
      <c r="AN592" s="114"/>
      <c r="AO592" s="114"/>
      <c r="AP592" s="116"/>
      <c r="AQ592" s="116"/>
      <c r="AR592" s="116"/>
      <c r="AS592" s="104"/>
      <c r="AT592" s="117" t="s">
        <v>353</v>
      </c>
      <c r="AU592" s="118">
        <v>0.4</v>
      </c>
      <c r="AV592" s="118">
        <v>0.26</v>
      </c>
      <c r="AW592" s="118">
        <v>0.26838107999999999</v>
      </c>
      <c r="AX592" s="119"/>
      <c r="AY592" s="119"/>
      <c r="AZ592" s="119"/>
      <c r="BA592" s="78">
        <v>0.92838108000000008</v>
      </c>
      <c r="BB592" s="107"/>
    </row>
    <row r="593" spans="1:54" s="109" customFormat="1">
      <c r="A593" s="108"/>
      <c r="B593" s="4">
        <v>1</v>
      </c>
      <c r="D593" s="31"/>
      <c r="E593" s="120"/>
      <c r="F593" s="121"/>
      <c r="G593" s="122"/>
      <c r="H593" s="123"/>
      <c r="I593" s="124"/>
      <c r="J593" s="124"/>
      <c r="K593" s="125"/>
      <c r="L593" s="125"/>
      <c r="M593" s="123"/>
      <c r="N593" s="123"/>
      <c r="O593" s="125"/>
      <c r="P593" s="125"/>
      <c r="Q593" s="125"/>
      <c r="R593" s="124"/>
      <c r="S593" s="124"/>
      <c r="T593" s="125"/>
      <c r="U593" s="125"/>
      <c r="V593" s="124"/>
      <c r="W593" s="124"/>
      <c r="X593" s="125"/>
      <c r="Y593" s="125"/>
      <c r="Z593" s="124"/>
      <c r="AA593" s="124"/>
      <c r="AB593" s="125"/>
      <c r="AC593" s="125"/>
      <c r="AD593" s="124"/>
      <c r="AE593" s="124"/>
      <c r="AF593" s="124"/>
      <c r="AG593" s="124"/>
      <c r="AH593" s="124"/>
      <c r="AI593" s="124"/>
      <c r="AJ593" s="124"/>
      <c r="AK593" s="124"/>
      <c r="AL593" s="124"/>
      <c r="AM593" s="124"/>
      <c r="AN593" s="124"/>
      <c r="AO593" s="124"/>
      <c r="AP593" s="126"/>
      <c r="AQ593" s="126"/>
      <c r="AR593" s="126"/>
      <c r="AS593" s="104"/>
      <c r="AT593" s="127" t="s">
        <v>110</v>
      </c>
      <c r="AU593" s="127"/>
      <c r="AV593" s="127"/>
      <c r="AW593" s="127"/>
      <c r="AX593" s="127"/>
      <c r="AY593" s="127"/>
      <c r="AZ593" s="127"/>
      <c r="BA593" s="128"/>
      <c r="BB593" s="107"/>
    </row>
    <row r="594" spans="1:54">
      <c r="B594" s="4">
        <v>3</v>
      </c>
      <c r="C594" s="96" t="s">
        <v>104</v>
      </c>
      <c r="D594" s="31"/>
      <c r="E594" s="97" t="s">
        <v>507</v>
      </c>
      <c r="F594" s="98" t="s">
        <v>508</v>
      </c>
      <c r="G594" s="99"/>
      <c r="H594" s="100" t="s">
        <v>107</v>
      </c>
      <c r="I594" s="101"/>
      <c r="J594" s="101"/>
      <c r="K594" s="102">
        <v>2.4</v>
      </c>
      <c r="L594" s="102">
        <v>0</v>
      </c>
      <c r="M594" s="100">
        <v>2011</v>
      </c>
      <c r="N594" s="100">
        <v>2013</v>
      </c>
      <c r="O594" s="102">
        <v>6.2868231716</v>
      </c>
      <c r="P594" s="102">
        <v>0</v>
      </c>
      <c r="Q594" s="102">
        <v>0</v>
      </c>
      <c r="R594" s="101"/>
      <c r="S594" s="101"/>
      <c r="T594" s="102">
        <v>0.8</v>
      </c>
      <c r="U594" s="102">
        <v>0</v>
      </c>
      <c r="V594" s="101"/>
      <c r="W594" s="101"/>
      <c r="X594" s="102">
        <v>2.4</v>
      </c>
      <c r="Y594" s="102">
        <v>0</v>
      </c>
      <c r="Z594" s="101"/>
      <c r="AA594" s="101"/>
      <c r="AB594" s="102">
        <v>0</v>
      </c>
      <c r="AC594" s="102">
        <v>0</v>
      </c>
      <c r="AD594" s="101"/>
      <c r="AE594" s="101"/>
      <c r="AF594" s="101"/>
      <c r="AG594" s="101"/>
      <c r="AH594" s="101"/>
      <c r="AI594" s="101"/>
      <c r="AJ594" s="101"/>
      <c r="AK594" s="101"/>
      <c r="AL594" s="101"/>
      <c r="AM594" s="101"/>
      <c r="AN594" s="101"/>
      <c r="AO594" s="101"/>
      <c r="AP594" s="103">
        <v>0</v>
      </c>
      <c r="AQ594" s="103">
        <v>0</v>
      </c>
      <c r="AR594" s="103">
        <v>3.2</v>
      </c>
      <c r="AS594" s="104">
        <v>0</v>
      </c>
      <c r="AT594" s="105" t="s">
        <v>108</v>
      </c>
      <c r="AU594" s="106">
        <v>5.9</v>
      </c>
      <c r="AV594" s="106">
        <v>5.89123865</v>
      </c>
      <c r="AW594" s="106">
        <v>0</v>
      </c>
      <c r="AX594" s="106">
        <v>0</v>
      </c>
      <c r="AY594" s="106">
        <v>0</v>
      </c>
      <c r="AZ594" s="106">
        <v>0</v>
      </c>
      <c r="BA594" s="78">
        <v>11.79123865</v>
      </c>
      <c r="BB594" s="107"/>
    </row>
    <row r="595" spans="1:54" s="109" customFormat="1" ht="22.5">
      <c r="A595" s="108"/>
      <c r="B595" s="4">
        <v>1</v>
      </c>
      <c r="D595" s="31"/>
      <c r="E595" s="110"/>
      <c r="F595" s="111"/>
      <c r="G595" s="112"/>
      <c r="H595" s="113"/>
      <c r="I595" s="114"/>
      <c r="J595" s="114"/>
      <c r="K595" s="115"/>
      <c r="L595" s="115"/>
      <c r="M595" s="113"/>
      <c r="N595" s="113"/>
      <c r="O595" s="115"/>
      <c r="P595" s="115"/>
      <c r="Q595" s="115"/>
      <c r="R595" s="114"/>
      <c r="S595" s="114"/>
      <c r="T595" s="115"/>
      <c r="U595" s="115"/>
      <c r="V595" s="114"/>
      <c r="W595" s="114"/>
      <c r="X595" s="115"/>
      <c r="Y595" s="115"/>
      <c r="Z595" s="114"/>
      <c r="AA595" s="114"/>
      <c r="AB595" s="115"/>
      <c r="AC595" s="115"/>
      <c r="AD595" s="114"/>
      <c r="AE595" s="114"/>
      <c r="AF595" s="114"/>
      <c r="AG595" s="114"/>
      <c r="AH595" s="114"/>
      <c r="AI595" s="114"/>
      <c r="AJ595" s="114"/>
      <c r="AK595" s="114"/>
      <c r="AL595" s="114"/>
      <c r="AM595" s="114"/>
      <c r="AN595" s="114"/>
      <c r="AO595" s="114"/>
      <c r="AP595" s="116"/>
      <c r="AQ595" s="116"/>
      <c r="AR595" s="116"/>
      <c r="AS595" s="104"/>
      <c r="AT595" s="117" t="s">
        <v>353</v>
      </c>
      <c r="AU595" s="118">
        <v>5.9</v>
      </c>
      <c r="AV595" s="118">
        <v>5.89123865</v>
      </c>
      <c r="AW595" s="118">
        <v>0</v>
      </c>
      <c r="AX595" s="119"/>
      <c r="AY595" s="119"/>
      <c r="AZ595" s="119"/>
      <c r="BA595" s="78">
        <v>11.79123865</v>
      </c>
      <c r="BB595" s="107"/>
    </row>
    <row r="596" spans="1:54" s="109" customFormat="1">
      <c r="A596" s="108"/>
      <c r="B596" s="4">
        <v>1</v>
      </c>
      <c r="D596" s="31"/>
      <c r="E596" s="120"/>
      <c r="F596" s="121"/>
      <c r="G596" s="122"/>
      <c r="H596" s="123"/>
      <c r="I596" s="124"/>
      <c r="J596" s="124"/>
      <c r="K596" s="125"/>
      <c r="L596" s="125"/>
      <c r="M596" s="123"/>
      <c r="N596" s="123"/>
      <c r="O596" s="125"/>
      <c r="P596" s="125"/>
      <c r="Q596" s="125"/>
      <c r="R596" s="124"/>
      <c r="S596" s="124"/>
      <c r="T596" s="125"/>
      <c r="U596" s="125"/>
      <c r="V596" s="124"/>
      <c r="W596" s="124"/>
      <c r="X596" s="125"/>
      <c r="Y596" s="125"/>
      <c r="Z596" s="124"/>
      <c r="AA596" s="124"/>
      <c r="AB596" s="125"/>
      <c r="AC596" s="125"/>
      <c r="AD596" s="124"/>
      <c r="AE596" s="124"/>
      <c r="AF596" s="124"/>
      <c r="AG596" s="124"/>
      <c r="AH596" s="124"/>
      <c r="AI596" s="124"/>
      <c r="AJ596" s="124"/>
      <c r="AK596" s="124"/>
      <c r="AL596" s="124"/>
      <c r="AM596" s="124"/>
      <c r="AN596" s="124"/>
      <c r="AO596" s="124"/>
      <c r="AP596" s="126"/>
      <c r="AQ596" s="126"/>
      <c r="AR596" s="126"/>
      <c r="AS596" s="104"/>
      <c r="AT596" s="127" t="s">
        <v>110</v>
      </c>
      <c r="AU596" s="127"/>
      <c r="AV596" s="127"/>
      <c r="AW596" s="127"/>
      <c r="AX596" s="127"/>
      <c r="AY596" s="127"/>
      <c r="AZ596" s="127"/>
      <c r="BA596" s="128"/>
      <c r="BB596" s="107"/>
    </row>
    <row r="597" spans="1:54">
      <c r="B597" s="4">
        <v>3</v>
      </c>
      <c r="C597" s="96" t="s">
        <v>104</v>
      </c>
      <c r="D597" s="31"/>
      <c r="E597" s="97" t="s">
        <v>509</v>
      </c>
      <c r="F597" s="98" t="s">
        <v>510</v>
      </c>
      <c r="G597" s="99"/>
      <c r="H597" s="100" t="s">
        <v>107</v>
      </c>
      <c r="I597" s="101"/>
      <c r="J597" s="101"/>
      <c r="K597" s="102">
        <v>0.3</v>
      </c>
      <c r="L597" s="102">
        <v>0</v>
      </c>
      <c r="M597" s="100">
        <v>2011</v>
      </c>
      <c r="N597" s="100">
        <v>2012</v>
      </c>
      <c r="O597" s="102">
        <v>2.5182000000000002</v>
      </c>
      <c r="P597" s="102">
        <v>0</v>
      </c>
      <c r="Q597" s="102">
        <v>0</v>
      </c>
      <c r="R597" s="101"/>
      <c r="S597" s="101"/>
      <c r="T597" s="102">
        <v>0.3</v>
      </c>
      <c r="U597" s="102">
        <v>0</v>
      </c>
      <c r="V597" s="101"/>
      <c r="W597" s="101"/>
      <c r="X597" s="102">
        <v>0</v>
      </c>
      <c r="Y597" s="102">
        <v>0</v>
      </c>
      <c r="Z597" s="101"/>
      <c r="AA597" s="101"/>
      <c r="AB597" s="102">
        <v>0</v>
      </c>
      <c r="AC597" s="102">
        <v>0</v>
      </c>
      <c r="AD597" s="101"/>
      <c r="AE597" s="101"/>
      <c r="AF597" s="101"/>
      <c r="AG597" s="101"/>
      <c r="AH597" s="101"/>
      <c r="AI597" s="101"/>
      <c r="AJ597" s="101"/>
      <c r="AK597" s="101"/>
      <c r="AL597" s="101"/>
      <c r="AM597" s="101"/>
      <c r="AN597" s="101"/>
      <c r="AO597" s="101"/>
      <c r="AP597" s="103">
        <v>0</v>
      </c>
      <c r="AQ597" s="103">
        <v>0</v>
      </c>
      <c r="AR597" s="103">
        <v>0.3</v>
      </c>
      <c r="AS597" s="104">
        <v>0</v>
      </c>
      <c r="AT597" s="105" t="s">
        <v>108</v>
      </c>
      <c r="AU597" s="106">
        <v>2.4119999999999999</v>
      </c>
      <c r="AV597" s="106">
        <v>0</v>
      </c>
      <c r="AW597" s="106">
        <v>0</v>
      </c>
      <c r="AX597" s="106">
        <v>0</v>
      </c>
      <c r="AY597" s="106">
        <v>0</v>
      </c>
      <c r="AZ597" s="106">
        <v>0</v>
      </c>
      <c r="BA597" s="78">
        <v>2.4119999999999999</v>
      </c>
      <c r="BB597" s="107"/>
    </row>
    <row r="598" spans="1:54" s="109" customFormat="1" ht="22.5">
      <c r="A598" s="108"/>
      <c r="B598" s="4">
        <v>1</v>
      </c>
      <c r="D598" s="31"/>
      <c r="E598" s="110"/>
      <c r="F598" s="111"/>
      <c r="G598" s="112"/>
      <c r="H598" s="113"/>
      <c r="I598" s="114"/>
      <c r="J598" s="114"/>
      <c r="K598" s="115"/>
      <c r="L598" s="115"/>
      <c r="M598" s="113"/>
      <c r="N598" s="113"/>
      <c r="O598" s="115"/>
      <c r="P598" s="115"/>
      <c r="Q598" s="115"/>
      <c r="R598" s="114"/>
      <c r="S598" s="114"/>
      <c r="T598" s="115"/>
      <c r="U598" s="115"/>
      <c r="V598" s="114"/>
      <c r="W598" s="114"/>
      <c r="X598" s="115"/>
      <c r="Y598" s="115"/>
      <c r="Z598" s="114"/>
      <c r="AA598" s="114"/>
      <c r="AB598" s="115"/>
      <c r="AC598" s="115"/>
      <c r="AD598" s="114"/>
      <c r="AE598" s="114"/>
      <c r="AF598" s="114"/>
      <c r="AG598" s="114"/>
      <c r="AH598" s="114"/>
      <c r="AI598" s="114"/>
      <c r="AJ598" s="114"/>
      <c r="AK598" s="114"/>
      <c r="AL598" s="114"/>
      <c r="AM598" s="114"/>
      <c r="AN598" s="114"/>
      <c r="AO598" s="114"/>
      <c r="AP598" s="116"/>
      <c r="AQ598" s="116"/>
      <c r="AR598" s="116"/>
      <c r="AS598" s="104"/>
      <c r="AT598" s="117" t="s">
        <v>353</v>
      </c>
      <c r="AU598" s="118">
        <v>2.4119999999999999</v>
      </c>
      <c r="AV598" s="118">
        <v>0</v>
      </c>
      <c r="AW598" s="118">
        <v>0</v>
      </c>
      <c r="AX598" s="119"/>
      <c r="AY598" s="119"/>
      <c r="AZ598" s="119"/>
      <c r="BA598" s="78">
        <v>2.4119999999999999</v>
      </c>
      <c r="BB598" s="107"/>
    </row>
    <row r="599" spans="1:54" s="109" customFormat="1">
      <c r="A599" s="108"/>
      <c r="B599" s="4">
        <v>1</v>
      </c>
      <c r="D599" s="31"/>
      <c r="E599" s="120"/>
      <c r="F599" s="121"/>
      <c r="G599" s="122"/>
      <c r="H599" s="123"/>
      <c r="I599" s="124"/>
      <c r="J599" s="124"/>
      <c r="K599" s="125"/>
      <c r="L599" s="125"/>
      <c r="M599" s="123"/>
      <c r="N599" s="123"/>
      <c r="O599" s="125"/>
      <c r="P599" s="125"/>
      <c r="Q599" s="125"/>
      <c r="R599" s="124"/>
      <c r="S599" s="124"/>
      <c r="T599" s="125"/>
      <c r="U599" s="125"/>
      <c r="V599" s="124"/>
      <c r="W599" s="124"/>
      <c r="X599" s="125"/>
      <c r="Y599" s="125"/>
      <c r="Z599" s="124"/>
      <c r="AA599" s="124"/>
      <c r="AB599" s="125"/>
      <c r="AC599" s="125"/>
      <c r="AD599" s="124"/>
      <c r="AE599" s="124"/>
      <c r="AF599" s="124"/>
      <c r="AG599" s="124"/>
      <c r="AH599" s="124"/>
      <c r="AI599" s="124"/>
      <c r="AJ599" s="124"/>
      <c r="AK599" s="124"/>
      <c r="AL599" s="124"/>
      <c r="AM599" s="124"/>
      <c r="AN599" s="124"/>
      <c r="AO599" s="124"/>
      <c r="AP599" s="126"/>
      <c r="AQ599" s="126"/>
      <c r="AR599" s="126"/>
      <c r="AS599" s="104"/>
      <c r="AT599" s="127" t="s">
        <v>110</v>
      </c>
      <c r="AU599" s="127"/>
      <c r="AV599" s="127"/>
      <c r="AW599" s="127"/>
      <c r="AX599" s="127"/>
      <c r="AY599" s="127"/>
      <c r="AZ599" s="127"/>
      <c r="BA599" s="128"/>
      <c r="BB599" s="107"/>
    </row>
    <row r="600" spans="1:54">
      <c r="B600" s="4">
        <v>3</v>
      </c>
      <c r="C600" s="96" t="s">
        <v>104</v>
      </c>
      <c r="D600" s="31"/>
      <c r="E600" s="97" t="s">
        <v>511</v>
      </c>
      <c r="F600" s="98" t="s">
        <v>512</v>
      </c>
      <c r="G600" s="99"/>
      <c r="H600" s="100" t="s">
        <v>107</v>
      </c>
      <c r="I600" s="101"/>
      <c r="J600" s="101"/>
      <c r="K600" s="102">
        <v>0.3</v>
      </c>
      <c r="L600" s="102">
        <v>0</v>
      </c>
      <c r="M600" s="100">
        <v>2012</v>
      </c>
      <c r="N600" s="100">
        <v>2012</v>
      </c>
      <c r="O600" s="102">
        <v>0.84309999999999996</v>
      </c>
      <c r="P600" s="102">
        <v>0</v>
      </c>
      <c r="Q600" s="102">
        <v>0</v>
      </c>
      <c r="R600" s="101"/>
      <c r="S600" s="101"/>
      <c r="T600" s="102">
        <v>0.3</v>
      </c>
      <c r="U600" s="102">
        <v>0</v>
      </c>
      <c r="V600" s="101"/>
      <c r="W600" s="101"/>
      <c r="X600" s="102">
        <v>0</v>
      </c>
      <c r="Y600" s="102">
        <v>0</v>
      </c>
      <c r="Z600" s="101"/>
      <c r="AA600" s="101"/>
      <c r="AB600" s="102">
        <v>0</v>
      </c>
      <c r="AC600" s="102">
        <v>0</v>
      </c>
      <c r="AD600" s="101"/>
      <c r="AE600" s="101"/>
      <c r="AF600" s="101"/>
      <c r="AG600" s="101"/>
      <c r="AH600" s="101"/>
      <c r="AI600" s="101"/>
      <c r="AJ600" s="101"/>
      <c r="AK600" s="101"/>
      <c r="AL600" s="101"/>
      <c r="AM600" s="101"/>
      <c r="AN600" s="101"/>
      <c r="AO600" s="101"/>
      <c r="AP600" s="103">
        <v>0</v>
      </c>
      <c r="AQ600" s="103">
        <v>0</v>
      </c>
      <c r="AR600" s="103">
        <v>0.3</v>
      </c>
      <c r="AS600" s="104">
        <v>0</v>
      </c>
      <c r="AT600" s="105" t="s">
        <v>108</v>
      </c>
      <c r="AU600" s="106">
        <v>0.84309999999999996</v>
      </c>
      <c r="AV600" s="106">
        <v>0</v>
      </c>
      <c r="AW600" s="106">
        <v>0</v>
      </c>
      <c r="AX600" s="106">
        <v>0</v>
      </c>
      <c r="AY600" s="106">
        <v>0</v>
      </c>
      <c r="AZ600" s="106">
        <v>0</v>
      </c>
      <c r="BA600" s="78">
        <v>0.84309999999999996</v>
      </c>
      <c r="BB600" s="107"/>
    </row>
    <row r="601" spans="1:54" s="109" customFormat="1" ht="22.5">
      <c r="A601" s="108"/>
      <c r="B601" s="4">
        <v>1</v>
      </c>
      <c r="D601" s="31"/>
      <c r="E601" s="110"/>
      <c r="F601" s="111"/>
      <c r="G601" s="112"/>
      <c r="H601" s="113"/>
      <c r="I601" s="114"/>
      <c r="J601" s="114"/>
      <c r="K601" s="115"/>
      <c r="L601" s="115"/>
      <c r="M601" s="113"/>
      <c r="N601" s="113"/>
      <c r="O601" s="115"/>
      <c r="P601" s="115"/>
      <c r="Q601" s="115"/>
      <c r="R601" s="114"/>
      <c r="S601" s="114"/>
      <c r="T601" s="115"/>
      <c r="U601" s="115"/>
      <c r="V601" s="114"/>
      <c r="W601" s="114"/>
      <c r="X601" s="115"/>
      <c r="Y601" s="115"/>
      <c r="Z601" s="114"/>
      <c r="AA601" s="114"/>
      <c r="AB601" s="115"/>
      <c r="AC601" s="115"/>
      <c r="AD601" s="114"/>
      <c r="AE601" s="114"/>
      <c r="AF601" s="114"/>
      <c r="AG601" s="114"/>
      <c r="AH601" s="114"/>
      <c r="AI601" s="114"/>
      <c r="AJ601" s="114"/>
      <c r="AK601" s="114"/>
      <c r="AL601" s="114"/>
      <c r="AM601" s="114"/>
      <c r="AN601" s="114"/>
      <c r="AO601" s="114"/>
      <c r="AP601" s="116"/>
      <c r="AQ601" s="116"/>
      <c r="AR601" s="116"/>
      <c r="AS601" s="104"/>
      <c r="AT601" s="117" t="s">
        <v>353</v>
      </c>
      <c r="AU601" s="118">
        <v>0.84309999999999996</v>
      </c>
      <c r="AV601" s="118">
        <v>0</v>
      </c>
      <c r="AW601" s="118">
        <v>0</v>
      </c>
      <c r="AX601" s="119"/>
      <c r="AY601" s="119"/>
      <c r="AZ601" s="119"/>
      <c r="BA601" s="78">
        <v>0.84309999999999996</v>
      </c>
      <c r="BB601" s="107"/>
    </row>
    <row r="602" spans="1:54" s="109" customFormat="1">
      <c r="A602" s="108"/>
      <c r="B602" s="4">
        <v>1</v>
      </c>
      <c r="D602" s="31"/>
      <c r="E602" s="120"/>
      <c r="F602" s="121"/>
      <c r="G602" s="122"/>
      <c r="H602" s="123"/>
      <c r="I602" s="124"/>
      <c r="J602" s="124"/>
      <c r="K602" s="125"/>
      <c r="L602" s="125"/>
      <c r="M602" s="123"/>
      <c r="N602" s="123"/>
      <c r="O602" s="125"/>
      <c r="P602" s="125"/>
      <c r="Q602" s="125"/>
      <c r="R602" s="124"/>
      <c r="S602" s="124"/>
      <c r="T602" s="125"/>
      <c r="U602" s="125"/>
      <c r="V602" s="124"/>
      <c r="W602" s="124"/>
      <c r="X602" s="125"/>
      <c r="Y602" s="125"/>
      <c r="Z602" s="124"/>
      <c r="AA602" s="124"/>
      <c r="AB602" s="125"/>
      <c r="AC602" s="125"/>
      <c r="AD602" s="124"/>
      <c r="AE602" s="124"/>
      <c r="AF602" s="124"/>
      <c r="AG602" s="124"/>
      <c r="AH602" s="124"/>
      <c r="AI602" s="124"/>
      <c r="AJ602" s="124"/>
      <c r="AK602" s="124"/>
      <c r="AL602" s="124"/>
      <c r="AM602" s="124"/>
      <c r="AN602" s="124"/>
      <c r="AO602" s="124"/>
      <c r="AP602" s="126"/>
      <c r="AQ602" s="126"/>
      <c r="AR602" s="126"/>
      <c r="AS602" s="104"/>
      <c r="AT602" s="127" t="s">
        <v>110</v>
      </c>
      <c r="AU602" s="127"/>
      <c r="AV602" s="127"/>
      <c r="AW602" s="127"/>
      <c r="AX602" s="127"/>
      <c r="AY602" s="127"/>
      <c r="AZ602" s="127"/>
      <c r="BA602" s="128"/>
      <c r="BB602" s="107"/>
    </row>
    <row r="603" spans="1:54">
      <c r="B603" s="4">
        <v>3</v>
      </c>
      <c r="C603" s="96" t="s">
        <v>104</v>
      </c>
      <c r="D603" s="31"/>
      <c r="E603" s="97" t="s">
        <v>513</v>
      </c>
      <c r="F603" s="98" t="s">
        <v>514</v>
      </c>
      <c r="G603" s="99"/>
      <c r="H603" s="100" t="s">
        <v>107</v>
      </c>
      <c r="I603" s="101"/>
      <c r="J603" s="101"/>
      <c r="K603" s="102">
        <v>0.5</v>
      </c>
      <c r="L603" s="102">
        <v>0</v>
      </c>
      <c r="M603" s="100">
        <v>2012</v>
      </c>
      <c r="N603" s="100">
        <v>2012</v>
      </c>
      <c r="O603" s="102">
        <v>3.3340399999999999</v>
      </c>
      <c r="P603" s="102">
        <v>0</v>
      </c>
      <c r="Q603" s="102">
        <v>0</v>
      </c>
      <c r="R603" s="101"/>
      <c r="S603" s="101"/>
      <c r="T603" s="102">
        <v>0.5</v>
      </c>
      <c r="U603" s="102">
        <v>0</v>
      </c>
      <c r="V603" s="101"/>
      <c r="W603" s="101"/>
      <c r="X603" s="102">
        <v>0</v>
      </c>
      <c r="Y603" s="102">
        <v>0</v>
      </c>
      <c r="Z603" s="101"/>
      <c r="AA603" s="101"/>
      <c r="AB603" s="102">
        <v>0</v>
      </c>
      <c r="AC603" s="102">
        <v>0</v>
      </c>
      <c r="AD603" s="101"/>
      <c r="AE603" s="101"/>
      <c r="AF603" s="101"/>
      <c r="AG603" s="101"/>
      <c r="AH603" s="101"/>
      <c r="AI603" s="101"/>
      <c r="AJ603" s="101"/>
      <c r="AK603" s="101"/>
      <c r="AL603" s="101"/>
      <c r="AM603" s="101"/>
      <c r="AN603" s="101"/>
      <c r="AO603" s="101"/>
      <c r="AP603" s="103">
        <v>0</v>
      </c>
      <c r="AQ603" s="103">
        <v>0</v>
      </c>
      <c r="AR603" s="103">
        <v>0.5</v>
      </c>
      <c r="AS603" s="104">
        <v>0</v>
      </c>
      <c r="AT603" s="105" t="s">
        <v>108</v>
      </c>
      <c r="AU603" s="106">
        <v>3.3340399999999999</v>
      </c>
      <c r="AV603" s="106">
        <v>0</v>
      </c>
      <c r="AW603" s="106">
        <v>0</v>
      </c>
      <c r="AX603" s="106">
        <v>0</v>
      </c>
      <c r="AY603" s="106">
        <v>0</v>
      </c>
      <c r="AZ603" s="106">
        <v>0</v>
      </c>
      <c r="BA603" s="78">
        <v>3.3340399999999999</v>
      </c>
      <c r="BB603" s="107"/>
    </row>
    <row r="604" spans="1:54" s="109" customFormat="1" ht="22.5">
      <c r="A604" s="108"/>
      <c r="B604" s="4">
        <v>1</v>
      </c>
      <c r="D604" s="31"/>
      <c r="E604" s="110"/>
      <c r="F604" s="111"/>
      <c r="G604" s="112"/>
      <c r="H604" s="113"/>
      <c r="I604" s="114"/>
      <c r="J604" s="114"/>
      <c r="K604" s="115"/>
      <c r="L604" s="115"/>
      <c r="M604" s="113"/>
      <c r="N604" s="113"/>
      <c r="O604" s="115"/>
      <c r="P604" s="115"/>
      <c r="Q604" s="115"/>
      <c r="R604" s="114"/>
      <c r="S604" s="114"/>
      <c r="T604" s="115"/>
      <c r="U604" s="115"/>
      <c r="V604" s="114"/>
      <c r="W604" s="114"/>
      <c r="X604" s="115"/>
      <c r="Y604" s="115"/>
      <c r="Z604" s="114"/>
      <c r="AA604" s="114"/>
      <c r="AB604" s="115"/>
      <c r="AC604" s="115"/>
      <c r="AD604" s="114"/>
      <c r="AE604" s="114"/>
      <c r="AF604" s="114"/>
      <c r="AG604" s="114"/>
      <c r="AH604" s="114"/>
      <c r="AI604" s="114"/>
      <c r="AJ604" s="114"/>
      <c r="AK604" s="114"/>
      <c r="AL604" s="114"/>
      <c r="AM604" s="114"/>
      <c r="AN604" s="114"/>
      <c r="AO604" s="114"/>
      <c r="AP604" s="116"/>
      <c r="AQ604" s="116"/>
      <c r="AR604" s="116"/>
      <c r="AS604" s="104"/>
      <c r="AT604" s="117" t="s">
        <v>353</v>
      </c>
      <c r="AU604" s="118">
        <v>3.3340399999999999</v>
      </c>
      <c r="AV604" s="118">
        <v>0</v>
      </c>
      <c r="AW604" s="118">
        <v>0</v>
      </c>
      <c r="AX604" s="119"/>
      <c r="AY604" s="119"/>
      <c r="AZ604" s="119"/>
      <c r="BA604" s="78">
        <v>3.3340399999999999</v>
      </c>
      <c r="BB604" s="107"/>
    </row>
    <row r="605" spans="1:54" s="109" customFormat="1">
      <c r="A605" s="108"/>
      <c r="B605" s="4">
        <v>1</v>
      </c>
      <c r="D605" s="31"/>
      <c r="E605" s="120"/>
      <c r="F605" s="121"/>
      <c r="G605" s="122"/>
      <c r="H605" s="123"/>
      <c r="I605" s="124"/>
      <c r="J605" s="124"/>
      <c r="K605" s="125"/>
      <c r="L605" s="125"/>
      <c r="M605" s="123"/>
      <c r="N605" s="123"/>
      <c r="O605" s="125"/>
      <c r="P605" s="125"/>
      <c r="Q605" s="125"/>
      <c r="R605" s="124"/>
      <c r="S605" s="124"/>
      <c r="T605" s="125"/>
      <c r="U605" s="125"/>
      <c r="V605" s="124"/>
      <c r="W605" s="124"/>
      <c r="X605" s="125"/>
      <c r="Y605" s="125"/>
      <c r="Z605" s="124"/>
      <c r="AA605" s="124"/>
      <c r="AB605" s="125"/>
      <c r="AC605" s="125"/>
      <c r="AD605" s="124"/>
      <c r="AE605" s="124"/>
      <c r="AF605" s="124"/>
      <c r="AG605" s="124"/>
      <c r="AH605" s="124"/>
      <c r="AI605" s="124"/>
      <c r="AJ605" s="124"/>
      <c r="AK605" s="124"/>
      <c r="AL605" s="124"/>
      <c r="AM605" s="124"/>
      <c r="AN605" s="124"/>
      <c r="AO605" s="124"/>
      <c r="AP605" s="126"/>
      <c r="AQ605" s="126"/>
      <c r="AR605" s="126"/>
      <c r="AS605" s="104"/>
      <c r="AT605" s="127" t="s">
        <v>110</v>
      </c>
      <c r="AU605" s="127"/>
      <c r="AV605" s="127"/>
      <c r="AW605" s="127"/>
      <c r="AX605" s="127"/>
      <c r="AY605" s="127"/>
      <c r="AZ605" s="127"/>
      <c r="BA605" s="128"/>
      <c r="BB605" s="107"/>
    </row>
    <row r="606" spans="1:54">
      <c r="B606" s="4">
        <v>3</v>
      </c>
      <c r="C606" s="96" t="s">
        <v>104</v>
      </c>
      <c r="D606" s="31"/>
      <c r="E606" s="97" t="s">
        <v>515</v>
      </c>
      <c r="F606" s="98" t="s">
        <v>516</v>
      </c>
      <c r="G606" s="99"/>
      <c r="H606" s="100" t="s">
        <v>107</v>
      </c>
      <c r="I606" s="101"/>
      <c r="J606" s="101"/>
      <c r="K606" s="102">
        <v>0.4</v>
      </c>
      <c r="L606" s="102">
        <v>0</v>
      </c>
      <c r="M606" s="100">
        <v>2012</v>
      </c>
      <c r="N606" s="100">
        <v>2012</v>
      </c>
      <c r="O606" s="102">
        <v>3.91892</v>
      </c>
      <c r="P606" s="102">
        <v>0</v>
      </c>
      <c r="Q606" s="102">
        <v>0</v>
      </c>
      <c r="R606" s="101"/>
      <c r="S606" s="101"/>
      <c r="T606" s="102">
        <v>0.4</v>
      </c>
      <c r="U606" s="102">
        <v>0</v>
      </c>
      <c r="V606" s="101"/>
      <c r="W606" s="101"/>
      <c r="X606" s="102">
        <v>0</v>
      </c>
      <c r="Y606" s="102">
        <v>0</v>
      </c>
      <c r="Z606" s="101"/>
      <c r="AA606" s="101"/>
      <c r="AB606" s="102">
        <v>0</v>
      </c>
      <c r="AC606" s="102">
        <v>0</v>
      </c>
      <c r="AD606" s="101"/>
      <c r="AE606" s="101"/>
      <c r="AF606" s="101"/>
      <c r="AG606" s="101"/>
      <c r="AH606" s="101"/>
      <c r="AI606" s="101"/>
      <c r="AJ606" s="101"/>
      <c r="AK606" s="101"/>
      <c r="AL606" s="101"/>
      <c r="AM606" s="101"/>
      <c r="AN606" s="101"/>
      <c r="AO606" s="101"/>
      <c r="AP606" s="103">
        <v>0</v>
      </c>
      <c r="AQ606" s="103">
        <v>0</v>
      </c>
      <c r="AR606" s="103">
        <v>0.4</v>
      </c>
      <c r="AS606" s="104">
        <v>0</v>
      </c>
      <c r="AT606" s="105" t="s">
        <v>108</v>
      </c>
      <c r="AU606" s="106">
        <v>3.91892</v>
      </c>
      <c r="AV606" s="106">
        <v>0</v>
      </c>
      <c r="AW606" s="106">
        <v>0</v>
      </c>
      <c r="AX606" s="106">
        <v>0</v>
      </c>
      <c r="AY606" s="106">
        <v>0</v>
      </c>
      <c r="AZ606" s="106">
        <v>0</v>
      </c>
      <c r="BA606" s="78">
        <v>3.91892</v>
      </c>
      <c r="BB606" s="107"/>
    </row>
    <row r="607" spans="1:54" s="109" customFormat="1" ht="22.5">
      <c r="A607" s="108"/>
      <c r="B607" s="4">
        <v>1</v>
      </c>
      <c r="D607" s="31"/>
      <c r="E607" s="110"/>
      <c r="F607" s="111"/>
      <c r="G607" s="112"/>
      <c r="H607" s="113"/>
      <c r="I607" s="114"/>
      <c r="J607" s="114"/>
      <c r="K607" s="115"/>
      <c r="L607" s="115"/>
      <c r="M607" s="113"/>
      <c r="N607" s="113"/>
      <c r="O607" s="115"/>
      <c r="P607" s="115"/>
      <c r="Q607" s="115"/>
      <c r="R607" s="114"/>
      <c r="S607" s="114"/>
      <c r="T607" s="115"/>
      <c r="U607" s="115"/>
      <c r="V607" s="114"/>
      <c r="W607" s="114"/>
      <c r="X607" s="115"/>
      <c r="Y607" s="115"/>
      <c r="Z607" s="114"/>
      <c r="AA607" s="114"/>
      <c r="AB607" s="115"/>
      <c r="AC607" s="115"/>
      <c r="AD607" s="114"/>
      <c r="AE607" s="114"/>
      <c r="AF607" s="114"/>
      <c r="AG607" s="114"/>
      <c r="AH607" s="114"/>
      <c r="AI607" s="114"/>
      <c r="AJ607" s="114"/>
      <c r="AK607" s="114"/>
      <c r="AL607" s="114"/>
      <c r="AM607" s="114"/>
      <c r="AN607" s="114"/>
      <c r="AO607" s="114"/>
      <c r="AP607" s="116"/>
      <c r="AQ607" s="116"/>
      <c r="AR607" s="116"/>
      <c r="AS607" s="104"/>
      <c r="AT607" s="117" t="s">
        <v>353</v>
      </c>
      <c r="AU607" s="118">
        <v>3.91892</v>
      </c>
      <c r="AV607" s="118">
        <v>0</v>
      </c>
      <c r="AW607" s="118">
        <v>0</v>
      </c>
      <c r="AX607" s="119"/>
      <c r="AY607" s="119"/>
      <c r="AZ607" s="119"/>
      <c r="BA607" s="78">
        <v>3.91892</v>
      </c>
      <c r="BB607" s="107"/>
    </row>
    <row r="608" spans="1:54" s="109" customFormat="1">
      <c r="A608" s="108"/>
      <c r="B608" s="4">
        <v>1</v>
      </c>
      <c r="D608" s="31"/>
      <c r="E608" s="120"/>
      <c r="F608" s="121"/>
      <c r="G608" s="122"/>
      <c r="H608" s="123"/>
      <c r="I608" s="124"/>
      <c r="J608" s="124"/>
      <c r="K608" s="125"/>
      <c r="L608" s="125"/>
      <c r="M608" s="123"/>
      <c r="N608" s="123"/>
      <c r="O608" s="125"/>
      <c r="P608" s="125"/>
      <c r="Q608" s="125"/>
      <c r="R608" s="124"/>
      <c r="S608" s="124"/>
      <c r="T608" s="125"/>
      <c r="U608" s="125"/>
      <c r="V608" s="124"/>
      <c r="W608" s="124"/>
      <c r="X608" s="125"/>
      <c r="Y608" s="125"/>
      <c r="Z608" s="124"/>
      <c r="AA608" s="124"/>
      <c r="AB608" s="125"/>
      <c r="AC608" s="125"/>
      <c r="AD608" s="124"/>
      <c r="AE608" s="124"/>
      <c r="AF608" s="124"/>
      <c r="AG608" s="124"/>
      <c r="AH608" s="124"/>
      <c r="AI608" s="124"/>
      <c r="AJ608" s="124"/>
      <c r="AK608" s="124"/>
      <c r="AL608" s="124"/>
      <c r="AM608" s="124"/>
      <c r="AN608" s="124"/>
      <c r="AO608" s="124"/>
      <c r="AP608" s="126"/>
      <c r="AQ608" s="126"/>
      <c r="AR608" s="126"/>
      <c r="AS608" s="104"/>
      <c r="AT608" s="127" t="s">
        <v>110</v>
      </c>
      <c r="AU608" s="127"/>
      <c r="AV608" s="127"/>
      <c r="AW608" s="127"/>
      <c r="AX608" s="127"/>
      <c r="AY608" s="127"/>
      <c r="AZ608" s="127"/>
      <c r="BA608" s="128"/>
      <c r="BB608" s="107"/>
    </row>
    <row r="609" spans="1:54">
      <c r="B609" s="4">
        <v>3</v>
      </c>
      <c r="C609" s="96" t="s">
        <v>104</v>
      </c>
      <c r="D609" s="31"/>
      <c r="E609" s="97" t="s">
        <v>517</v>
      </c>
      <c r="F609" s="98" t="s">
        <v>518</v>
      </c>
      <c r="G609" s="99"/>
      <c r="H609" s="100" t="s">
        <v>107</v>
      </c>
      <c r="I609" s="101"/>
      <c r="J609" s="101"/>
      <c r="K609" s="102">
        <v>0.2</v>
      </c>
      <c r="L609" s="102">
        <v>0</v>
      </c>
      <c r="M609" s="100">
        <v>2013</v>
      </c>
      <c r="N609" s="100">
        <v>2013</v>
      </c>
      <c r="O609" s="102">
        <v>0.85599336800000003</v>
      </c>
      <c r="P609" s="102">
        <v>0</v>
      </c>
      <c r="Q609" s="102">
        <v>0</v>
      </c>
      <c r="R609" s="101"/>
      <c r="S609" s="101"/>
      <c r="T609" s="102">
        <v>0.2</v>
      </c>
      <c r="U609" s="102">
        <v>0</v>
      </c>
      <c r="V609" s="101"/>
      <c r="W609" s="101"/>
      <c r="X609" s="102">
        <v>0.2</v>
      </c>
      <c r="Y609" s="102">
        <v>0</v>
      </c>
      <c r="Z609" s="101"/>
      <c r="AA609" s="101"/>
      <c r="AB609" s="102">
        <v>0</v>
      </c>
      <c r="AC609" s="102">
        <v>0</v>
      </c>
      <c r="AD609" s="101"/>
      <c r="AE609" s="101"/>
      <c r="AF609" s="101"/>
      <c r="AG609" s="101"/>
      <c r="AH609" s="101"/>
      <c r="AI609" s="101"/>
      <c r="AJ609" s="101"/>
      <c r="AK609" s="101"/>
      <c r="AL609" s="101"/>
      <c r="AM609" s="101"/>
      <c r="AN609" s="101"/>
      <c r="AO609" s="101"/>
      <c r="AP609" s="103">
        <v>0</v>
      </c>
      <c r="AQ609" s="103">
        <v>0</v>
      </c>
      <c r="AR609" s="103">
        <v>0.4</v>
      </c>
      <c r="AS609" s="104">
        <v>0</v>
      </c>
      <c r="AT609" s="105" t="s">
        <v>108</v>
      </c>
      <c r="AU609" s="106">
        <v>0.58333000000000002</v>
      </c>
      <c r="AV609" s="106">
        <v>0.85599336800000003</v>
      </c>
      <c r="AW609" s="106">
        <v>0</v>
      </c>
      <c r="AX609" s="106">
        <v>0</v>
      </c>
      <c r="AY609" s="106">
        <v>0</v>
      </c>
      <c r="AZ609" s="106">
        <v>0</v>
      </c>
      <c r="BA609" s="78">
        <v>1.4393233680000002</v>
      </c>
      <c r="BB609" s="107"/>
    </row>
    <row r="610" spans="1:54" s="109" customFormat="1" ht="22.5">
      <c r="A610" s="108"/>
      <c r="B610" s="4">
        <v>1</v>
      </c>
      <c r="D610" s="31"/>
      <c r="E610" s="110"/>
      <c r="F610" s="111"/>
      <c r="G610" s="112"/>
      <c r="H610" s="113"/>
      <c r="I610" s="114"/>
      <c r="J610" s="114"/>
      <c r="K610" s="115"/>
      <c r="L610" s="115"/>
      <c r="M610" s="113"/>
      <c r="N610" s="113"/>
      <c r="O610" s="115"/>
      <c r="P610" s="115"/>
      <c r="Q610" s="115"/>
      <c r="R610" s="114"/>
      <c r="S610" s="114"/>
      <c r="T610" s="115"/>
      <c r="U610" s="115"/>
      <c r="V610" s="114"/>
      <c r="W610" s="114"/>
      <c r="X610" s="115"/>
      <c r="Y610" s="115"/>
      <c r="Z610" s="114"/>
      <c r="AA610" s="114"/>
      <c r="AB610" s="115"/>
      <c r="AC610" s="115"/>
      <c r="AD610" s="114"/>
      <c r="AE610" s="114"/>
      <c r="AF610" s="114"/>
      <c r="AG610" s="114"/>
      <c r="AH610" s="114"/>
      <c r="AI610" s="114"/>
      <c r="AJ610" s="114"/>
      <c r="AK610" s="114"/>
      <c r="AL610" s="114"/>
      <c r="AM610" s="114"/>
      <c r="AN610" s="114"/>
      <c r="AO610" s="114"/>
      <c r="AP610" s="116"/>
      <c r="AQ610" s="116"/>
      <c r="AR610" s="116"/>
      <c r="AS610" s="104"/>
      <c r="AT610" s="117" t="s">
        <v>353</v>
      </c>
      <c r="AU610" s="118">
        <v>0.58333000000000002</v>
      </c>
      <c r="AV610" s="118">
        <v>0.85599336800000003</v>
      </c>
      <c r="AW610" s="118">
        <v>0</v>
      </c>
      <c r="AX610" s="119"/>
      <c r="AY610" s="119"/>
      <c r="AZ610" s="119"/>
      <c r="BA610" s="78">
        <v>1.4393233680000002</v>
      </c>
      <c r="BB610" s="107"/>
    </row>
    <row r="611" spans="1:54" s="109" customFormat="1">
      <c r="A611" s="108"/>
      <c r="B611" s="4">
        <v>1</v>
      </c>
      <c r="D611" s="31"/>
      <c r="E611" s="120"/>
      <c r="F611" s="121"/>
      <c r="G611" s="122"/>
      <c r="H611" s="123"/>
      <c r="I611" s="124"/>
      <c r="J611" s="124"/>
      <c r="K611" s="125"/>
      <c r="L611" s="125"/>
      <c r="M611" s="123"/>
      <c r="N611" s="123"/>
      <c r="O611" s="125"/>
      <c r="P611" s="125"/>
      <c r="Q611" s="125"/>
      <c r="R611" s="124"/>
      <c r="S611" s="124"/>
      <c r="T611" s="125"/>
      <c r="U611" s="125"/>
      <c r="V611" s="124"/>
      <c r="W611" s="124"/>
      <c r="X611" s="125"/>
      <c r="Y611" s="125"/>
      <c r="Z611" s="124"/>
      <c r="AA611" s="124"/>
      <c r="AB611" s="125"/>
      <c r="AC611" s="125"/>
      <c r="AD611" s="124"/>
      <c r="AE611" s="124"/>
      <c r="AF611" s="124"/>
      <c r="AG611" s="124"/>
      <c r="AH611" s="124"/>
      <c r="AI611" s="124"/>
      <c r="AJ611" s="124"/>
      <c r="AK611" s="124"/>
      <c r="AL611" s="124"/>
      <c r="AM611" s="124"/>
      <c r="AN611" s="124"/>
      <c r="AO611" s="124"/>
      <c r="AP611" s="126"/>
      <c r="AQ611" s="126"/>
      <c r="AR611" s="126"/>
      <c r="AS611" s="104"/>
      <c r="AT611" s="127" t="s">
        <v>110</v>
      </c>
      <c r="AU611" s="127"/>
      <c r="AV611" s="127"/>
      <c r="AW611" s="127"/>
      <c r="AX611" s="127"/>
      <c r="AY611" s="127"/>
      <c r="AZ611" s="127"/>
      <c r="BA611" s="128"/>
      <c r="BB611" s="107"/>
    </row>
    <row r="612" spans="1:54">
      <c r="B612" s="4">
        <v>3</v>
      </c>
      <c r="C612" s="96" t="s">
        <v>104</v>
      </c>
      <c r="D612" s="31"/>
      <c r="E612" s="97" t="s">
        <v>519</v>
      </c>
      <c r="F612" s="98" t="s">
        <v>520</v>
      </c>
      <c r="G612" s="99"/>
      <c r="H612" s="100" t="s">
        <v>107</v>
      </c>
      <c r="I612" s="101"/>
      <c r="J612" s="101"/>
      <c r="K612" s="102">
        <v>0.05</v>
      </c>
      <c r="L612" s="102">
        <v>0</v>
      </c>
      <c r="M612" s="100">
        <v>2012</v>
      </c>
      <c r="N612" s="100">
        <v>2012</v>
      </c>
      <c r="O612" s="102">
        <v>0.05</v>
      </c>
      <c r="P612" s="102">
        <v>0</v>
      </c>
      <c r="Q612" s="102">
        <v>0</v>
      </c>
      <c r="R612" s="101"/>
      <c r="S612" s="101"/>
      <c r="T612" s="102">
        <v>0.05</v>
      </c>
      <c r="U612" s="102">
        <v>0</v>
      </c>
      <c r="V612" s="101"/>
      <c r="W612" s="101"/>
      <c r="X612" s="102">
        <v>0</v>
      </c>
      <c r="Y612" s="102">
        <v>0</v>
      </c>
      <c r="Z612" s="101"/>
      <c r="AA612" s="101"/>
      <c r="AB612" s="102">
        <v>0</v>
      </c>
      <c r="AC612" s="102">
        <v>0</v>
      </c>
      <c r="AD612" s="101"/>
      <c r="AE612" s="101"/>
      <c r="AF612" s="101"/>
      <c r="AG612" s="101"/>
      <c r="AH612" s="101"/>
      <c r="AI612" s="101"/>
      <c r="AJ612" s="101"/>
      <c r="AK612" s="101"/>
      <c r="AL612" s="101"/>
      <c r="AM612" s="101"/>
      <c r="AN612" s="101"/>
      <c r="AO612" s="101"/>
      <c r="AP612" s="103">
        <v>0</v>
      </c>
      <c r="AQ612" s="103">
        <v>0</v>
      </c>
      <c r="AR612" s="103">
        <v>0.05</v>
      </c>
      <c r="AS612" s="104">
        <v>0</v>
      </c>
      <c r="AT612" s="105" t="s">
        <v>108</v>
      </c>
      <c r="AU612" s="106">
        <v>0.05</v>
      </c>
      <c r="AV612" s="106">
        <v>0</v>
      </c>
      <c r="AW612" s="106">
        <v>0</v>
      </c>
      <c r="AX612" s="106">
        <v>0</v>
      </c>
      <c r="AY612" s="106">
        <v>0</v>
      </c>
      <c r="AZ612" s="106">
        <v>0</v>
      </c>
      <c r="BA612" s="78">
        <v>0.05</v>
      </c>
      <c r="BB612" s="107"/>
    </row>
    <row r="613" spans="1:54" s="109" customFormat="1" ht="22.5">
      <c r="A613" s="108"/>
      <c r="B613" s="4">
        <v>1</v>
      </c>
      <c r="D613" s="31"/>
      <c r="E613" s="110"/>
      <c r="F613" s="111"/>
      <c r="G613" s="112"/>
      <c r="H613" s="113"/>
      <c r="I613" s="114"/>
      <c r="J613" s="114"/>
      <c r="K613" s="115"/>
      <c r="L613" s="115"/>
      <c r="M613" s="113"/>
      <c r="N613" s="113"/>
      <c r="O613" s="115"/>
      <c r="P613" s="115"/>
      <c r="Q613" s="115"/>
      <c r="R613" s="114"/>
      <c r="S613" s="114"/>
      <c r="T613" s="115"/>
      <c r="U613" s="115"/>
      <c r="V613" s="114"/>
      <c r="W613" s="114"/>
      <c r="X613" s="115"/>
      <c r="Y613" s="115"/>
      <c r="Z613" s="114"/>
      <c r="AA613" s="114"/>
      <c r="AB613" s="115"/>
      <c r="AC613" s="115"/>
      <c r="AD613" s="114"/>
      <c r="AE613" s="114"/>
      <c r="AF613" s="114"/>
      <c r="AG613" s="114"/>
      <c r="AH613" s="114"/>
      <c r="AI613" s="114"/>
      <c r="AJ613" s="114"/>
      <c r="AK613" s="114"/>
      <c r="AL613" s="114"/>
      <c r="AM613" s="114"/>
      <c r="AN613" s="114"/>
      <c r="AO613" s="114"/>
      <c r="AP613" s="116"/>
      <c r="AQ613" s="116"/>
      <c r="AR613" s="116"/>
      <c r="AS613" s="104"/>
      <c r="AT613" s="117" t="s">
        <v>353</v>
      </c>
      <c r="AU613" s="118">
        <v>0.05</v>
      </c>
      <c r="AV613" s="118">
        <v>0</v>
      </c>
      <c r="AW613" s="118">
        <v>0</v>
      </c>
      <c r="AX613" s="119"/>
      <c r="AY613" s="119"/>
      <c r="AZ613" s="119"/>
      <c r="BA613" s="78">
        <v>0.05</v>
      </c>
      <c r="BB613" s="107"/>
    </row>
    <row r="614" spans="1:54" s="109" customFormat="1">
      <c r="A614" s="108"/>
      <c r="B614" s="4">
        <v>1</v>
      </c>
      <c r="D614" s="31"/>
      <c r="E614" s="120"/>
      <c r="F614" s="121"/>
      <c r="G614" s="122"/>
      <c r="H614" s="123"/>
      <c r="I614" s="124"/>
      <c r="J614" s="124"/>
      <c r="K614" s="125"/>
      <c r="L614" s="125"/>
      <c r="M614" s="123"/>
      <c r="N614" s="123"/>
      <c r="O614" s="125"/>
      <c r="P614" s="125"/>
      <c r="Q614" s="125"/>
      <c r="R614" s="124"/>
      <c r="S614" s="124"/>
      <c r="T614" s="125"/>
      <c r="U614" s="125"/>
      <c r="V614" s="124"/>
      <c r="W614" s="124"/>
      <c r="X614" s="125"/>
      <c r="Y614" s="125"/>
      <c r="Z614" s="124"/>
      <c r="AA614" s="124"/>
      <c r="AB614" s="125"/>
      <c r="AC614" s="125"/>
      <c r="AD614" s="124"/>
      <c r="AE614" s="124"/>
      <c r="AF614" s="124"/>
      <c r="AG614" s="124"/>
      <c r="AH614" s="124"/>
      <c r="AI614" s="124"/>
      <c r="AJ614" s="124"/>
      <c r="AK614" s="124"/>
      <c r="AL614" s="124"/>
      <c r="AM614" s="124"/>
      <c r="AN614" s="124"/>
      <c r="AO614" s="124"/>
      <c r="AP614" s="126"/>
      <c r="AQ614" s="126"/>
      <c r="AR614" s="126"/>
      <c r="AS614" s="104"/>
      <c r="AT614" s="127" t="s">
        <v>110</v>
      </c>
      <c r="AU614" s="127"/>
      <c r="AV614" s="127"/>
      <c r="AW614" s="127"/>
      <c r="AX614" s="127"/>
      <c r="AY614" s="127"/>
      <c r="AZ614" s="127"/>
      <c r="BA614" s="128"/>
      <c r="BB614" s="107"/>
    </row>
    <row r="615" spans="1:54">
      <c r="B615" s="4">
        <v>3</v>
      </c>
      <c r="C615" s="96" t="s">
        <v>104</v>
      </c>
      <c r="D615" s="31"/>
      <c r="E615" s="97" t="s">
        <v>521</v>
      </c>
      <c r="F615" s="98" t="s">
        <v>522</v>
      </c>
      <c r="G615" s="99"/>
      <c r="H615" s="100" t="s">
        <v>107</v>
      </c>
      <c r="I615" s="101"/>
      <c r="J615" s="101"/>
      <c r="K615" s="102">
        <v>0.47299999999999998</v>
      </c>
      <c r="L615" s="102">
        <v>0</v>
      </c>
      <c r="M615" s="100">
        <v>2013</v>
      </c>
      <c r="N615" s="100">
        <v>2014</v>
      </c>
      <c r="O615" s="102">
        <v>3.4646170899999982</v>
      </c>
      <c r="P615" s="102">
        <v>0</v>
      </c>
      <c r="Q615" s="102">
        <v>2.756617089999998</v>
      </c>
      <c r="R615" s="101"/>
      <c r="S615" s="101"/>
      <c r="T615" s="102">
        <v>0</v>
      </c>
      <c r="U615" s="102">
        <v>0</v>
      </c>
      <c r="V615" s="101"/>
      <c r="W615" s="101"/>
      <c r="X615" s="102">
        <v>0</v>
      </c>
      <c r="Y615" s="102">
        <v>0</v>
      </c>
      <c r="Z615" s="101"/>
      <c r="AA615" s="101"/>
      <c r="AB615" s="102">
        <v>0.47299999999999998</v>
      </c>
      <c r="AC615" s="102">
        <v>0</v>
      </c>
      <c r="AD615" s="101"/>
      <c r="AE615" s="101"/>
      <c r="AF615" s="101"/>
      <c r="AG615" s="101"/>
      <c r="AH615" s="101"/>
      <c r="AI615" s="101"/>
      <c r="AJ615" s="101"/>
      <c r="AK615" s="101"/>
      <c r="AL615" s="101"/>
      <c r="AM615" s="101"/>
      <c r="AN615" s="101"/>
      <c r="AO615" s="101"/>
      <c r="AP615" s="103">
        <v>0</v>
      </c>
      <c r="AQ615" s="103">
        <v>0</v>
      </c>
      <c r="AR615" s="103">
        <v>0.47299999999999998</v>
      </c>
      <c r="AS615" s="104">
        <v>0</v>
      </c>
      <c r="AT615" s="105" t="s">
        <v>108</v>
      </c>
      <c r="AU615" s="106">
        <v>0</v>
      </c>
      <c r="AV615" s="106">
        <v>0.70799999999999996</v>
      </c>
      <c r="AW615" s="106">
        <v>2.756617089999998</v>
      </c>
      <c r="AX615" s="106">
        <v>0</v>
      </c>
      <c r="AY615" s="106">
        <v>0</v>
      </c>
      <c r="AZ615" s="106">
        <v>0</v>
      </c>
      <c r="BA615" s="78">
        <v>3.4646170899999982</v>
      </c>
      <c r="BB615" s="107"/>
    </row>
    <row r="616" spans="1:54" s="109" customFormat="1" ht="22.5">
      <c r="A616" s="108"/>
      <c r="B616" s="4">
        <v>1</v>
      </c>
      <c r="D616" s="31"/>
      <c r="E616" s="110"/>
      <c r="F616" s="111"/>
      <c r="G616" s="112"/>
      <c r="H616" s="113"/>
      <c r="I616" s="114"/>
      <c r="J616" s="114"/>
      <c r="K616" s="115"/>
      <c r="L616" s="115"/>
      <c r="M616" s="113"/>
      <c r="N616" s="113"/>
      <c r="O616" s="115"/>
      <c r="P616" s="115"/>
      <c r="Q616" s="115"/>
      <c r="R616" s="114"/>
      <c r="S616" s="114"/>
      <c r="T616" s="115"/>
      <c r="U616" s="115"/>
      <c r="V616" s="114"/>
      <c r="W616" s="114"/>
      <c r="X616" s="115"/>
      <c r="Y616" s="115"/>
      <c r="Z616" s="114"/>
      <c r="AA616" s="114"/>
      <c r="AB616" s="115"/>
      <c r="AC616" s="115"/>
      <c r="AD616" s="114"/>
      <c r="AE616" s="114"/>
      <c r="AF616" s="114"/>
      <c r="AG616" s="114"/>
      <c r="AH616" s="114"/>
      <c r="AI616" s="114"/>
      <c r="AJ616" s="114"/>
      <c r="AK616" s="114"/>
      <c r="AL616" s="114"/>
      <c r="AM616" s="114"/>
      <c r="AN616" s="114"/>
      <c r="AO616" s="114"/>
      <c r="AP616" s="116"/>
      <c r="AQ616" s="116"/>
      <c r="AR616" s="116"/>
      <c r="AS616" s="104"/>
      <c r="AT616" s="117" t="s">
        <v>353</v>
      </c>
      <c r="AU616" s="118">
        <v>0</v>
      </c>
      <c r="AV616" s="118">
        <v>0.70799999999999996</v>
      </c>
      <c r="AW616" s="118">
        <v>2.756617089999998</v>
      </c>
      <c r="AX616" s="119"/>
      <c r="AY616" s="119"/>
      <c r="AZ616" s="119"/>
      <c r="BA616" s="78">
        <v>3.4646170899999982</v>
      </c>
      <c r="BB616" s="107"/>
    </row>
    <row r="617" spans="1:54" s="109" customFormat="1">
      <c r="A617" s="108"/>
      <c r="B617" s="4">
        <v>1</v>
      </c>
      <c r="D617" s="31"/>
      <c r="E617" s="120"/>
      <c r="F617" s="121"/>
      <c r="G617" s="122"/>
      <c r="H617" s="123"/>
      <c r="I617" s="124"/>
      <c r="J617" s="124"/>
      <c r="K617" s="125"/>
      <c r="L617" s="125"/>
      <c r="M617" s="123"/>
      <c r="N617" s="123"/>
      <c r="O617" s="125"/>
      <c r="P617" s="125"/>
      <c r="Q617" s="125"/>
      <c r="R617" s="124"/>
      <c r="S617" s="124"/>
      <c r="T617" s="125"/>
      <c r="U617" s="125"/>
      <c r="V617" s="124"/>
      <c r="W617" s="124"/>
      <c r="X617" s="125"/>
      <c r="Y617" s="125"/>
      <c r="Z617" s="124"/>
      <c r="AA617" s="124"/>
      <c r="AB617" s="125"/>
      <c r="AC617" s="125"/>
      <c r="AD617" s="124"/>
      <c r="AE617" s="124"/>
      <c r="AF617" s="124"/>
      <c r="AG617" s="124"/>
      <c r="AH617" s="124"/>
      <c r="AI617" s="124"/>
      <c r="AJ617" s="124"/>
      <c r="AK617" s="124"/>
      <c r="AL617" s="124"/>
      <c r="AM617" s="124"/>
      <c r="AN617" s="124"/>
      <c r="AO617" s="124"/>
      <c r="AP617" s="126"/>
      <c r="AQ617" s="126"/>
      <c r="AR617" s="126"/>
      <c r="AS617" s="104"/>
      <c r="AT617" s="127" t="s">
        <v>110</v>
      </c>
      <c r="AU617" s="127"/>
      <c r="AV617" s="127"/>
      <c r="AW617" s="127"/>
      <c r="AX617" s="127"/>
      <c r="AY617" s="127"/>
      <c r="AZ617" s="127"/>
      <c r="BA617" s="128"/>
      <c r="BB617" s="107"/>
    </row>
    <row r="618" spans="1:54">
      <c r="B618" s="4">
        <v>3</v>
      </c>
      <c r="C618" s="96" t="s">
        <v>104</v>
      </c>
      <c r="D618" s="31"/>
      <c r="E618" s="97" t="s">
        <v>523</v>
      </c>
      <c r="F618" s="98" t="s">
        <v>524</v>
      </c>
      <c r="G618" s="99"/>
      <c r="H618" s="100" t="s">
        <v>107</v>
      </c>
      <c r="I618" s="101"/>
      <c r="J618" s="101"/>
      <c r="K618" s="102">
        <v>0.35</v>
      </c>
      <c r="L618" s="102">
        <v>0</v>
      </c>
      <c r="M618" s="100">
        <v>2013</v>
      </c>
      <c r="N618" s="100">
        <v>2013</v>
      </c>
      <c r="O618" s="102">
        <v>2.1240000000000001</v>
      </c>
      <c r="P618" s="102">
        <v>0</v>
      </c>
      <c r="Q618" s="102">
        <v>0</v>
      </c>
      <c r="R618" s="101"/>
      <c r="S618" s="101"/>
      <c r="T618" s="102">
        <v>0</v>
      </c>
      <c r="U618" s="102">
        <v>0</v>
      </c>
      <c r="V618" s="101"/>
      <c r="W618" s="101"/>
      <c r="X618" s="102">
        <v>0.35</v>
      </c>
      <c r="Y618" s="102">
        <v>0</v>
      </c>
      <c r="Z618" s="101"/>
      <c r="AA618" s="101"/>
      <c r="AB618" s="102">
        <v>0</v>
      </c>
      <c r="AC618" s="102">
        <v>0</v>
      </c>
      <c r="AD618" s="101"/>
      <c r="AE618" s="101"/>
      <c r="AF618" s="101"/>
      <c r="AG618" s="101"/>
      <c r="AH618" s="101"/>
      <c r="AI618" s="101"/>
      <c r="AJ618" s="101"/>
      <c r="AK618" s="101"/>
      <c r="AL618" s="101"/>
      <c r="AM618" s="101"/>
      <c r="AN618" s="101"/>
      <c r="AO618" s="101"/>
      <c r="AP618" s="103">
        <v>0</v>
      </c>
      <c r="AQ618" s="103">
        <v>0</v>
      </c>
      <c r="AR618" s="103">
        <v>0.35</v>
      </c>
      <c r="AS618" s="104">
        <v>0</v>
      </c>
      <c r="AT618" s="105" t="s">
        <v>108</v>
      </c>
      <c r="AU618" s="106">
        <v>0</v>
      </c>
      <c r="AV618" s="106">
        <v>2.1240000000000001</v>
      </c>
      <c r="AW618" s="106">
        <v>0</v>
      </c>
      <c r="AX618" s="106">
        <v>0</v>
      </c>
      <c r="AY618" s="106">
        <v>0</v>
      </c>
      <c r="AZ618" s="106">
        <v>0</v>
      </c>
      <c r="BA618" s="78">
        <v>2.1240000000000001</v>
      </c>
      <c r="BB618" s="107"/>
    </row>
    <row r="619" spans="1:54" s="109" customFormat="1" ht="22.5">
      <c r="A619" s="108"/>
      <c r="B619" s="4">
        <v>1</v>
      </c>
      <c r="D619" s="31"/>
      <c r="E619" s="110"/>
      <c r="F619" s="111"/>
      <c r="G619" s="112"/>
      <c r="H619" s="113"/>
      <c r="I619" s="114"/>
      <c r="J619" s="114"/>
      <c r="K619" s="115"/>
      <c r="L619" s="115"/>
      <c r="M619" s="113"/>
      <c r="N619" s="113"/>
      <c r="O619" s="115"/>
      <c r="P619" s="115"/>
      <c r="Q619" s="115"/>
      <c r="R619" s="114"/>
      <c r="S619" s="114"/>
      <c r="T619" s="115"/>
      <c r="U619" s="115"/>
      <c r="V619" s="114"/>
      <c r="W619" s="114"/>
      <c r="X619" s="115"/>
      <c r="Y619" s="115"/>
      <c r="Z619" s="114"/>
      <c r="AA619" s="114"/>
      <c r="AB619" s="115"/>
      <c r="AC619" s="115"/>
      <c r="AD619" s="114"/>
      <c r="AE619" s="114"/>
      <c r="AF619" s="114"/>
      <c r="AG619" s="114"/>
      <c r="AH619" s="114"/>
      <c r="AI619" s="114"/>
      <c r="AJ619" s="114"/>
      <c r="AK619" s="114"/>
      <c r="AL619" s="114"/>
      <c r="AM619" s="114"/>
      <c r="AN619" s="114"/>
      <c r="AO619" s="114"/>
      <c r="AP619" s="116"/>
      <c r="AQ619" s="116"/>
      <c r="AR619" s="116"/>
      <c r="AS619" s="104"/>
      <c r="AT619" s="117" t="s">
        <v>353</v>
      </c>
      <c r="AU619" s="118">
        <v>0</v>
      </c>
      <c r="AV619" s="118">
        <v>2.1240000000000001</v>
      </c>
      <c r="AW619" s="118">
        <v>0</v>
      </c>
      <c r="AX619" s="119"/>
      <c r="AY619" s="119"/>
      <c r="AZ619" s="119"/>
      <c r="BA619" s="78">
        <v>2.1240000000000001</v>
      </c>
      <c r="BB619" s="107"/>
    </row>
    <row r="620" spans="1:54" s="109" customFormat="1">
      <c r="A620" s="108"/>
      <c r="B620" s="4">
        <v>1</v>
      </c>
      <c r="D620" s="31"/>
      <c r="E620" s="120"/>
      <c r="F620" s="121"/>
      <c r="G620" s="122"/>
      <c r="H620" s="123"/>
      <c r="I620" s="124"/>
      <c r="J620" s="124"/>
      <c r="K620" s="125"/>
      <c r="L620" s="125"/>
      <c r="M620" s="123"/>
      <c r="N620" s="123"/>
      <c r="O620" s="125"/>
      <c r="P620" s="125"/>
      <c r="Q620" s="125"/>
      <c r="R620" s="124"/>
      <c r="S620" s="124"/>
      <c r="T620" s="125"/>
      <c r="U620" s="125"/>
      <c r="V620" s="124"/>
      <c r="W620" s="124"/>
      <c r="X620" s="125"/>
      <c r="Y620" s="125"/>
      <c r="Z620" s="124"/>
      <c r="AA620" s="124"/>
      <c r="AB620" s="125"/>
      <c r="AC620" s="125"/>
      <c r="AD620" s="124"/>
      <c r="AE620" s="124"/>
      <c r="AF620" s="124"/>
      <c r="AG620" s="124"/>
      <c r="AH620" s="124"/>
      <c r="AI620" s="124"/>
      <c r="AJ620" s="124"/>
      <c r="AK620" s="124"/>
      <c r="AL620" s="124"/>
      <c r="AM620" s="124"/>
      <c r="AN620" s="124"/>
      <c r="AO620" s="124"/>
      <c r="AP620" s="126"/>
      <c r="AQ620" s="126"/>
      <c r="AR620" s="126"/>
      <c r="AS620" s="104"/>
      <c r="AT620" s="127" t="s">
        <v>110</v>
      </c>
      <c r="AU620" s="127"/>
      <c r="AV620" s="127"/>
      <c r="AW620" s="127"/>
      <c r="AX620" s="127"/>
      <c r="AY620" s="127"/>
      <c r="AZ620" s="127"/>
      <c r="BA620" s="128"/>
      <c r="BB620" s="107"/>
    </row>
    <row r="621" spans="1:54">
      <c r="B621" s="4">
        <v>3</v>
      </c>
      <c r="C621" s="96" t="s">
        <v>104</v>
      </c>
      <c r="D621" s="31"/>
      <c r="E621" s="97" t="s">
        <v>525</v>
      </c>
      <c r="F621" s="98" t="s">
        <v>526</v>
      </c>
      <c r="G621" s="99"/>
      <c r="H621" s="100" t="s">
        <v>107</v>
      </c>
      <c r="I621" s="101"/>
      <c r="J621" s="101"/>
      <c r="K621" s="102">
        <v>0.3</v>
      </c>
      <c r="L621" s="102">
        <v>0</v>
      </c>
      <c r="M621" s="100">
        <v>2013</v>
      </c>
      <c r="N621" s="100">
        <v>2013</v>
      </c>
      <c r="O621" s="102">
        <v>2.1240000000000001</v>
      </c>
      <c r="P621" s="102">
        <v>0</v>
      </c>
      <c r="Q621" s="102">
        <v>0</v>
      </c>
      <c r="R621" s="101"/>
      <c r="S621" s="101"/>
      <c r="T621" s="102">
        <v>0</v>
      </c>
      <c r="U621" s="102">
        <v>0</v>
      </c>
      <c r="V621" s="101"/>
      <c r="W621" s="101"/>
      <c r="X621" s="102">
        <v>0.3</v>
      </c>
      <c r="Y621" s="102">
        <v>0</v>
      </c>
      <c r="Z621" s="101"/>
      <c r="AA621" s="101"/>
      <c r="AB621" s="102">
        <v>0</v>
      </c>
      <c r="AC621" s="102">
        <v>0</v>
      </c>
      <c r="AD621" s="101"/>
      <c r="AE621" s="101"/>
      <c r="AF621" s="101"/>
      <c r="AG621" s="101"/>
      <c r="AH621" s="101"/>
      <c r="AI621" s="101"/>
      <c r="AJ621" s="101"/>
      <c r="AK621" s="101"/>
      <c r="AL621" s="101"/>
      <c r="AM621" s="101"/>
      <c r="AN621" s="101"/>
      <c r="AO621" s="101"/>
      <c r="AP621" s="103">
        <v>0</v>
      </c>
      <c r="AQ621" s="103">
        <v>0</v>
      </c>
      <c r="AR621" s="103">
        <v>0.3</v>
      </c>
      <c r="AS621" s="104">
        <v>0</v>
      </c>
      <c r="AT621" s="105" t="s">
        <v>108</v>
      </c>
      <c r="AU621" s="106">
        <v>0</v>
      </c>
      <c r="AV621" s="106">
        <v>2.1240000000000001</v>
      </c>
      <c r="AW621" s="106">
        <v>0</v>
      </c>
      <c r="AX621" s="106">
        <v>0</v>
      </c>
      <c r="AY621" s="106">
        <v>0</v>
      </c>
      <c r="AZ621" s="106">
        <v>0</v>
      </c>
      <c r="BA621" s="78">
        <v>2.1240000000000001</v>
      </c>
      <c r="BB621" s="107"/>
    </row>
    <row r="622" spans="1:54" s="109" customFormat="1" ht="22.5">
      <c r="A622" s="108"/>
      <c r="B622" s="4">
        <v>1</v>
      </c>
      <c r="D622" s="31"/>
      <c r="E622" s="110"/>
      <c r="F622" s="111"/>
      <c r="G622" s="112"/>
      <c r="H622" s="113"/>
      <c r="I622" s="114"/>
      <c r="J622" s="114"/>
      <c r="K622" s="115"/>
      <c r="L622" s="115"/>
      <c r="M622" s="113"/>
      <c r="N622" s="113"/>
      <c r="O622" s="115"/>
      <c r="P622" s="115"/>
      <c r="Q622" s="115"/>
      <c r="R622" s="114"/>
      <c r="S622" s="114"/>
      <c r="T622" s="115"/>
      <c r="U622" s="115"/>
      <c r="V622" s="114"/>
      <c r="W622" s="114"/>
      <c r="X622" s="115"/>
      <c r="Y622" s="115"/>
      <c r="Z622" s="114"/>
      <c r="AA622" s="114"/>
      <c r="AB622" s="115"/>
      <c r="AC622" s="115"/>
      <c r="AD622" s="114"/>
      <c r="AE622" s="114"/>
      <c r="AF622" s="114"/>
      <c r="AG622" s="114"/>
      <c r="AH622" s="114"/>
      <c r="AI622" s="114"/>
      <c r="AJ622" s="114"/>
      <c r="AK622" s="114"/>
      <c r="AL622" s="114"/>
      <c r="AM622" s="114"/>
      <c r="AN622" s="114"/>
      <c r="AO622" s="114"/>
      <c r="AP622" s="116"/>
      <c r="AQ622" s="116"/>
      <c r="AR622" s="116"/>
      <c r="AS622" s="104"/>
      <c r="AT622" s="117" t="s">
        <v>353</v>
      </c>
      <c r="AU622" s="118">
        <v>0</v>
      </c>
      <c r="AV622" s="118">
        <v>2.1240000000000001</v>
      </c>
      <c r="AW622" s="118">
        <v>0</v>
      </c>
      <c r="AX622" s="119"/>
      <c r="AY622" s="119"/>
      <c r="AZ622" s="119"/>
      <c r="BA622" s="78">
        <v>2.1240000000000001</v>
      </c>
      <c r="BB622" s="107"/>
    </row>
    <row r="623" spans="1:54" s="109" customFormat="1">
      <c r="A623" s="108"/>
      <c r="B623" s="4">
        <v>1</v>
      </c>
      <c r="D623" s="31"/>
      <c r="E623" s="120"/>
      <c r="F623" s="121"/>
      <c r="G623" s="122"/>
      <c r="H623" s="123"/>
      <c r="I623" s="124"/>
      <c r="J623" s="124"/>
      <c r="K623" s="125"/>
      <c r="L623" s="125"/>
      <c r="M623" s="123"/>
      <c r="N623" s="123"/>
      <c r="O623" s="125"/>
      <c r="P623" s="125"/>
      <c r="Q623" s="125"/>
      <c r="R623" s="124"/>
      <c r="S623" s="124"/>
      <c r="T623" s="125"/>
      <c r="U623" s="125"/>
      <c r="V623" s="124"/>
      <c r="W623" s="124"/>
      <c r="X623" s="125"/>
      <c r="Y623" s="125"/>
      <c r="Z623" s="124"/>
      <c r="AA623" s="124"/>
      <c r="AB623" s="125"/>
      <c r="AC623" s="125"/>
      <c r="AD623" s="124"/>
      <c r="AE623" s="124"/>
      <c r="AF623" s="124"/>
      <c r="AG623" s="124"/>
      <c r="AH623" s="124"/>
      <c r="AI623" s="124"/>
      <c r="AJ623" s="124"/>
      <c r="AK623" s="124"/>
      <c r="AL623" s="124"/>
      <c r="AM623" s="124"/>
      <c r="AN623" s="124"/>
      <c r="AO623" s="124"/>
      <c r="AP623" s="126"/>
      <c r="AQ623" s="126"/>
      <c r="AR623" s="126"/>
      <c r="AS623" s="104"/>
      <c r="AT623" s="127" t="s">
        <v>110</v>
      </c>
      <c r="AU623" s="127"/>
      <c r="AV623" s="127"/>
      <c r="AW623" s="127"/>
      <c r="AX623" s="127"/>
      <c r="AY623" s="127"/>
      <c r="AZ623" s="127"/>
      <c r="BA623" s="128"/>
      <c r="BB623" s="107"/>
    </row>
    <row r="624" spans="1:54">
      <c r="B624" s="4">
        <v>3</v>
      </c>
      <c r="C624" s="96" t="s">
        <v>104</v>
      </c>
      <c r="D624" s="31"/>
      <c r="E624" s="97" t="s">
        <v>527</v>
      </c>
      <c r="F624" s="98" t="s">
        <v>528</v>
      </c>
      <c r="G624" s="99"/>
      <c r="H624" s="100" t="s">
        <v>107</v>
      </c>
      <c r="I624" s="101"/>
      <c r="J624" s="101"/>
      <c r="K624" s="102">
        <v>0.1</v>
      </c>
      <c r="L624" s="102">
        <v>0</v>
      </c>
      <c r="M624" s="100">
        <v>2013</v>
      </c>
      <c r="N624" s="100">
        <v>2013</v>
      </c>
      <c r="O624" s="102">
        <v>0.59</v>
      </c>
      <c r="P624" s="102">
        <v>0</v>
      </c>
      <c r="Q624" s="102">
        <v>0</v>
      </c>
      <c r="R624" s="101"/>
      <c r="S624" s="101"/>
      <c r="T624" s="102">
        <v>0</v>
      </c>
      <c r="U624" s="102">
        <v>0</v>
      </c>
      <c r="V624" s="101"/>
      <c r="W624" s="101"/>
      <c r="X624" s="102">
        <v>0.1</v>
      </c>
      <c r="Y624" s="102">
        <v>0</v>
      </c>
      <c r="Z624" s="101"/>
      <c r="AA624" s="101"/>
      <c r="AB624" s="102">
        <v>0</v>
      </c>
      <c r="AC624" s="102">
        <v>0</v>
      </c>
      <c r="AD624" s="101"/>
      <c r="AE624" s="101"/>
      <c r="AF624" s="101"/>
      <c r="AG624" s="101"/>
      <c r="AH624" s="101"/>
      <c r="AI624" s="101"/>
      <c r="AJ624" s="101"/>
      <c r="AK624" s="101"/>
      <c r="AL624" s="101"/>
      <c r="AM624" s="101"/>
      <c r="AN624" s="101"/>
      <c r="AO624" s="101"/>
      <c r="AP624" s="103">
        <v>0</v>
      </c>
      <c r="AQ624" s="103">
        <v>0</v>
      </c>
      <c r="AR624" s="103">
        <v>0.1</v>
      </c>
      <c r="AS624" s="104">
        <v>0</v>
      </c>
      <c r="AT624" s="105" t="s">
        <v>108</v>
      </c>
      <c r="AU624" s="106">
        <v>0</v>
      </c>
      <c r="AV624" s="106">
        <v>0.59</v>
      </c>
      <c r="AW624" s="106">
        <v>0</v>
      </c>
      <c r="AX624" s="106">
        <v>0</v>
      </c>
      <c r="AY624" s="106">
        <v>0</v>
      </c>
      <c r="AZ624" s="106">
        <v>0</v>
      </c>
      <c r="BA624" s="78">
        <v>0.59</v>
      </c>
      <c r="BB624" s="107"/>
    </row>
    <row r="625" spans="1:54" s="109" customFormat="1" ht="22.5">
      <c r="A625" s="108"/>
      <c r="B625" s="4">
        <v>1</v>
      </c>
      <c r="D625" s="31"/>
      <c r="E625" s="110"/>
      <c r="F625" s="111"/>
      <c r="G625" s="112"/>
      <c r="H625" s="113"/>
      <c r="I625" s="114"/>
      <c r="J625" s="114"/>
      <c r="K625" s="115"/>
      <c r="L625" s="115"/>
      <c r="M625" s="113"/>
      <c r="N625" s="113"/>
      <c r="O625" s="115"/>
      <c r="P625" s="115"/>
      <c r="Q625" s="115"/>
      <c r="R625" s="114"/>
      <c r="S625" s="114"/>
      <c r="T625" s="115"/>
      <c r="U625" s="115"/>
      <c r="V625" s="114"/>
      <c r="W625" s="114"/>
      <c r="X625" s="115"/>
      <c r="Y625" s="115"/>
      <c r="Z625" s="114"/>
      <c r="AA625" s="114"/>
      <c r="AB625" s="115"/>
      <c r="AC625" s="115"/>
      <c r="AD625" s="114"/>
      <c r="AE625" s="114"/>
      <c r="AF625" s="114"/>
      <c r="AG625" s="114"/>
      <c r="AH625" s="114"/>
      <c r="AI625" s="114"/>
      <c r="AJ625" s="114"/>
      <c r="AK625" s="114"/>
      <c r="AL625" s="114"/>
      <c r="AM625" s="114"/>
      <c r="AN625" s="114"/>
      <c r="AO625" s="114"/>
      <c r="AP625" s="116"/>
      <c r="AQ625" s="116"/>
      <c r="AR625" s="116"/>
      <c r="AS625" s="104"/>
      <c r="AT625" s="117" t="s">
        <v>353</v>
      </c>
      <c r="AU625" s="118">
        <v>0</v>
      </c>
      <c r="AV625" s="118">
        <v>0.59</v>
      </c>
      <c r="AW625" s="118">
        <v>0</v>
      </c>
      <c r="AX625" s="119"/>
      <c r="AY625" s="119"/>
      <c r="AZ625" s="119"/>
      <c r="BA625" s="78">
        <v>0.59</v>
      </c>
      <c r="BB625" s="107"/>
    </row>
    <row r="626" spans="1:54" s="109" customFormat="1">
      <c r="A626" s="108"/>
      <c r="B626" s="4">
        <v>1</v>
      </c>
      <c r="D626" s="31"/>
      <c r="E626" s="120"/>
      <c r="F626" s="121"/>
      <c r="G626" s="122"/>
      <c r="H626" s="123"/>
      <c r="I626" s="124"/>
      <c r="J626" s="124"/>
      <c r="K626" s="125"/>
      <c r="L626" s="125"/>
      <c r="M626" s="123"/>
      <c r="N626" s="123"/>
      <c r="O626" s="125"/>
      <c r="P626" s="125"/>
      <c r="Q626" s="125"/>
      <c r="R626" s="124"/>
      <c r="S626" s="124"/>
      <c r="T626" s="125"/>
      <c r="U626" s="125"/>
      <c r="V626" s="124"/>
      <c r="W626" s="124"/>
      <c r="X626" s="125"/>
      <c r="Y626" s="125"/>
      <c r="Z626" s="124"/>
      <c r="AA626" s="124"/>
      <c r="AB626" s="125"/>
      <c r="AC626" s="125"/>
      <c r="AD626" s="124"/>
      <c r="AE626" s="124"/>
      <c r="AF626" s="124"/>
      <c r="AG626" s="124"/>
      <c r="AH626" s="124"/>
      <c r="AI626" s="124"/>
      <c r="AJ626" s="124"/>
      <c r="AK626" s="124"/>
      <c r="AL626" s="124"/>
      <c r="AM626" s="124"/>
      <c r="AN626" s="124"/>
      <c r="AO626" s="124"/>
      <c r="AP626" s="126"/>
      <c r="AQ626" s="126"/>
      <c r="AR626" s="126"/>
      <c r="AS626" s="104"/>
      <c r="AT626" s="127" t="s">
        <v>110</v>
      </c>
      <c r="AU626" s="127"/>
      <c r="AV626" s="127"/>
      <c r="AW626" s="127"/>
      <c r="AX626" s="127"/>
      <c r="AY626" s="127"/>
      <c r="AZ626" s="127"/>
      <c r="BA626" s="128"/>
      <c r="BB626" s="107"/>
    </row>
    <row r="627" spans="1:54">
      <c r="B627" s="4">
        <v>3</v>
      </c>
      <c r="C627" s="96" t="s">
        <v>104</v>
      </c>
      <c r="D627" s="31"/>
      <c r="E627" s="97" t="s">
        <v>529</v>
      </c>
      <c r="F627" s="98" t="s">
        <v>530</v>
      </c>
      <c r="G627" s="99"/>
      <c r="H627" s="100" t="s">
        <v>107</v>
      </c>
      <c r="I627" s="101"/>
      <c r="J627" s="101"/>
      <c r="K627" s="102">
        <v>0.55000000000000004</v>
      </c>
      <c r="L627" s="102">
        <v>0</v>
      </c>
      <c r="M627" s="100">
        <v>2013</v>
      </c>
      <c r="N627" s="100">
        <v>2013</v>
      </c>
      <c r="O627" s="102">
        <v>4.3247</v>
      </c>
      <c r="P627" s="102">
        <v>0</v>
      </c>
      <c r="Q627" s="102">
        <v>0</v>
      </c>
      <c r="R627" s="101"/>
      <c r="S627" s="101"/>
      <c r="T627" s="102">
        <v>0</v>
      </c>
      <c r="U627" s="102">
        <v>0</v>
      </c>
      <c r="V627" s="101"/>
      <c r="W627" s="101"/>
      <c r="X627" s="102">
        <v>0.55000000000000004</v>
      </c>
      <c r="Y627" s="102">
        <v>0</v>
      </c>
      <c r="Z627" s="101"/>
      <c r="AA627" s="101"/>
      <c r="AB627" s="102">
        <v>0</v>
      </c>
      <c r="AC627" s="102">
        <v>0</v>
      </c>
      <c r="AD627" s="101"/>
      <c r="AE627" s="101"/>
      <c r="AF627" s="101"/>
      <c r="AG627" s="101"/>
      <c r="AH627" s="101"/>
      <c r="AI627" s="101"/>
      <c r="AJ627" s="101"/>
      <c r="AK627" s="101"/>
      <c r="AL627" s="101"/>
      <c r="AM627" s="101"/>
      <c r="AN627" s="101"/>
      <c r="AO627" s="101"/>
      <c r="AP627" s="103">
        <v>0</v>
      </c>
      <c r="AQ627" s="103">
        <v>0</v>
      </c>
      <c r="AR627" s="103">
        <v>0.55000000000000004</v>
      </c>
      <c r="AS627" s="104">
        <v>0</v>
      </c>
      <c r="AT627" s="105" t="s">
        <v>108</v>
      </c>
      <c r="AU627" s="106">
        <v>0</v>
      </c>
      <c r="AV627" s="106">
        <v>4.3247</v>
      </c>
      <c r="AW627" s="106">
        <v>0</v>
      </c>
      <c r="AX627" s="106">
        <v>0</v>
      </c>
      <c r="AY627" s="106">
        <v>0</v>
      </c>
      <c r="AZ627" s="106">
        <v>0</v>
      </c>
      <c r="BA627" s="78">
        <v>4.3247</v>
      </c>
      <c r="BB627" s="107"/>
    </row>
    <row r="628" spans="1:54" s="109" customFormat="1" ht="22.5">
      <c r="A628" s="108"/>
      <c r="B628" s="4">
        <v>1</v>
      </c>
      <c r="D628" s="31"/>
      <c r="E628" s="110"/>
      <c r="F628" s="111"/>
      <c r="G628" s="112"/>
      <c r="H628" s="113"/>
      <c r="I628" s="114"/>
      <c r="J628" s="114"/>
      <c r="K628" s="115"/>
      <c r="L628" s="115"/>
      <c r="M628" s="113"/>
      <c r="N628" s="113"/>
      <c r="O628" s="115"/>
      <c r="P628" s="115"/>
      <c r="Q628" s="115"/>
      <c r="R628" s="114"/>
      <c r="S628" s="114"/>
      <c r="T628" s="115"/>
      <c r="U628" s="115"/>
      <c r="V628" s="114"/>
      <c r="W628" s="114"/>
      <c r="X628" s="115"/>
      <c r="Y628" s="115"/>
      <c r="Z628" s="114"/>
      <c r="AA628" s="114"/>
      <c r="AB628" s="115"/>
      <c r="AC628" s="115"/>
      <c r="AD628" s="114"/>
      <c r="AE628" s="114"/>
      <c r="AF628" s="114"/>
      <c r="AG628" s="114"/>
      <c r="AH628" s="114"/>
      <c r="AI628" s="114"/>
      <c r="AJ628" s="114"/>
      <c r="AK628" s="114"/>
      <c r="AL628" s="114"/>
      <c r="AM628" s="114"/>
      <c r="AN628" s="114"/>
      <c r="AO628" s="114"/>
      <c r="AP628" s="116"/>
      <c r="AQ628" s="116"/>
      <c r="AR628" s="116"/>
      <c r="AS628" s="104"/>
      <c r="AT628" s="117" t="s">
        <v>353</v>
      </c>
      <c r="AU628" s="118">
        <v>0</v>
      </c>
      <c r="AV628" s="118">
        <v>4.3247</v>
      </c>
      <c r="AW628" s="118">
        <v>0</v>
      </c>
      <c r="AX628" s="119"/>
      <c r="AY628" s="119"/>
      <c r="AZ628" s="119"/>
      <c r="BA628" s="78">
        <v>4.3247</v>
      </c>
      <c r="BB628" s="107"/>
    </row>
    <row r="629" spans="1:54" s="109" customFormat="1">
      <c r="A629" s="108"/>
      <c r="B629" s="4">
        <v>1</v>
      </c>
      <c r="D629" s="31"/>
      <c r="E629" s="120"/>
      <c r="F629" s="121"/>
      <c r="G629" s="122"/>
      <c r="H629" s="123"/>
      <c r="I629" s="124"/>
      <c r="J629" s="124"/>
      <c r="K629" s="125"/>
      <c r="L629" s="125"/>
      <c r="M629" s="123"/>
      <c r="N629" s="123"/>
      <c r="O629" s="125"/>
      <c r="P629" s="125"/>
      <c r="Q629" s="125"/>
      <c r="R629" s="124"/>
      <c r="S629" s="124"/>
      <c r="T629" s="125"/>
      <c r="U629" s="125"/>
      <c r="V629" s="124"/>
      <c r="W629" s="124"/>
      <c r="X629" s="125"/>
      <c r="Y629" s="125"/>
      <c r="Z629" s="124"/>
      <c r="AA629" s="124"/>
      <c r="AB629" s="125"/>
      <c r="AC629" s="125"/>
      <c r="AD629" s="124"/>
      <c r="AE629" s="124"/>
      <c r="AF629" s="124"/>
      <c r="AG629" s="124"/>
      <c r="AH629" s="124"/>
      <c r="AI629" s="124"/>
      <c r="AJ629" s="124"/>
      <c r="AK629" s="124"/>
      <c r="AL629" s="124"/>
      <c r="AM629" s="124"/>
      <c r="AN629" s="124"/>
      <c r="AO629" s="124"/>
      <c r="AP629" s="126"/>
      <c r="AQ629" s="126"/>
      <c r="AR629" s="126"/>
      <c r="AS629" s="104"/>
      <c r="AT629" s="127" t="s">
        <v>110</v>
      </c>
      <c r="AU629" s="127"/>
      <c r="AV629" s="127"/>
      <c r="AW629" s="127"/>
      <c r="AX629" s="127"/>
      <c r="AY629" s="127"/>
      <c r="AZ629" s="127"/>
      <c r="BA629" s="128"/>
      <c r="BB629" s="107"/>
    </row>
    <row r="630" spans="1:54">
      <c r="B630" s="4">
        <v>3</v>
      </c>
      <c r="C630" s="96" t="s">
        <v>104</v>
      </c>
      <c r="D630" s="31"/>
      <c r="E630" s="97" t="s">
        <v>531</v>
      </c>
      <c r="F630" s="98" t="s">
        <v>532</v>
      </c>
      <c r="G630" s="99"/>
      <c r="H630" s="100" t="s">
        <v>107</v>
      </c>
      <c r="I630" s="101"/>
      <c r="J630" s="101"/>
      <c r="K630" s="102">
        <v>0.02</v>
      </c>
      <c r="L630" s="102">
        <v>0</v>
      </c>
      <c r="M630" s="100">
        <v>2014</v>
      </c>
      <c r="N630" s="100">
        <v>2014</v>
      </c>
      <c r="O630" s="102">
        <v>0.14640823000000036</v>
      </c>
      <c r="P630" s="102">
        <v>0</v>
      </c>
      <c r="Q630" s="102">
        <v>0.14640823000000036</v>
      </c>
      <c r="R630" s="101"/>
      <c r="S630" s="101"/>
      <c r="T630" s="102">
        <v>0</v>
      </c>
      <c r="U630" s="102">
        <v>0</v>
      </c>
      <c r="V630" s="101"/>
      <c r="W630" s="101"/>
      <c r="X630" s="102">
        <v>0</v>
      </c>
      <c r="Y630" s="102">
        <v>0</v>
      </c>
      <c r="Z630" s="101"/>
      <c r="AA630" s="101"/>
      <c r="AB630" s="102">
        <v>0.02</v>
      </c>
      <c r="AC630" s="102">
        <v>0</v>
      </c>
      <c r="AD630" s="101"/>
      <c r="AE630" s="101"/>
      <c r="AF630" s="101"/>
      <c r="AG630" s="101"/>
      <c r="AH630" s="101"/>
      <c r="AI630" s="101"/>
      <c r="AJ630" s="101"/>
      <c r="AK630" s="101"/>
      <c r="AL630" s="101"/>
      <c r="AM630" s="101"/>
      <c r="AN630" s="101"/>
      <c r="AO630" s="101"/>
      <c r="AP630" s="103">
        <v>0</v>
      </c>
      <c r="AQ630" s="103">
        <v>0</v>
      </c>
      <c r="AR630" s="103">
        <v>0.02</v>
      </c>
      <c r="AS630" s="104">
        <v>0</v>
      </c>
      <c r="AT630" s="105" t="s">
        <v>108</v>
      </c>
      <c r="AU630" s="106">
        <v>0</v>
      </c>
      <c r="AV630" s="106">
        <v>0</v>
      </c>
      <c r="AW630" s="106">
        <v>0.14640823000000036</v>
      </c>
      <c r="AX630" s="106">
        <v>0</v>
      </c>
      <c r="AY630" s="106">
        <v>0</v>
      </c>
      <c r="AZ630" s="106">
        <v>0</v>
      </c>
      <c r="BA630" s="78">
        <v>0.14640823000000036</v>
      </c>
      <c r="BB630" s="107"/>
    </row>
    <row r="631" spans="1:54" s="109" customFormat="1" ht="22.5">
      <c r="A631" s="108"/>
      <c r="B631" s="4">
        <v>1</v>
      </c>
      <c r="D631" s="31"/>
      <c r="E631" s="110"/>
      <c r="F631" s="111"/>
      <c r="G631" s="112"/>
      <c r="H631" s="113"/>
      <c r="I631" s="114"/>
      <c r="J631" s="114"/>
      <c r="K631" s="115"/>
      <c r="L631" s="115"/>
      <c r="M631" s="113"/>
      <c r="N631" s="113"/>
      <c r="O631" s="115"/>
      <c r="P631" s="115"/>
      <c r="Q631" s="115"/>
      <c r="R631" s="114"/>
      <c r="S631" s="114"/>
      <c r="T631" s="115"/>
      <c r="U631" s="115"/>
      <c r="V631" s="114"/>
      <c r="W631" s="114"/>
      <c r="X631" s="115"/>
      <c r="Y631" s="115"/>
      <c r="Z631" s="114"/>
      <c r="AA631" s="114"/>
      <c r="AB631" s="115"/>
      <c r="AC631" s="115"/>
      <c r="AD631" s="114"/>
      <c r="AE631" s="114"/>
      <c r="AF631" s="114"/>
      <c r="AG631" s="114"/>
      <c r="AH631" s="114"/>
      <c r="AI631" s="114"/>
      <c r="AJ631" s="114"/>
      <c r="AK631" s="114"/>
      <c r="AL631" s="114"/>
      <c r="AM631" s="114"/>
      <c r="AN631" s="114"/>
      <c r="AO631" s="114"/>
      <c r="AP631" s="116"/>
      <c r="AQ631" s="116"/>
      <c r="AR631" s="116"/>
      <c r="AS631" s="104"/>
      <c r="AT631" s="117" t="s">
        <v>353</v>
      </c>
      <c r="AU631" s="118">
        <v>0</v>
      </c>
      <c r="AV631" s="118">
        <v>0</v>
      </c>
      <c r="AW631" s="118">
        <v>0.14640823000000036</v>
      </c>
      <c r="AX631" s="119"/>
      <c r="AY631" s="119"/>
      <c r="AZ631" s="119"/>
      <c r="BA631" s="78">
        <v>0.14640823000000036</v>
      </c>
      <c r="BB631" s="107"/>
    </row>
    <row r="632" spans="1:54" s="109" customFormat="1">
      <c r="A632" s="108"/>
      <c r="B632" s="4">
        <v>1</v>
      </c>
      <c r="D632" s="31"/>
      <c r="E632" s="120"/>
      <c r="F632" s="121"/>
      <c r="G632" s="122"/>
      <c r="H632" s="123"/>
      <c r="I632" s="124"/>
      <c r="J632" s="124"/>
      <c r="K632" s="125"/>
      <c r="L632" s="125"/>
      <c r="M632" s="123"/>
      <c r="N632" s="123"/>
      <c r="O632" s="125"/>
      <c r="P632" s="125"/>
      <c r="Q632" s="125"/>
      <c r="R632" s="124"/>
      <c r="S632" s="124"/>
      <c r="T632" s="125"/>
      <c r="U632" s="125"/>
      <c r="V632" s="124"/>
      <c r="W632" s="124"/>
      <c r="X632" s="125"/>
      <c r="Y632" s="125"/>
      <c r="Z632" s="124"/>
      <c r="AA632" s="124"/>
      <c r="AB632" s="125"/>
      <c r="AC632" s="125"/>
      <c r="AD632" s="124"/>
      <c r="AE632" s="124"/>
      <c r="AF632" s="124"/>
      <c r="AG632" s="124"/>
      <c r="AH632" s="124"/>
      <c r="AI632" s="124"/>
      <c r="AJ632" s="124"/>
      <c r="AK632" s="124"/>
      <c r="AL632" s="124"/>
      <c r="AM632" s="124"/>
      <c r="AN632" s="124"/>
      <c r="AO632" s="124"/>
      <c r="AP632" s="126"/>
      <c r="AQ632" s="126"/>
      <c r="AR632" s="126"/>
      <c r="AS632" s="104"/>
      <c r="AT632" s="127" t="s">
        <v>110</v>
      </c>
      <c r="AU632" s="127"/>
      <c r="AV632" s="127"/>
      <c r="AW632" s="127"/>
      <c r="AX632" s="127"/>
      <c r="AY632" s="127"/>
      <c r="AZ632" s="127"/>
      <c r="BA632" s="128"/>
      <c r="BB632" s="107"/>
    </row>
    <row r="633" spans="1:54">
      <c r="B633" s="4">
        <v>3</v>
      </c>
      <c r="C633" s="96" t="s">
        <v>104</v>
      </c>
      <c r="D633" s="31"/>
      <c r="E633" s="97" t="s">
        <v>533</v>
      </c>
      <c r="F633" s="98" t="s">
        <v>534</v>
      </c>
      <c r="G633" s="99"/>
      <c r="H633" s="100" t="s">
        <v>294</v>
      </c>
      <c r="I633" s="101"/>
      <c r="J633" s="101"/>
      <c r="K633" s="102">
        <v>0.2</v>
      </c>
      <c r="L633" s="102">
        <v>0</v>
      </c>
      <c r="M633" s="100">
        <v>2014</v>
      </c>
      <c r="N633" s="100">
        <v>2015</v>
      </c>
      <c r="O633" s="102">
        <v>1.1843501886076644</v>
      </c>
      <c r="P633" s="102">
        <v>0</v>
      </c>
      <c r="Q633" s="102">
        <v>8.0210743999999959E-2</v>
      </c>
      <c r="R633" s="101"/>
      <c r="S633" s="101"/>
      <c r="T633" s="102">
        <v>0</v>
      </c>
      <c r="U633" s="102">
        <v>0</v>
      </c>
      <c r="V633" s="101"/>
      <c r="W633" s="101"/>
      <c r="X633" s="102">
        <v>0</v>
      </c>
      <c r="Y633" s="102">
        <v>0</v>
      </c>
      <c r="Z633" s="101"/>
      <c r="AA633" s="101"/>
      <c r="AB633" s="102">
        <v>0</v>
      </c>
      <c r="AC633" s="102">
        <v>0</v>
      </c>
      <c r="AD633" s="101"/>
      <c r="AE633" s="101"/>
      <c r="AF633" s="101"/>
      <c r="AG633" s="101"/>
      <c r="AH633" s="101"/>
      <c r="AI633" s="101"/>
      <c r="AJ633" s="101"/>
      <c r="AK633" s="101"/>
      <c r="AL633" s="101"/>
      <c r="AM633" s="101"/>
      <c r="AN633" s="101"/>
      <c r="AO633" s="101"/>
      <c r="AP633" s="103">
        <v>0</v>
      </c>
      <c r="AQ633" s="103">
        <v>0</v>
      </c>
      <c r="AR633" s="103">
        <v>0</v>
      </c>
      <c r="AS633" s="104">
        <v>0</v>
      </c>
      <c r="AT633" s="105" t="s">
        <v>108</v>
      </c>
      <c r="AU633" s="106">
        <v>0</v>
      </c>
      <c r="AV633" s="106">
        <v>0</v>
      </c>
      <c r="AW633" s="106">
        <v>8.0210743999999959E-2</v>
      </c>
      <c r="AX633" s="106">
        <v>0</v>
      </c>
      <c r="AY633" s="106">
        <v>0</v>
      </c>
      <c r="AZ633" s="106">
        <v>0</v>
      </c>
      <c r="BA633" s="78">
        <v>8.0210743999999959E-2</v>
      </c>
      <c r="BB633" s="107"/>
    </row>
    <row r="634" spans="1:54" s="109" customFormat="1" ht="22.5">
      <c r="A634" s="108"/>
      <c r="B634" s="4">
        <v>1</v>
      </c>
      <c r="D634" s="31"/>
      <c r="E634" s="110"/>
      <c r="F634" s="111"/>
      <c r="G634" s="112"/>
      <c r="H634" s="113"/>
      <c r="I634" s="114"/>
      <c r="J634" s="114"/>
      <c r="K634" s="115"/>
      <c r="L634" s="115"/>
      <c r="M634" s="113"/>
      <c r="N634" s="113"/>
      <c r="O634" s="115"/>
      <c r="P634" s="115"/>
      <c r="Q634" s="115"/>
      <c r="R634" s="114"/>
      <c r="S634" s="114"/>
      <c r="T634" s="115"/>
      <c r="U634" s="115"/>
      <c r="V634" s="114"/>
      <c r="W634" s="114"/>
      <c r="X634" s="115"/>
      <c r="Y634" s="115"/>
      <c r="Z634" s="114"/>
      <c r="AA634" s="114"/>
      <c r="AB634" s="115"/>
      <c r="AC634" s="115"/>
      <c r="AD634" s="114"/>
      <c r="AE634" s="114"/>
      <c r="AF634" s="114"/>
      <c r="AG634" s="114"/>
      <c r="AH634" s="114"/>
      <c r="AI634" s="114"/>
      <c r="AJ634" s="114"/>
      <c r="AK634" s="114"/>
      <c r="AL634" s="114"/>
      <c r="AM634" s="114"/>
      <c r="AN634" s="114"/>
      <c r="AO634" s="114"/>
      <c r="AP634" s="116"/>
      <c r="AQ634" s="116"/>
      <c r="AR634" s="116"/>
      <c r="AS634" s="104"/>
      <c r="AT634" s="117" t="s">
        <v>353</v>
      </c>
      <c r="AU634" s="118">
        <v>0</v>
      </c>
      <c r="AV634" s="118">
        <v>0</v>
      </c>
      <c r="AW634" s="118">
        <v>8.0210743999999959E-2</v>
      </c>
      <c r="AX634" s="119"/>
      <c r="AY634" s="119"/>
      <c r="AZ634" s="119"/>
      <c r="BA634" s="78">
        <v>8.0210743999999959E-2</v>
      </c>
      <c r="BB634" s="107"/>
    </row>
    <row r="635" spans="1:54" s="109" customFormat="1">
      <c r="A635" s="108"/>
      <c r="B635" s="4">
        <v>1</v>
      </c>
      <c r="D635" s="31"/>
      <c r="E635" s="120"/>
      <c r="F635" s="121"/>
      <c r="G635" s="122"/>
      <c r="H635" s="123"/>
      <c r="I635" s="124"/>
      <c r="J635" s="124"/>
      <c r="K635" s="125"/>
      <c r="L635" s="125"/>
      <c r="M635" s="123"/>
      <c r="N635" s="123"/>
      <c r="O635" s="125"/>
      <c r="P635" s="125"/>
      <c r="Q635" s="125"/>
      <c r="R635" s="124"/>
      <c r="S635" s="124"/>
      <c r="T635" s="125"/>
      <c r="U635" s="125"/>
      <c r="V635" s="124"/>
      <c r="W635" s="124"/>
      <c r="X635" s="125"/>
      <c r="Y635" s="125"/>
      <c r="Z635" s="124"/>
      <c r="AA635" s="124"/>
      <c r="AB635" s="125"/>
      <c r="AC635" s="125"/>
      <c r="AD635" s="124"/>
      <c r="AE635" s="124"/>
      <c r="AF635" s="124"/>
      <c r="AG635" s="124"/>
      <c r="AH635" s="124"/>
      <c r="AI635" s="124"/>
      <c r="AJ635" s="124"/>
      <c r="AK635" s="124"/>
      <c r="AL635" s="124"/>
      <c r="AM635" s="124"/>
      <c r="AN635" s="124"/>
      <c r="AO635" s="124"/>
      <c r="AP635" s="126"/>
      <c r="AQ635" s="126"/>
      <c r="AR635" s="126"/>
      <c r="AS635" s="104"/>
      <c r="AT635" s="127" t="s">
        <v>110</v>
      </c>
      <c r="AU635" s="127"/>
      <c r="AV635" s="127"/>
      <c r="AW635" s="127"/>
      <c r="AX635" s="127"/>
      <c r="AY635" s="127"/>
      <c r="AZ635" s="127"/>
      <c r="BA635" s="128"/>
      <c r="BB635" s="107"/>
    </row>
    <row r="636" spans="1:54">
      <c r="B636" s="4">
        <v>3</v>
      </c>
      <c r="C636" s="96" t="s">
        <v>104</v>
      </c>
      <c r="D636" s="31"/>
      <c r="E636" s="97" t="s">
        <v>535</v>
      </c>
      <c r="F636" s="98" t="s">
        <v>536</v>
      </c>
      <c r="G636" s="99"/>
      <c r="H636" s="100" t="s">
        <v>107</v>
      </c>
      <c r="I636" s="101"/>
      <c r="J636" s="101"/>
      <c r="K636" s="102">
        <v>0.2</v>
      </c>
      <c r="L636" s="102">
        <v>0</v>
      </c>
      <c r="M636" s="100">
        <v>2014</v>
      </c>
      <c r="N636" s="100">
        <v>2014</v>
      </c>
      <c r="O636" s="102">
        <v>0.72304719000000073</v>
      </c>
      <c r="P636" s="102">
        <v>0</v>
      </c>
      <c r="Q636" s="102">
        <v>0.72304719000000073</v>
      </c>
      <c r="R636" s="101"/>
      <c r="S636" s="101"/>
      <c r="T636" s="102">
        <v>0</v>
      </c>
      <c r="U636" s="102">
        <v>0</v>
      </c>
      <c r="V636" s="101"/>
      <c r="W636" s="101"/>
      <c r="X636" s="102">
        <v>0</v>
      </c>
      <c r="Y636" s="102">
        <v>0</v>
      </c>
      <c r="Z636" s="101"/>
      <c r="AA636" s="101"/>
      <c r="AB636" s="102">
        <v>0.2</v>
      </c>
      <c r="AC636" s="102">
        <v>0</v>
      </c>
      <c r="AD636" s="101"/>
      <c r="AE636" s="101"/>
      <c r="AF636" s="101"/>
      <c r="AG636" s="101"/>
      <c r="AH636" s="101"/>
      <c r="AI636" s="101"/>
      <c r="AJ636" s="101"/>
      <c r="AK636" s="101"/>
      <c r="AL636" s="101"/>
      <c r="AM636" s="101"/>
      <c r="AN636" s="101"/>
      <c r="AO636" s="101"/>
      <c r="AP636" s="103">
        <v>0</v>
      </c>
      <c r="AQ636" s="103">
        <v>0</v>
      </c>
      <c r="AR636" s="103">
        <v>0.2</v>
      </c>
      <c r="AS636" s="104">
        <v>0</v>
      </c>
      <c r="AT636" s="105" t="s">
        <v>108</v>
      </c>
      <c r="AU636" s="106">
        <v>0</v>
      </c>
      <c r="AV636" s="106">
        <v>0</v>
      </c>
      <c r="AW636" s="106">
        <v>0.72304719000000073</v>
      </c>
      <c r="AX636" s="106">
        <v>0</v>
      </c>
      <c r="AY636" s="106">
        <v>0</v>
      </c>
      <c r="AZ636" s="106">
        <v>0</v>
      </c>
      <c r="BA636" s="78">
        <v>0.72304719000000073</v>
      </c>
      <c r="BB636" s="107"/>
    </row>
    <row r="637" spans="1:54" s="109" customFormat="1">
      <c r="A637" s="108"/>
      <c r="B637" s="4">
        <v>1</v>
      </c>
      <c r="D637" s="31"/>
      <c r="E637" s="110"/>
      <c r="F637" s="111"/>
      <c r="G637" s="112"/>
      <c r="H637" s="113"/>
      <c r="I637" s="114"/>
      <c r="J637" s="114"/>
      <c r="K637" s="115"/>
      <c r="L637" s="115"/>
      <c r="M637" s="113"/>
      <c r="N637" s="113"/>
      <c r="O637" s="115"/>
      <c r="P637" s="115"/>
      <c r="Q637" s="115"/>
      <c r="R637" s="114"/>
      <c r="S637" s="114"/>
      <c r="T637" s="115"/>
      <c r="U637" s="115"/>
      <c r="V637" s="114"/>
      <c r="W637" s="114"/>
      <c r="X637" s="115"/>
      <c r="Y637" s="115"/>
      <c r="Z637" s="114"/>
      <c r="AA637" s="114"/>
      <c r="AB637" s="115"/>
      <c r="AC637" s="115"/>
      <c r="AD637" s="114"/>
      <c r="AE637" s="114"/>
      <c r="AF637" s="114"/>
      <c r="AG637" s="114"/>
      <c r="AH637" s="114"/>
      <c r="AI637" s="114"/>
      <c r="AJ637" s="114"/>
      <c r="AK637" s="114"/>
      <c r="AL637" s="114"/>
      <c r="AM637" s="114"/>
      <c r="AN637" s="114"/>
      <c r="AO637" s="114"/>
      <c r="AP637" s="116"/>
      <c r="AQ637" s="116"/>
      <c r="AR637" s="116"/>
      <c r="AS637" s="104"/>
      <c r="AT637" s="117" t="s">
        <v>360</v>
      </c>
      <c r="AU637" s="118">
        <v>0</v>
      </c>
      <c r="AV637" s="118">
        <v>0</v>
      </c>
      <c r="AW637" s="118">
        <v>0.72304719000000073</v>
      </c>
      <c r="AX637" s="119"/>
      <c r="AY637" s="119"/>
      <c r="AZ637" s="119"/>
      <c r="BA637" s="78">
        <v>0.72304719000000073</v>
      </c>
      <c r="BB637" s="107"/>
    </row>
    <row r="638" spans="1:54" s="109" customFormat="1">
      <c r="A638" s="108"/>
      <c r="B638" s="4">
        <v>1</v>
      </c>
      <c r="D638" s="31"/>
      <c r="E638" s="120"/>
      <c r="F638" s="121"/>
      <c r="G638" s="122"/>
      <c r="H638" s="123"/>
      <c r="I638" s="124"/>
      <c r="J638" s="124"/>
      <c r="K638" s="125"/>
      <c r="L638" s="125"/>
      <c r="M638" s="123"/>
      <c r="N638" s="123"/>
      <c r="O638" s="125"/>
      <c r="P638" s="125"/>
      <c r="Q638" s="125"/>
      <c r="R638" s="124"/>
      <c r="S638" s="124"/>
      <c r="T638" s="125"/>
      <c r="U638" s="125"/>
      <c r="V638" s="124"/>
      <c r="W638" s="124"/>
      <c r="X638" s="125"/>
      <c r="Y638" s="125"/>
      <c r="Z638" s="124"/>
      <c r="AA638" s="124"/>
      <c r="AB638" s="125"/>
      <c r="AC638" s="125"/>
      <c r="AD638" s="124"/>
      <c r="AE638" s="124"/>
      <c r="AF638" s="124"/>
      <c r="AG638" s="124"/>
      <c r="AH638" s="124"/>
      <c r="AI638" s="124"/>
      <c r="AJ638" s="124"/>
      <c r="AK638" s="124"/>
      <c r="AL638" s="124"/>
      <c r="AM638" s="124"/>
      <c r="AN638" s="124"/>
      <c r="AO638" s="124"/>
      <c r="AP638" s="126"/>
      <c r="AQ638" s="126"/>
      <c r="AR638" s="126"/>
      <c r="AS638" s="104"/>
      <c r="AT638" s="127" t="s">
        <v>110</v>
      </c>
      <c r="AU638" s="127"/>
      <c r="AV638" s="127"/>
      <c r="AW638" s="127"/>
      <c r="AX638" s="127"/>
      <c r="AY638" s="127"/>
      <c r="AZ638" s="127"/>
      <c r="BA638" s="128"/>
      <c r="BB638" s="107"/>
    </row>
    <row r="639" spans="1:54">
      <c r="B639" s="4">
        <v>3</v>
      </c>
      <c r="C639" s="96" t="s">
        <v>104</v>
      </c>
      <c r="D639" s="31"/>
      <c r="E639" s="97" t="s">
        <v>537</v>
      </c>
      <c r="F639" s="98" t="s">
        <v>538</v>
      </c>
      <c r="G639" s="99"/>
      <c r="H639" s="100" t="s">
        <v>107</v>
      </c>
      <c r="I639" s="101"/>
      <c r="J639" s="101"/>
      <c r="K639" s="102">
        <v>0</v>
      </c>
      <c r="L639" s="102">
        <v>0</v>
      </c>
      <c r="M639" s="100">
        <v>2014</v>
      </c>
      <c r="N639" s="100">
        <v>2014</v>
      </c>
      <c r="O639" s="102">
        <v>0.1156273858</v>
      </c>
      <c r="P639" s="102">
        <v>0</v>
      </c>
      <c r="Q639" s="102">
        <v>0.1156273858</v>
      </c>
      <c r="R639" s="101"/>
      <c r="S639" s="101"/>
      <c r="T639" s="102">
        <v>0</v>
      </c>
      <c r="U639" s="102">
        <v>0</v>
      </c>
      <c r="V639" s="101"/>
      <c r="W639" s="101"/>
      <c r="X639" s="102">
        <v>0</v>
      </c>
      <c r="Y639" s="102">
        <v>0</v>
      </c>
      <c r="Z639" s="101"/>
      <c r="AA639" s="101"/>
      <c r="AB639" s="102">
        <v>0</v>
      </c>
      <c r="AC639" s="102">
        <v>0</v>
      </c>
      <c r="AD639" s="101"/>
      <c r="AE639" s="101"/>
      <c r="AF639" s="101"/>
      <c r="AG639" s="101"/>
      <c r="AH639" s="101"/>
      <c r="AI639" s="101"/>
      <c r="AJ639" s="101"/>
      <c r="AK639" s="101"/>
      <c r="AL639" s="101"/>
      <c r="AM639" s="101"/>
      <c r="AN639" s="101"/>
      <c r="AO639" s="101"/>
      <c r="AP639" s="103">
        <v>0</v>
      </c>
      <c r="AQ639" s="103">
        <v>0</v>
      </c>
      <c r="AR639" s="103">
        <v>0</v>
      </c>
      <c r="AS639" s="104">
        <v>0</v>
      </c>
      <c r="AT639" s="105" t="s">
        <v>108</v>
      </c>
      <c r="AU639" s="106">
        <v>0</v>
      </c>
      <c r="AV639" s="106">
        <v>0</v>
      </c>
      <c r="AW639" s="106">
        <v>0.1156273858</v>
      </c>
      <c r="AX639" s="106">
        <v>0</v>
      </c>
      <c r="AY639" s="106">
        <v>0</v>
      </c>
      <c r="AZ639" s="106">
        <v>0</v>
      </c>
      <c r="BA639" s="78">
        <v>0.1156273858</v>
      </c>
      <c r="BB639" s="107"/>
    </row>
    <row r="640" spans="1:54" s="109" customFormat="1" ht="22.5">
      <c r="A640" s="108"/>
      <c r="B640" s="4">
        <v>1</v>
      </c>
      <c r="D640" s="31"/>
      <c r="E640" s="110"/>
      <c r="F640" s="111"/>
      <c r="G640" s="112"/>
      <c r="H640" s="113"/>
      <c r="I640" s="114"/>
      <c r="J640" s="114"/>
      <c r="K640" s="115"/>
      <c r="L640" s="115"/>
      <c r="M640" s="113"/>
      <c r="N640" s="113"/>
      <c r="O640" s="115"/>
      <c r="P640" s="115"/>
      <c r="Q640" s="115"/>
      <c r="R640" s="114"/>
      <c r="S640" s="114"/>
      <c r="T640" s="115"/>
      <c r="U640" s="115"/>
      <c r="V640" s="114"/>
      <c r="W640" s="114"/>
      <c r="X640" s="115"/>
      <c r="Y640" s="115"/>
      <c r="Z640" s="114"/>
      <c r="AA640" s="114"/>
      <c r="AB640" s="115"/>
      <c r="AC640" s="115"/>
      <c r="AD640" s="114"/>
      <c r="AE640" s="114"/>
      <c r="AF640" s="114"/>
      <c r="AG640" s="114"/>
      <c r="AH640" s="114"/>
      <c r="AI640" s="114"/>
      <c r="AJ640" s="114"/>
      <c r="AK640" s="114"/>
      <c r="AL640" s="114"/>
      <c r="AM640" s="114"/>
      <c r="AN640" s="114"/>
      <c r="AO640" s="114"/>
      <c r="AP640" s="116"/>
      <c r="AQ640" s="116"/>
      <c r="AR640" s="116"/>
      <c r="AS640" s="104"/>
      <c r="AT640" s="117" t="s">
        <v>353</v>
      </c>
      <c r="AU640" s="118">
        <v>0</v>
      </c>
      <c r="AV640" s="118">
        <v>0</v>
      </c>
      <c r="AW640" s="118">
        <v>0.1156273858</v>
      </c>
      <c r="AX640" s="119"/>
      <c r="AY640" s="119"/>
      <c r="AZ640" s="119"/>
      <c r="BA640" s="78">
        <v>0.1156273858</v>
      </c>
      <c r="BB640" s="107"/>
    </row>
    <row r="641" spans="1:59" s="109" customFormat="1">
      <c r="A641" s="108"/>
      <c r="B641" s="4">
        <v>1</v>
      </c>
      <c r="D641" s="31"/>
      <c r="E641" s="120"/>
      <c r="F641" s="121"/>
      <c r="G641" s="122"/>
      <c r="H641" s="123"/>
      <c r="I641" s="124"/>
      <c r="J641" s="124"/>
      <c r="K641" s="125"/>
      <c r="L641" s="125"/>
      <c r="M641" s="123"/>
      <c r="N641" s="123"/>
      <c r="O641" s="125"/>
      <c r="P641" s="125"/>
      <c r="Q641" s="125"/>
      <c r="R641" s="124"/>
      <c r="S641" s="124"/>
      <c r="T641" s="125"/>
      <c r="U641" s="125"/>
      <c r="V641" s="124"/>
      <c r="W641" s="124"/>
      <c r="X641" s="125"/>
      <c r="Y641" s="125"/>
      <c r="Z641" s="124"/>
      <c r="AA641" s="124"/>
      <c r="AB641" s="125"/>
      <c r="AC641" s="125"/>
      <c r="AD641" s="124"/>
      <c r="AE641" s="124"/>
      <c r="AF641" s="124"/>
      <c r="AG641" s="124"/>
      <c r="AH641" s="124"/>
      <c r="AI641" s="124"/>
      <c r="AJ641" s="124"/>
      <c r="AK641" s="124"/>
      <c r="AL641" s="124"/>
      <c r="AM641" s="124"/>
      <c r="AN641" s="124"/>
      <c r="AO641" s="124"/>
      <c r="AP641" s="126"/>
      <c r="AQ641" s="126"/>
      <c r="AR641" s="126"/>
      <c r="AS641" s="104"/>
      <c r="AT641" s="127" t="s">
        <v>110</v>
      </c>
      <c r="AU641" s="127"/>
      <c r="AV641" s="127"/>
      <c r="AW641" s="127"/>
      <c r="AX641" s="127"/>
      <c r="AY641" s="127"/>
      <c r="AZ641" s="127"/>
      <c r="BA641" s="128"/>
      <c r="BB641" s="107"/>
    </row>
    <row r="642" spans="1:59">
      <c r="B642" s="4">
        <v>3</v>
      </c>
      <c r="C642" s="96" t="s">
        <v>104</v>
      </c>
      <c r="D642" s="31"/>
      <c r="E642" s="97" t="s">
        <v>539</v>
      </c>
      <c r="F642" s="98" t="s">
        <v>540</v>
      </c>
      <c r="G642" s="99"/>
      <c r="H642" s="100" t="s">
        <v>294</v>
      </c>
      <c r="I642" s="101"/>
      <c r="J642" s="101"/>
      <c r="K642" s="102">
        <v>0.3</v>
      </c>
      <c r="L642" s="102">
        <v>0</v>
      </c>
      <c r="M642" s="100">
        <v>2014</v>
      </c>
      <c r="N642" s="100">
        <v>2015</v>
      </c>
      <c r="O642" s="102">
        <v>0.187817709</v>
      </c>
      <c r="P642" s="102">
        <v>0</v>
      </c>
      <c r="Q642" s="102">
        <v>0.187817709</v>
      </c>
      <c r="R642" s="101"/>
      <c r="S642" s="101"/>
      <c r="T642" s="102">
        <v>0</v>
      </c>
      <c r="U642" s="102">
        <v>0</v>
      </c>
      <c r="V642" s="101"/>
      <c r="W642" s="101"/>
      <c r="X642" s="102">
        <v>0</v>
      </c>
      <c r="Y642" s="102">
        <v>0</v>
      </c>
      <c r="Z642" s="101"/>
      <c r="AA642" s="101"/>
      <c r="AB642" s="102">
        <v>0</v>
      </c>
      <c r="AC642" s="102">
        <v>0</v>
      </c>
      <c r="AD642" s="101"/>
      <c r="AE642" s="101"/>
      <c r="AF642" s="101"/>
      <c r="AG642" s="101"/>
      <c r="AH642" s="101"/>
      <c r="AI642" s="101"/>
      <c r="AJ642" s="101"/>
      <c r="AK642" s="101"/>
      <c r="AL642" s="101"/>
      <c r="AM642" s="101"/>
      <c r="AN642" s="101"/>
      <c r="AO642" s="101"/>
      <c r="AP642" s="103">
        <v>0</v>
      </c>
      <c r="AQ642" s="103">
        <v>0</v>
      </c>
      <c r="AR642" s="103">
        <v>0</v>
      </c>
      <c r="AS642" s="104">
        <v>0</v>
      </c>
      <c r="AT642" s="105" t="s">
        <v>108</v>
      </c>
      <c r="AU642" s="106">
        <v>0</v>
      </c>
      <c r="AV642" s="106">
        <v>0</v>
      </c>
      <c r="AW642" s="106">
        <v>0.187817709</v>
      </c>
      <c r="AX642" s="106">
        <v>0</v>
      </c>
      <c r="AY642" s="106">
        <v>0</v>
      </c>
      <c r="AZ642" s="106">
        <v>0</v>
      </c>
      <c r="BA642" s="78">
        <v>0.187817709</v>
      </c>
      <c r="BB642" s="107"/>
    </row>
    <row r="643" spans="1:59" s="109" customFormat="1" ht="22.5">
      <c r="A643" s="108"/>
      <c r="B643" s="4">
        <v>1</v>
      </c>
      <c r="D643" s="31"/>
      <c r="E643" s="110"/>
      <c r="F643" s="111"/>
      <c r="G643" s="112"/>
      <c r="H643" s="113"/>
      <c r="I643" s="114"/>
      <c r="J643" s="114"/>
      <c r="K643" s="115"/>
      <c r="L643" s="115"/>
      <c r="M643" s="113"/>
      <c r="N643" s="113"/>
      <c r="O643" s="115"/>
      <c r="P643" s="115"/>
      <c r="Q643" s="115"/>
      <c r="R643" s="114"/>
      <c r="S643" s="114"/>
      <c r="T643" s="115"/>
      <c r="U643" s="115"/>
      <c r="V643" s="114"/>
      <c r="W643" s="114"/>
      <c r="X643" s="115"/>
      <c r="Y643" s="115"/>
      <c r="Z643" s="114"/>
      <c r="AA643" s="114"/>
      <c r="AB643" s="115"/>
      <c r="AC643" s="115"/>
      <c r="AD643" s="114"/>
      <c r="AE643" s="114"/>
      <c r="AF643" s="114"/>
      <c r="AG643" s="114"/>
      <c r="AH643" s="114"/>
      <c r="AI643" s="114"/>
      <c r="AJ643" s="114"/>
      <c r="AK643" s="114"/>
      <c r="AL643" s="114"/>
      <c r="AM643" s="114"/>
      <c r="AN643" s="114"/>
      <c r="AO643" s="114"/>
      <c r="AP643" s="116"/>
      <c r="AQ643" s="116"/>
      <c r="AR643" s="116"/>
      <c r="AS643" s="104"/>
      <c r="AT643" s="117" t="s">
        <v>353</v>
      </c>
      <c r="AU643" s="118">
        <v>0</v>
      </c>
      <c r="AV643" s="118">
        <v>0</v>
      </c>
      <c r="AW643" s="118">
        <v>0.187817709</v>
      </c>
      <c r="AX643" s="119"/>
      <c r="AY643" s="119"/>
      <c r="AZ643" s="119"/>
      <c r="BA643" s="78">
        <v>0.187817709</v>
      </c>
      <c r="BB643" s="107"/>
    </row>
    <row r="644" spans="1:59" s="109" customFormat="1">
      <c r="A644" s="108"/>
      <c r="B644" s="4">
        <v>1</v>
      </c>
      <c r="D644" s="31"/>
      <c r="E644" s="120"/>
      <c r="F644" s="121"/>
      <c r="G644" s="122"/>
      <c r="H644" s="123"/>
      <c r="I644" s="124"/>
      <c r="J644" s="124"/>
      <c r="K644" s="125"/>
      <c r="L644" s="125"/>
      <c r="M644" s="123"/>
      <c r="N644" s="123"/>
      <c r="O644" s="125"/>
      <c r="P644" s="125"/>
      <c r="Q644" s="125"/>
      <c r="R644" s="124"/>
      <c r="S644" s="124"/>
      <c r="T644" s="125"/>
      <c r="U644" s="125"/>
      <c r="V644" s="124"/>
      <c r="W644" s="124"/>
      <c r="X644" s="125"/>
      <c r="Y644" s="125"/>
      <c r="Z644" s="124"/>
      <c r="AA644" s="124"/>
      <c r="AB644" s="125"/>
      <c r="AC644" s="125"/>
      <c r="AD644" s="124"/>
      <c r="AE644" s="124"/>
      <c r="AF644" s="124"/>
      <c r="AG644" s="124"/>
      <c r="AH644" s="124"/>
      <c r="AI644" s="124"/>
      <c r="AJ644" s="124"/>
      <c r="AK644" s="124"/>
      <c r="AL644" s="124"/>
      <c r="AM644" s="124"/>
      <c r="AN644" s="124"/>
      <c r="AO644" s="124"/>
      <c r="AP644" s="126"/>
      <c r="AQ644" s="126"/>
      <c r="AR644" s="126"/>
      <c r="AS644" s="104"/>
      <c r="AT644" s="127" t="s">
        <v>110</v>
      </c>
      <c r="AU644" s="127"/>
      <c r="AV644" s="127"/>
      <c r="AW644" s="127"/>
      <c r="AX644" s="127"/>
      <c r="AY644" s="127"/>
      <c r="AZ644" s="127"/>
      <c r="BA644" s="128"/>
      <c r="BB644" s="107"/>
    </row>
    <row r="645" spans="1:59">
      <c r="B645" s="4">
        <v>3</v>
      </c>
      <c r="C645" s="96" t="s">
        <v>104</v>
      </c>
      <c r="D645" s="31"/>
      <c r="E645" s="97" t="s">
        <v>541</v>
      </c>
      <c r="F645" s="98" t="s">
        <v>542</v>
      </c>
      <c r="G645" s="99"/>
      <c r="H645" s="100" t="s">
        <v>107</v>
      </c>
      <c r="I645" s="101"/>
      <c r="J645" s="101"/>
      <c r="K645" s="102">
        <v>7.9000000000000001E-2</v>
      </c>
      <c r="L645" s="102">
        <v>0</v>
      </c>
      <c r="M645" s="100">
        <v>2014</v>
      </c>
      <c r="N645" s="100">
        <v>2014</v>
      </c>
      <c r="O645" s="102">
        <v>0.33523232000000003</v>
      </c>
      <c r="P645" s="102">
        <v>0</v>
      </c>
      <c r="Q645" s="102">
        <v>0.33523232000000003</v>
      </c>
      <c r="R645" s="101"/>
      <c r="S645" s="101"/>
      <c r="T645" s="102">
        <v>0</v>
      </c>
      <c r="U645" s="102">
        <v>0</v>
      </c>
      <c r="V645" s="101"/>
      <c r="W645" s="101"/>
      <c r="X645" s="102">
        <v>0</v>
      </c>
      <c r="Y645" s="102">
        <v>0</v>
      </c>
      <c r="Z645" s="101"/>
      <c r="AA645" s="101"/>
      <c r="AB645" s="102">
        <v>7.9000000000000001E-2</v>
      </c>
      <c r="AC645" s="102">
        <v>0</v>
      </c>
      <c r="AD645" s="101"/>
      <c r="AE645" s="101"/>
      <c r="AF645" s="101"/>
      <c r="AG645" s="101"/>
      <c r="AH645" s="101"/>
      <c r="AI645" s="101"/>
      <c r="AJ645" s="101"/>
      <c r="AK645" s="101"/>
      <c r="AL645" s="101"/>
      <c r="AM645" s="101"/>
      <c r="AN645" s="101"/>
      <c r="AO645" s="101"/>
      <c r="AP645" s="103">
        <v>0</v>
      </c>
      <c r="AQ645" s="103">
        <v>0</v>
      </c>
      <c r="AR645" s="103">
        <v>7.9000000000000001E-2</v>
      </c>
      <c r="AS645" s="104">
        <v>0</v>
      </c>
      <c r="AT645" s="105" t="s">
        <v>108</v>
      </c>
      <c r="AU645" s="106">
        <v>0</v>
      </c>
      <c r="AV645" s="106">
        <v>0</v>
      </c>
      <c r="AW645" s="106">
        <v>0.33523232000000003</v>
      </c>
      <c r="AX645" s="106">
        <v>0</v>
      </c>
      <c r="AY645" s="106">
        <v>0</v>
      </c>
      <c r="AZ645" s="106">
        <v>0</v>
      </c>
      <c r="BA645" s="78">
        <v>0.33523232000000003</v>
      </c>
      <c r="BB645" s="107"/>
    </row>
    <row r="646" spans="1:59" s="109" customFormat="1" ht="22.5">
      <c r="A646" s="108"/>
      <c r="B646" s="4">
        <v>1</v>
      </c>
      <c r="D646" s="31"/>
      <c r="E646" s="110"/>
      <c r="F646" s="111"/>
      <c r="G646" s="112"/>
      <c r="H646" s="113"/>
      <c r="I646" s="114"/>
      <c r="J646" s="114"/>
      <c r="K646" s="115"/>
      <c r="L646" s="115"/>
      <c r="M646" s="113"/>
      <c r="N646" s="113"/>
      <c r="O646" s="115"/>
      <c r="P646" s="115"/>
      <c r="Q646" s="115"/>
      <c r="R646" s="114"/>
      <c r="S646" s="114"/>
      <c r="T646" s="115"/>
      <c r="U646" s="115"/>
      <c r="V646" s="114"/>
      <c r="W646" s="114"/>
      <c r="X646" s="115"/>
      <c r="Y646" s="115"/>
      <c r="Z646" s="114"/>
      <c r="AA646" s="114"/>
      <c r="AB646" s="115"/>
      <c r="AC646" s="115"/>
      <c r="AD646" s="114"/>
      <c r="AE646" s="114"/>
      <c r="AF646" s="114"/>
      <c r="AG646" s="114"/>
      <c r="AH646" s="114"/>
      <c r="AI646" s="114"/>
      <c r="AJ646" s="114"/>
      <c r="AK646" s="114"/>
      <c r="AL646" s="114"/>
      <c r="AM646" s="114"/>
      <c r="AN646" s="114"/>
      <c r="AO646" s="114"/>
      <c r="AP646" s="116"/>
      <c r="AQ646" s="116"/>
      <c r="AR646" s="116"/>
      <c r="AS646" s="104"/>
      <c r="AT646" s="117" t="s">
        <v>353</v>
      </c>
      <c r="AU646" s="118">
        <v>0</v>
      </c>
      <c r="AV646" s="118">
        <v>0</v>
      </c>
      <c r="AW646" s="118">
        <v>0.33523232000000003</v>
      </c>
      <c r="AX646" s="119"/>
      <c r="AY646" s="119"/>
      <c r="AZ646" s="119"/>
      <c r="BA646" s="78">
        <v>0.33523232000000003</v>
      </c>
      <c r="BB646" s="107"/>
    </row>
    <row r="647" spans="1:59" s="109" customFormat="1">
      <c r="A647" s="108"/>
      <c r="B647" s="4">
        <v>1</v>
      </c>
      <c r="D647" s="31"/>
      <c r="E647" s="120"/>
      <c r="F647" s="121"/>
      <c r="G647" s="122"/>
      <c r="H647" s="123"/>
      <c r="I647" s="124"/>
      <c r="J647" s="124"/>
      <c r="K647" s="125"/>
      <c r="L647" s="125"/>
      <c r="M647" s="123"/>
      <c r="N647" s="123"/>
      <c r="O647" s="125"/>
      <c r="P647" s="125"/>
      <c r="Q647" s="125"/>
      <c r="R647" s="124"/>
      <c r="S647" s="124"/>
      <c r="T647" s="125"/>
      <c r="U647" s="125"/>
      <c r="V647" s="124"/>
      <c r="W647" s="124"/>
      <c r="X647" s="125"/>
      <c r="Y647" s="125"/>
      <c r="Z647" s="124"/>
      <c r="AA647" s="124"/>
      <c r="AB647" s="125"/>
      <c r="AC647" s="125"/>
      <c r="AD647" s="124"/>
      <c r="AE647" s="124"/>
      <c r="AF647" s="124"/>
      <c r="AG647" s="124"/>
      <c r="AH647" s="124"/>
      <c r="AI647" s="124"/>
      <c r="AJ647" s="124"/>
      <c r="AK647" s="124"/>
      <c r="AL647" s="124"/>
      <c r="AM647" s="124"/>
      <c r="AN647" s="124"/>
      <c r="AO647" s="124"/>
      <c r="AP647" s="126"/>
      <c r="AQ647" s="126"/>
      <c r="AR647" s="126"/>
      <c r="AS647" s="104"/>
      <c r="AT647" s="127" t="s">
        <v>110</v>
      </c>
      <c r="AU647" s="127"/>
      <c r="AV647" s="127"/>
      <c r="AW647" s="127"/>
      <c r="AX647" s="127"/>
      <c r="AY647" s="127"/>
      <c r="AZ647" s="127"/>
      <c r="BA647" s="128"/>
      <c r="BB647" s="107"/>
    </row>
    <row r="648" spans="1:59">
      <c r="B648" s="4">
        <v>3</v>
      </c>
      <c r="C648" s="96" t="s">
        <v>104</v>
      </c>
      <c r="D648" s="31"/>
      <c r="E648" s="97" t="s">
        <v>543</v>
      </c>
      <c r="F648" s="98" t="s">
        <v>544</v>
      </c>
      <c r="G648" s="99"/>
      <c r="H648" s="100" t="s">
        <v>107</v>
      </c>
      <c r="I648" s="101"/>
      <c r="J648" s="101"/>
      <c r="K648" s="102">
        <v>0</v>
      </c>
      <c r="L648" s="102">
        <v>0</v>
      </c>
      <c r="M648" s="100">
        <v>2014</v>
      </c>
      <c r="N648" s="100">
        <v>2014</v>
      </c>
      <c r="O648" s="102">
        <v>0.10619999999999999</v>
      </c>
      <c r="P648" s="102">
        <v>0</v>
      </c>
      <c r="Q648" s="102">
        <v>0.10619999999999999</v>
      </c>
      <c r="R648" s="101"/>
      <c r="S648" s="101"/>
      <c r="T648" s="102">
        <v>0</v>
      </c>
      <c r="U648" s="102">
        <v>0</v>
      </c>
      <c r="V648" s="101"/>
      <c r="W648" s="101"/>
      <c r="X648" s="102">
        <v>0</v>
      </c>
      <c r="Y648" s="102">
        <v>0</v>
      </c>
      <c r="Z648" s="101"/>
      <c r="AA648" s="101"/>
      <c r="AB648" s="102">
        <v>0</v>
      </c>
      <c r="AC648" s="102">
        <v>0</v>
      </c>
      <c r="AD648" s="101"/>
      <c r="AE648" s="101"/>
      <c r="AF648" s="101"/>
      <c r="AG648" s="101"/>
      <c r="AH648" s="101"/>
      <c r="AI648" s="101"/>
      <c r="AJ648" s="101"/>
      <c r="AK648" s="101"/>
      <c r="AL648" s="101"/>
      <c r="AM648" s="101"/>
      <c r="AN648" s="101"/>
      <c r="AO648" s="101"/>
      <c r="AP648" s="103">
        <v>0</v>
      </c>
      <c r="AQ648" s="103">
        <v>0</v>
      </c>
      <c r="AR648" s="103">
        <v>0</v>
      </c>
      <c r="AS648" s="104">
        <v>0</v>
      </c>
      <c r="AT648" s="105" t="s">
        <v>108</v>
      </c>
      <c r="AU648" s="106">
        <v>0</v>
      </c>
      <c r="AV648" s="106">
        <v>0</v>
      </c>
      <c r="AW648" s="106">
        <v>0.10619999999999999</v>
      </c>
      <c r="AX648" s="106">
        <v>0</v>
      </c>
      <c r="AY648" s="106">
        <v>0</v>
      </c>
      <c r="AZ648" s="106">
        <v>0</v>
      </c>
      <c r="BA648" s="78">
        <v>0.10619999999999999</v>
      </c>
      <c r="BB648" s="107"/>
    </row>
    <row r="649" spans="1:59" s="109" customFormat="1" ht="22.5">
      <c r="A649" s="108"/>
      <c r="B649" s="4">
        <v>1</v>
      </c>
      <c r="D649" s="31"/>
      <c r="E649" s="110"/>
      <c r="F649" s="111"/>
      <c r="G649" s="112"/>
      <c r="H649" s="113"/>
      <c r="I649" s="114"/>
      <c r="J649" s="114"/>
      <c r="K649" s="115"/>
      <c r="L649" s="115"/>
      <c r="M649" s="113"/>
      <c r="N649" s="113"/>
      <c r="O649" s="115"/>
      <c r="P649" s="115"/>
      <c r="Q649" s="115"/>
      <c r="R649" s="114"/>
      <c r="S649" s="114"/>
      <c r="T649" s="115"/>
      <c r="U649" s="115"/>
      <c r="V649" s="114"/>
      <c r="W649" s="114"/>
      <c r="X649" s="115"/>
      <c r="Y649" s="115"/>
      <c r="Z649" s="114"/>
      <c r="AA649" s="114"/>
      <c r="AB649" s="115"/>
      <c r="AC649" s="115"/>
      <c r="AD649" s="114"/>
      <c r="AE649" s="114"/>
      <c r="AF649" s="114"/>
      <c r="AG649" s="114"/>
      <c r="AH649" s="114"/>
      <c r="AI649" s="114"/>
      <c r="AJ649" s="114"/>
      <c r="AK649" s="114"/>
      <c r="AL649" s="114"/>
      <c r="AM649" s="114"/>
      <c r="AN649" s="114"/>
      <c r="AO649" s="114"/>
      <c r="AP649" s="116"/>
      <c r="AQ649" s="116"/>
      <c r="AR649" s="116"/>
      <c r="AS649" s="104"/>
      <c r="AT649" s="117" t="s">
        <v>353</v>
      </c>
      <c r="AU649" s="118">
        <v>0</v>
      </c>
      <c r="AV649" s="118">
        <v>0</v>
      </c>
      <c r="AW649" s="118">
        <v>0.10619999999999999</v>
      </c>
      <c r="AX649" s="119"/>
      <c r="AY649" s="119"/>
      <c r="AZ649" s="119"/>
      <c r="BA649" s="78">
        <v>0.10619999999999999</v>
      </c>
      <c r="BB649" s="107"/>
    </row>
    <row r="650" spans="1:59" s="109" customFormat="1" ht="15.75" thickBot="1">
      <c r="A650" s="108"/>
      <c r="B650" s="4">
        <v>1</v>
      </c>
      <c r="D650" s="31"/>
      <c r="E650" s="120"/>
      <c r="F650" s="121"/>
      <c r="G650" s="122"/>
      <c r="H650" s="123"/>
      <c r="I650" s="124"/>
      <c r="J650" s="124"/>
      <c r="K650" s="125"/>
      <c r="L650" s="125"/>
      <c r="M650" s="123"/>
      <c r="N650" s="123"/>
      <c r="O650" s="125"/>
      <c r="P650" s="125"/>
      <c r="Q650" s="125"/>
      <c r="R650" s="124"/>
      <c r="S650" s="124"/>
      <c r="T650" s="125"/>
      <c r="U650" s="125"/>
      <c r="V650" s="124"/>
      <c r="W650" s="124"/>
      <c r="X650" s="125"/>
      <c r="Y650" s="125"/>
      <c r="Z650" s="124"/>
      <c r="AA650" s="124"/>
      <c r="AB650" s="125"/>
      <c r="AC650" s="125"/>
      <c r="AD650" s="124"/>
      <c r="AE650" s="124"/>
      <c r="AF650" s="124"/>
      <c r="AG650" s="124"/>
      <c r="AH650" s="124"/>
      <c r="AI650" s="124"/>
      <c r="AJ650" s="124"/>
      <c r="AK650" s="124"/>
      <c r="AL650" s="124"/>
      <c r="AM650" s="124"/>
      <c r="AN650" s="124"/>
      <c r="AO650" s="124"/>
      <c r="AP650" s="126"/>
      <c r="AQ650" s="126"/>
      <c r="AR650" s="126"/>
      <c r="AS650" s="104"/>
      <c r="AT650" s="127" t="s">
        <v>110</v>
      </c>
      <c r="AU650" s="127"/>
      <c r="AV650" s="127"/>
      <c r="AW650" s="127"/>
      <c r="AX650" s="127"/>
      <c r="AY650" s="127"/>
      <c r="AZ650" s="127"/>
      <c r="BA650" s="128"/>
      <c r="BB650" s="107"/>
    </row>
    <row r="651" spans="1:59" s="56" customFormat="1" ht="12" thickBot="1">
      <c r="A651" s="4"/>
      <c r="B651" s="4"/>
      <c r="D651" s="57"/>
      <c r="E651" s="86"/>
      <c r="F651" s="93" t="s">
        <v>93</v>
      </c>
      <c r="G651" s="88" t="s">
        <v>94</v>
      </c>
      <c r="H651" s="89"/>
      <c r="I651" s="90"/>
      <c r="J651" s="90"/>
      <c r="K651" s="90"/>
      <c r="L651" s="90"/>
      <c r="M651" s="90"/>
      <c r="N651" s="90"/>
      <c r="O651" s="90"/>
      <c r="P651" s="90"/>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4"/>
      <c r="BA651" s="95"/>
      <c r="BB651" s="71"/>
      <c r="BF651" s="64"/>
      <c r="BG651" s="64"/>
    </row>
    <row r="652" spans="1:59" s="56" customFormat="1" ht="11.25">
      <c r="A652" s="4"/>
      <c r="B652" s="4"/>
      <c r="C652" s="65" t="s">
        <v>83</v>
      </c>
      <c r="D652" s="57"/>
      <c r="E652" s="129" t="s">
        <v>545</v>
      </c>
      <c r="F652" s="75" t="s">
        <v>149</v>
      </c>
      <c r="G652" s="75"/>
      <c r="H652" s="75"/>
      <c r="I652" s="76">
        <v>0</v>
      </c>
      <c r="J652" s="76">
        <v>0</v>
      </c>
      <c r="K652" s="76">
        <v>0</v>
      </c>
      <c r="L652" s="76">
        <v>26.669999999999998</v>
      </c>
      <c r="M652" s="77"/>
      <c r="N652" s="77"/>
      <c r="O652" s="76">
        <v>227.04633735823433</v>
      </c>
      <c r="P652" s="76">
        <v>0</v>
      </c>
      <c r="Q652" s="76">
        <v>26.458216733200008</v>
      </c>
      <c r="R652" s="76">
        <v>0</v>
      </c>
      <c r="S652" s="76">
        <v>0</v>
      </c>
      <c r="T652" s="76">
        <v>0</v>
      </c>
      <c r="U652" s="76">
        <v>12.65</v>
      </c>
      <c r="V652" s="76">
        <v>0</v>
      </c>
      <c r="W652" s="76">
        <v>0</v>
      </c>
      <c r="X652" s="76">
        <v>0</v>
      </c>
      <c r="Y652" s="76">
        <v>13.69</v>
      </c>
      <c r="Z652" s="76">
        <v>0</v>
      </c>
      <c r="AA652" s="76">
        <v>0</v>
      </c>
      <c r="AB652" s="76">
        <v>0</v>
      </c>
      <c r="AC652" s="76">
        <v>2.56</v>
      </c>
      <c r="AD652" s="76">
        <v>0</v>
      </c>
      <c r="AE652" s="76">
        <v>0</v>
      </c>
      <c r="AF652" s="76">
        <v>0</v>
      </c>
      <c r="AG652" s="76">
        <v>0</v>
      </c>
      <c r="AH652" s="76">
        <v>0</v>
      </c>
      <c r="AI652" s="76">
        <v>0</v>
      </c>
      <c r="AJ652" s="76">
        <v>0</v>
      </c>
      <c r="AK652" s="76">
        <v>0</v>
      </c>
      <c r="AL652" s="76">
        <v>0</v>
      </c>
      <c r="AM652" s="76">
        <v>0</v>
      </c>
      <c r="AN652" s="76">
        <v>0</v>
      </c>
      <c r="AO652" s="76">
        <v>0</v>
      </c>
      <c r="AP652" s="76">
        <v>0</v>
      </c>
      <c r="AQ652" s="76">
        <v>0</v>
      </c>
      <c r="AR652" s="76">
        <v>0</v>
      </c>
      <c r="AS652" s="76">
        <v>28.9</v>
      </c>
      <c r="AT652" s="69"/>
      <c r="AU652" s="76">
        <v>82.926669900000007</v>
      </c>
      <c r="AV652" s="76">
        <v>133.90376574379999</v>
      </c>
      <c r="AW652" s="76">
        <v>26.458216733199993</v>
      </c>
      <c r="AX652" s="76">
        <v>0</v>
      </c>
      <c r="AY652" s="76">
        <v>0</v>
      </c>
      <c r="AZ652" s="76">
        <v>0</v>
      </c>
      <c r="BA652" s="78">
        <v>243.28865237700003</v>
      </c>
      <c r="BB652" s="71"/>
      <c r="BF652" s="64"/>
      <c r="BG652" s="64"/>
    </row>
    <row r="653" spans="1:59" s="56" customFormat="1" ht="12" thickBot="1">
      <c r="A653" s="4"/>
      <c r="B653" s="4"/>
      <c r="C653" s="65" t="s">
        <v>83</v>
      </c>
      <c r="D653" s="57"/>
      <c r="E653" s="129" t="s">
        <v>546</v>
      </c>
      <c r="F653" s="79" t="s">
        <v>151</v>
      </c>
      <c r="G653" s="79"/>
      <c r="H653" s="79"/>
      <c r="I653" s="76">
        <v>0</v>
      </c>
      <c r="J653" s="76">
        <v>0</v>
      </c>
      <c r="K653" s="76">
        <v>0</v>
      </c>
      <c r="L653" s="76">
        <v>0</v>
      </c>
      <c r="M653" s="77"/>
      <c r="N653" s="77"/>
      <c r="O653" s="76">
        <v>0</v>
      </c>
      <c r="P653" s="76">
        <v>0</v>
      </c>
      <c r="Q653" s="76">
        <v>0</v>
      </c>
      <c r="R653" s="76">
        <v>0</v>
      </c>
      <c r="S653" s="76">
        <v>0</v>
      </c>
      <c r="T653" s="76">
        <v>0</v>
      </c>
      <c r="U653" s="76">
        <v>0</v>
      </c>
      <c r="V653" s="76">
        <v>0</v>
      </c>
      <c r="W653" s="76">
        <v>0</v>
      </c>
      <c r="X653" s="76">
        <v>0</v>
      </c>
      <c r="Y653" s="76">
        <v>0</v>
      </c>
      <c r="Z653" s="76">
        <v>0</v>
      </c>
      <c r="AA653" s="76">
        <v>0</v>
      </c>
      <c r="AB653" s="76">
        <v>0</v>
      </c>
      <c r="AC653" s="76">
        <v>0</v>
      </c>
      <c r="AD653" s="76">
        <v>0</v>
      </c>
      <c r="AE653" s="76">
        <v>0</v>
      </c>
      <c r="AF653" s="76">
        <v>0</v>
      </c>
      <c r="AG653" s="76">
        <v>0</v>
      </c>
      <c r="AH653" s="76">
        <v>0</v>
      </c>
      <c r="AI653" s="76">
        <v>0</v>
      </c>
      <c r="AJ653" s="76">
        <v>0</v>
      </c>
      <c r="AK653" s="76">
        <v>0</v>
      </c>
      <c r="AL653" s="76">
        <v>0</v>
      </c>
      <c r="AM653" s="76">
        <v>0</v>
      </c>
      <c r="AN653" s="76">
        <v>0</v>
      </c>
      <c r="AO653" s="76">
        <v>0</v>
      </c>
      <c r="AP653" s="76">
        <v>0</v>
      </c>
      <c r="AQ653" s="76">
        <v>0</v>
      </c>
      <c r="AR653" s="76">
        <v>0</v>
      </c>
      <c r="AS653" s="76">
        <v>0</v>
      </c>
      <c r="AT653" s="69"/>
      <c r="AU653" s="76">
        <v>0</v>
      </c>
      <c r="AV653" s="76">
        <v>0</v>
      </c>
      <c r="AW653" s="76">
        <v>0</v>
      </c>
      <c r="AX653" s="76">
        <v>0</v>
      </c>
      <c r="AY653" s="76">
        <v>0</v>
      </c>
      <c r="AZ653" s="76">
        <v>0</v>
      </c>
      <c r="BA653" s="78">
        <v>0</v>
      </c>
      <c r="BB653" s="71"/>
      <c r="BF653" s="64"/>
      <c r="BG653" s="64"/>
    </row>
    <row r="654" spans="1:59" s="56" customFormat="1" ht="12" hidden="1" thickBot="1">
      <c r="A654" s="4"/>
      <c r="B654" s="4"/>
      <c r="C654" s="65"/>
      <c r="D654" s="57"/>
      <c r="E654" s="81" t="s">
        <v>547</v>
      </c>
      <c r="F654" s="132"/>
      <c r="G654" s="83"/>
      <c r="H654" s="83"/>
      <c r="I654" s="84"/>
      <c r="J654" s="84"/>
      <c r="K654" s="84"/>
      <c r="L654" s="84"/>
      <c r="M654" s="84"/>
      <c r="N654" s="84"/>
      <c r="O654" s="84"/>
      <c r="P654" s="84"/>
      <c r="Q654" s="84"/>
      <c r="R654" s="84"/>
      <c r="S654" s="84"/>
      <c r="T654" s="84"/>
      <c r="U654" s="84"/>
      <c r="V654" s="84"/>
      <c r="W654" s="84"/>
      <c r="X654" s="84"/>
      <c r="Y654" s="84"/>
      <c r="Z654" s="84"/>
      <c r="AA654" s="84"/>
      <c r="AB654" s="84"/>
      <c r="AC654" s="84"/>
      <c r="AD654" s="84"/>
      <c r="AE654" s="84"/>
      <c r="AF654" s="84"/>
      <c r="AG654" s="84"/>
      <c r="AH654" s="84"/>
      <c r="AI654" s="84"/>
      <c r="AJ654" s="84"/>
      <c r="AK654" s="84"/>
      <c r="AL654" s="84"/>
      <c r="AM654" s="84"/>
      <c r="AN654" s="84"/>
      <c r="AO654" s="84"/>
      <c r="AP654" s="84"/>
      <c r="AQ654" s="84"/>
      <c r="AR654" s="84"/>
      <c r="AS654" s="84"/>
      <c r="AT654" s="84"/>
      <c r="AU654" s="84"/>
      <c r="AV654" s="84"/>
      <c r="AW654" s="84"/>
      <c r="AX654" s="84"/>
      <c r="AY654" s="84"/>
      <c r="AZ654" s="84"/>
      <c r="BA654" s="85"/>
      <c r="BB654" s="71"/>
      <c r="BF654" s="64"/>
      <c r="BG654" s="64"/>
    </row>
    <row r="655" spans="1:59" s="56" customFormat="1" ht="12" thickBot="1">
      <c r="A655" s="4"/>
      <c r="B655" s="4"/>
      <c r="D655" s="57"/>
      <c r="E655" s="86"/>
      <c r="F655" s="131" t="s">
        <v>93</v>
      </c>
      <c r="G655" s="88" t="s">
        <v>94</v>
      </c>
      <c r="H655" s="89"/>
      <c r="I655" s="90"/>
      <c r="J655" s="90"/>
      <c r="K655" s="90"/>
      <c r="L655" s="90"/>
      <c r="M655" s="90"/>
      <c r="N655" s="90"/>
      <c r="O655" s="90"/>
      <c r="P655" s="90"/>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4"/>
      <c r="BA655" s="95"/>
      <c r="BB655" s="71"/>
      <c r="BF655" s="64"/>
      <c r="BG655" s="64"/>
    </row>
    <row r="656" spans="1:59" s="56" customFormat="1" ht="12" thickBot="1">
      <c r="A656" s="4"/>
      <c r="B656" s="4"/>
      <c r="C656" s="65" t="s">
        <v>83</v>
      </c>
      <c r="D656" s="57"/>
      <c r="E656" s="129" t="s">
        <v>548</v>
      </c>
      <c r="F656" s="79" t="s">
        <v>154</v>
      </c>
      <c r="G656" s="79"/>
      <c r="H656" s="79"/>
      <c r="I656" s="76">
        <v>0</v>
      </c>
      <c r="J656" s="76">
        <v>0</v>
      </c>
      <c r="K656" s="76">
        <v>0</v>
      </c>
      <c r="L656" s="76">
        <v>0</v>
      </c>
      <c r="M656" s="77"/>
      <c r="N656" s="77"/>
      <c r="O656" s="76">
        <v>0</v>
      </c>
      <c r="P656" s="76">
        <v>0</v>
      </c>
      <c r="Q656" s="76">
        <v>0</v>
      </c>
      <c r="R656" s="76">
        <v>0</v>
      </c>
      <c r="S656" s="76">
        <v>0</v>
      </c>
      <c r="T656" s="76">
        <v>0</v>
      </c>
      <c r="U656" s="76">
        <v>0</v>
      </c>
      <c r="V656" s="76">
        <v>0</v>
      </c>
      <c r="W656" s="76">
        <v>0</v>
      </c>
      <c r="X656" s="76">
        <v>0</v>
      </c>
      <c r="Y656" s="76">
        <v>0</v>
      </c>
      <c r="Z656" s="76">
        <v>0</v>
      </c>
      <c r="AA656" s="76">
        <v>0</v>
      </c>
      <c r="AB656" s="76">
        <v>0</v>
      </c>
      <c r="AC656" s="76">
        <v>0</v>
      </c>
      <c r="AD656" s="76">
        <v>0</v>
      </c>
      <c r="AE656" s="76">
        <v>0</v>
      </c>
      <c r="AF656" s="76">
        <v>0</v>
      </c>
      <c r="AG656" s="76">
        <v>0</v>
      </c>
      <c r="AH656" s="76">
        <v>0</v>
      </c>
      <c r="AI656" s="76">
        <v>0</v>
      </c>
      <c r="AJ656" s="76">
        <v>0</v>
      </c>
      <c r="AK656" s="76">
        <v>0</v>
      </c>
      <c r="AL656" s="76">
        <v>0</v>
      </c>
      <c r="AM656" s="76">
        <v>0</v>
      </c>
      <c r="AN656" s="76">
        <v>0</v>
      </c>
      <c r="AO656" s="76">
        <v>0</v>
      </c>
      <c r="AP656" s="76">
        <v>0</v>
      </c>
      <c r="AQ656" s="76">
        <v>0</v>
      </c>
      <c r="AR656" s="76">
        <v>0</v>
      </c>
      <c r="AS656" s="76">
        <v>0</v>
      </c>
      <c r="AT656" s="69"/>
      <c r="AU656" s="76">
        <v>0</v>
      </c>
      <c r="AV656" s="76">
        <v>0</v>
      </c>
      <c r="AW656" s="76">
        <v>0</v>
      </c>
      <c r="AX656" s="76">
        <v>0</v>
      </c>
      <c r="AY656" s="76">
        <v>0</v>
      </c>
      <c r="AZ656" s="76">
        <v>0</v>
      </c>
      <c r="BA656" s="78">
        <v>0</v>
      </c>
      <c r="BB656" s="71"/>
      <c r="BF656" s="64"/>
      <c r="BG656" s="64"/>
    </row>
    <row r="657" spans="1:59" s="56" customFormat="1" ht="12" hidden="1" thickBot="1">
      <c r="A657" s="4"/>
      <c r="B657" s="4"/>
      <c r="C657" s="65"/>
      <c r="D657" s="57"/>
      <c r="E657" s="81" t="s">
        <v>549</v>
      </c>
      <c r="F657" s="132"/>
      <c r="G657" s="83"/>
      <c r="H657" s="83"/>
      <c r="I657" s="84"/>
      <c r="J657" s="84"/>
      <c r="K657" s="84"/>
      <c r="L657" s="84"/>
      <c r="M657" s="84"/>
      <c r="N657" s="84"/>
      <c r="O657" s="84"/>
      <c r="P657" s="84"/>
      <c r="Q657" s="84"/>
      <c r="R657" s="84"/>
      <c r="S657" s="84"/>
      <c r="T657" s="84"/>
      <c r="U657" s="84"/>
      <c r="V657" s="84"/>
      <c r="W657" s="84"/>
      <c r="X657" s="84"/>
      <c r="Y657" s="84"/>
      <c r="Z657" s="84"/>
      <c r="AA657" s="84"/>
      <c r="AB657" s="84"/>
      <c r="AC657" s="84"/>
      <c r="AD657" s="84"/>
      <c r="AE657" s="84"/>
      <c r="AF657" s="84"/>
      <c r="AG657" s="84"/>
      <c r="AH657" s="84"/>
      <c r="AI657" s="84"/>
      <c r="AJ657" s="84"/>
      <c r="AK657" s="84"/>
      <c r="AL657" s="84"/>
      <c r="AM657" s="84"/>
      <c r="AN657" s="84"/>
      <c r="AO657" s="84"/>
      <c r="AP657" s="84"/>
      <c r="AQ657" s="84"/>
      <c r="AR657" s="84"/>
      <c r="AS657" s="84"/>
      <c r="AT657" s="84"/>
      <c r="AU657" s="84"/>
      <c r="AV657" s="84"/>
      <c r="AW657" s="84"/>
      <c r="AX657" s="84"/>
      <c r="AY657" s="84"/>
      <c r="AZ657" s="84"/>
      <c r="BA657" s="85"/>
      <c r="BB657" s="71"/>
      <c r="BF657" s="64"/>
      <c r="BG657" s="64"/>
    </row>
    <row r="658" spans="1:59" s="56" customFormat="1" ht="12" thickBot="1">
      <c r="A658" s="4"/>
      <c r="B658" s="4"/>
      <c r="D658" s="57"/>
      <c r="E658" s="86"/>
      <c r="F658" s="131" t="s">
        <v>93</v>
      </c>
      <c r="G658" s="88" t="s">
        <v>94</v>
      </c>
      <c r="H658" s="89"/>
      <c r="I658" s="90"/>
      <c r="J658" s="90"/>
      <c r="K658" s="90"/>
      <c r="L658" s="90"/>
      <c r="M658" s="90"/>
      <c r="N658" s="90"/>
      <c r="O658" s="90"/>
      <c r="P658" s="90"/>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c r="AX658" s="90"/>
      <c r="AY658" s="90"/>
      <c r="AZ658" s="94"/>
      <c r="BA658" s="95"/>
      <c r="BB658" s="71"/>
      <c r="BF658" s="64"/>
      <c r="BG658" s="64"/>
    </row>
    <row r="659" spans="1:59" s="56" customFormat="1" ht="11.25">
      <c r="A659" s="4"/>
      <c r="B659" s="4"/>
      <c r="C659" s="65" t="s">
        <v>83</v>
      </c>
      <c r="D659" s="57"/>
      <c r="E659" s="129" t="s">
        <v>550</v>
      </c>
      <c r="F659" s="79" t="s">
        <v>157</v>
      </c>
      <c r="G659" s="79"/>
      <c r="H659" s="79"/>
      <c r="I659" s="76">
        <v>0</v>
      </c>
      <c r="J659" s="76">
        <v>0</v>
      </c>
      <c r="K659" s="76">
        <v>0</v>
      </c>
      <c r="L659" s="76">
        <v>26.669999999999998</v>
      </c>
      <c r="M659" s="77"/>
      <c r="N659" s="77"/>
      <c r="O659" s="76">
        <v>227.04633735823433</v>
      </c>
      <c r="P659" s="76">
        <v>0</v>
      </c>
      <c r="Q659" s="76">
        <v>26.458216733200008</v>
      </c>
      <c r="R659" s="76">
        <v>0</v>
      </c>
      <c r="S659" s="76">
        <v>0</v>
      </c>
      <c r="T659" s="76">
        <v>0</v>
      </c>
      <c r="U659" s="76">
        <v>12.65</v>
      </c>
      <c r="V659" s="76">
        <v>0</v>
      </c>
      <c r="W659" s="76">
        <v>0</v>
      </c>
      <c r="X659" s="76">
        <v>0</v>
      </c>
      <c r="Y659" s="76">
        <v>13.69</v>
      </c>
      <c r="Z659" s="76">
        <v>0</v>
      </c>
      <c r="AA659" s="76">
        <v>0</v>
      </c>
      <c r="AB659" s="76">
        <v>0</v>
      </c>
      <c r="AC659" s="76">
        <v>2.56</v>
      </c>
      <c r="AD659" s="76">
        <v>0</v>
      </c>
      <c r="AE659" s="76">
        <v>0</v>
      </c>
      <c r="AF659" s="76">
        <v>0</v>
      </c>
      <c r="AG659" s="76">
        <v>0</v>
      </c>
      <c r="AH659" s="76">
        <v>0</v>
      </c>
      <c r="AI659" s="76">
        <v>0</v>
      </c>
      <c r="AJ659" s="76">
        <v>0</v>
      </c>
      <c r="AK659" s="76">
        <v>0</v>
      </c>
      <c r="AL659" s="76">
        <v>0</v>
      </c>
      <c r="AM659" s="76">
        <v>0</v>
      </c>
      <c r="AN659" s="76">
        <v>0</v>
      </c>
      <c r="AO659" s="76">
        <v>0</v>
      </c>
      <c r="AP659" s="76">
        <v>0</v>
      </c>
      <c r="AQ659" s="76">
        <v>0</v>
      </c>
      <c r="AR659" s="76">
        <v>0</v>
      </c>
      <c r="AS659" s="76">
        <v>28.9</v>
      </c>
      <c r="AT659" s="69"/>
      <c r="AU659" s="76">
        <v>82.926669900000007</v>
      </c>
      <c r="AV659" s="76">
        <v>133.90376574379999</v>
      </c>
      <c r="AW659" s="76">
        <v>26.458216733199993</v>
      </c>
      <c r="AX659" s="76">
        <v>0</v>
      </c>
      <c r="AY659" s="76">
        <v>0</v>
      </c>
      <c r="AZ659" s="76">
        <v>0</v>
      </c>
      <c r="BA659" s="78">
        <v>243.28865237700003</v>
      </c>
      <c r="BB659" s="71"/>
      <c r="BF659" s="64"/>
      <c r="BG659" s="64"/>
    </row>
    <row r="660" spans="1:59" s="56" customFormat="1" ht="11.25" hidden="1">
      <c r="A660" s="4"/>
      <c r="B660" s="4"/>
      <c r="C660" s="65"/>
      <c r="D660" s="57"/>
      <c r="E660" s="81" t="s">
        <v>551</v>
      </c>
      <c r="F660" s="132"/>
      <c r="G660" s="83"/>
      <c r="H660" s="83"/>
      <c r="I660" s="84"/>
      <c r="J660" s="84"/>
      <c r="K660" s="84"/>
      <c r="L660" s="84"/>
      <c r="M660" s="84"/>
      <c r="N660" s="84"/>
      <c r="O660" s="84"/>
      <c r="P660" s="84"/>
      <c r="Q660" s="84"/>
      <c r="R660" s="84"/>
      <c r="S660" s="84"/>
      <c r="T660" s="84"/>
      <c r="U660" s="84"/>
      <c r="V660" s="84"/>
      <c r="W660" s="84"/>
      <c r="X660" s="84"/>
      <c r="Y660" s="84"/>
      <c r="Z660" s="84"/>
      <c r="AA660" s="84"/>
      <c r="AB660" s="84"/>
      <c r="AC660" s="84"/>
      <c r="AD660" s="84"/>
      <c r="AE660" s="84"/>
      <c r="AF660" s="84"/>
      <c r="AG660" s="84"/>
      <c r="AH660" s="84"/>
      <c r="AI660" s="84"/>
      <c r="AJ660" s="84"/>
      <c r="AK660" s="84"/>
      <c r="AL660" s="84"/>
      <c r="AM660" s="84"/>
      <c r="AN660" s="84"/>
      <c r="AO660" s="84"/>
      <c r="AP660" s="84"/>
      <c r="AQ660" s="84"/>
      <c r="AR660" s="84"/>
      <c r="AS660" s="84"/>
      <c r="AT660" s="84"/>
      <c r="AU660" s="84"/>
      <c r="AV660" s="84"/>
      <c r="AW660" s="84"/>
      <c r="AX660" s="84"/>
      <c r="AY660" s="84"/>
      <c r="AZ660" s="84"/>
      <c r="BA660" s="85"/>
      <c r="BB660" s="71"/>
      <c r="BF660" s="64"/>
      <c r="BG660" s="64"/>
    </row>
    <row r="661" spans="1:59">
      <c r="B661" s="4">
        <v>3</v>
      </c>
      <c r="C661" s="96" t="s">
        <v>104</v>
      </c>
      <c r="D661" s="31"/>
      <c r="E661" s="97" t="s">
        <v>552</v>
      </c>
      <c r="F661" s="133" t="s">
        <v>553</v>
      </c>
      <c r="G661" s="99"/>
      <c r="H661" s="100" t="s">
        <v>107</v>
      </c>
      <c r="I661" s="101"/>
      <c r="J661" s="101"/>
      <c r="K661" s="102">
        <v>0</v>
      </c>
      <c r="L661" s="102">
        <v>0.4</v>
      </c>
      <c r="M661" s="100">
        <v>2012</v>
      </c>
      <c r="N661" s="100">
        <v>2012</v>
      </c>
      <c r="O661" s="102">
        <v>6.4787299000000003</v>
      </c>
      <c r="P661" s="102">
        <v>0</v>
      </c>
      <c r="Q661" s="102">
        <v>0</v>
      </c>
      <c r="R661" s="101"/>
      <c r="S661" s="101"/>
      <c r="T661" s="102">
        <v>0</v>
      </c>
      <c r="U661" s="102">
        <v>0.4</v>
      </c>
      <c r="V661" s="101"/>
      <c r="W661" s="101"/>
      <c r="X661" s="102">
        <v>0</v>
      </c>
      <c r="Y661" s="102">
        <v>0</v>
      </c>
      <c r="Z661" s="101"/>
      <c r="AA661" s="101"/>
      <c r="AB661" s="102">
        <v>0</v>
      </c>
      <c r="AC661" s="102">
        <v>0</v>
      </c>
      <c r="AD661" s="101"/>
      <c r="AE661" s="101"/>
      <c r="AF661" s="101"/>
      <c r="AG661" s="101"/>
      <c r="AH661" s="101"/>
      <c r="AI661" s="101"/>
      <c r="AJ661" s="101"/>
      <c r="AK661" s="101"/>
      <c r="AL661" s="101"/>
      <c r="AM661" s="101"/>
      <c r="AN661" s="101"/>
      <c r="AO661" s="101"/>
      <c r="AP661" s="103">
        <v>0</v>
      </c>
      <c r="AQ661" s="103">
        <v>0</v>
      </c>
      <c r="AR661" s="103">
        <v>0</v>
      </c>
      <c r="AS661" s="104">
        <v>0.4</v>
      </c>
      <c r="AT661" s="105" t="s">
        <v>108</v>
      </c>
      <c r="AU661" s="106">
        <v>6.4787299000000003</v>
      </c>
      <c r="AV661" s="106">
        <v>0</v>
      </c>
      <c r="AW661" s="106">
        <v>0</v>
      </c>
      <c r="AX661" s="106">
        <v>0</v>
      </c>
      <c r="AY661" s="106">
        <v>0</v>
      </c>
      <c r="AZ661" s="106">
        <v>0</v>
      </c>
      <c r="BA661" s="78">
        <v>6.4787299000000003</v>
      </c>
      <c r="BB661" s="107"/>
    </row>
    <row r="662" spans="1:59" s="109" customFormat="1" ht="22.5">
      <c r="A662" s="108"/>
      <c r="B662" s="4">
        <v>1</v>
      </c>
      <c r="D662" s="31"/>
      <c r="E662" s="110"/>
      <c r="F662" s="134"/>
      <c r="G662" s="112"/>
      <c r="H662" s="113"/>
      <c r="I662" s="114"/>
      <c r="J662" s="114"/>
      <c r="K662" s="115"/>
      <c r="L662" s="115"/>
      <c r="M662" s="113"/>
      <c r="N662" s="113"/>
      <c r="O662" s="115"/>
      <c r="P662" s="115"/>
      <c r="Q662" s="115"/>
      <c r="R662" s="114"/>
      <c r="S662" s="114"/>
      <c r="T662" s="115"/>
      <c r="U662" s="115"/>
      <c r="V662" s="114"/>
      <c r="W662" s="114"/>
      <c r="X662" s="115"/>
      <c r="Y662" s="115"/>
      <c r="Z662" s="114"/>
      <c r="AA662" s="114"/>
      <c r="AB662" s="115"/>
      <c r="AC662" s="115"/>
      <c r="AD662" s="114"/>
      <c r="AE662" s="114"/>
      <c r="AF662" s="114"/>
      <c r="AG662" s="114"/>
      <c r="AH662" s="114"/>
      <c r="AI662" s="114"/>
      <c r="AJ662" s="114"/>
      <c r="AK662" s="114"/>
      <c r="AL662" s="114"/>
      <c r="AM662" s="114"/>
      <c r="AN662" s="114"/>
      <c r="AO662" s="114"/>
      <c r="AP662" s="116"/>
      <c r="AQ662" s="116"/>
      <c r="AR662" s="116"/>
      <c r="AS662" s="104"/>
      <c r="AT662" s="117" t="s">
        <v>353</v>
      </c>
      <c r="AU662" s="118">
        <v>6.4787299000000003</v>
      </c>
      <c r="AV662" s="118">
        <v>0</v>
      </c>
      <c r="AW662" s="118">
        <v>0</v>
      </c>
      <c r="AX662" s="119"/>
      <c r="AY662" s="119"/>
      <c r="AZ662" s="119"/>
      <c r="BA662" s="78">
        <v>6.4787299000000003</v>
      </c>
      <c r="BB662" s="107"/>
    </row>
    <row r="663" spans="1:59" s="109" customFormat="1">
      <c r="A663" s="108"/>
      <c r="B663" s="4">
        <v>1</v>
      </c>
      <c r="D663" s="31"/>
      <c r="E663" s="120"/>
      <c r="F663" s="135"/>
      <c r="G663" s="122"/>
      <c r="H663" s="123"/>
      <c r="I663" s="124"/>
      <c r="J663" s="124"/>
      <c r="K663" s="125"/>
      <c r="L663" s="125"/>
      <c r="M663" s="123"/>
      <c r="N663" s="123"/>
      <c r="O663" s="125"/>
      <c r="P663" s="125"/>
      <c r="Q663" s="125"/>
      <c r="R663" s="124"/>
      <c r="S663" s="124"/>
      <c r="T663" s="125"/>
      <c r="U663" s="125"/>
      <c r="V663" s="124"/>
      <c r="W663" s="124"/>
      <c r="X663" s="125"/>
      <c r="Y663" s="125"/>
      <c r="Z663" s="124"/>
      <c r="AA663" s="124"/>
      <c r="AB663" s="125"/>
      <c r="AC663" s="125"/>
      <c r="AD663" s="124"/>
      <c r="AE663" s="124"/>
      <c r="AF663" s="124"/>
      <c r="AG663" s="124"/>
      <c r="AH663" s="124"/>
      <c r="AI663" s="124"/>
      <c r="AJ663" s="124"/>
      <c r="AK663" s="124"/>
      <c r="AL663" s="124"/>
      <c r="AM663" s="124"/>
      <c r="AN663" s="124"/>
      <c r="AO663" s="124"/>
      <c r="AP663" s="126"/>
      <c r="AQ663" s="126"/>
      <c r="AR663" s="126"/>
      <c r="AS663" s="104"/>
      <c r="AT663" s="127" t="s">
        <v>110</v>
      </c>
      <c r="AU663" s="127"/>
      <c r="AV663" s="127"/>
      <c r="AW663" s="127"/>
      <c r="AX663" s="127"/>
      <c r="AY663" s="127"/>
      <c r="AZ663" s="127"/>
      <c r="BA663" s="128"/>
      <c r="BB663" s="107"/>
    </row>
    <row r="664" spans="1:59">
      <c r="B664" s="4">
        <v>3</v>
      </c>
      <c r="C664" s="96" t="s">
        <v>104</v>
      </c>
      <c r="D664" s="31"/>
      <c r="E664" s="97" t="s">
        <v>554</v>
      </c>
      <c r="F664" s="133" t="s">
        <v>555</v>
      </c>
      <c r="G664" s="99"/>
      <c r="H664" s="100" t="s">
        <v>107</v>
      </c>
      <c r="I664" s="101"/>
      <c r="J664" s="101"/>
      <c r="K664" s="102">
        <v>0</v>
      </c>
      <c r="L664" s="102">
        <v>1.26</v>
      </c>
      <c r="M664" s="100">
        <v>2012</v>
      </c>
      <c r="N664" s="100">
        <v>2012</v>
      </c>
      <c r="O664" s="102">
        <v>5</v>
      </c>
      <c r="P664" s="102">
        <v>0</v>
      </c>
      <c r="Q664" s="102">
        <v>0</v>
      </c>
      <c r="R664" s="101"/>
      <c r="S664" s="101"/>
      <c r="T664" s="102">
        <v>0</v>
      </c>
      <c r="U664" s="102">
        <v>1.26</v>
      </c>
      <c r="V664" s="101"/>
      <c r="W664" s="101"/>
      <c r="X664" s="102">
        <v>0</v>
      </c>
      <c r="Y664" s="102">
        <v>0</v>
      </c>
      <c r="Z664" s="101"/>
      <c r="AA664" s="101"/>
      <c r="AB664" s="102">
        <v>0</v>
      </c>
      <c r="AC664" s="102">
        <v>0</v>
      </c>
      <c r="AD664" s="101"/>
      <c r="AE664" s="101"/>
      <c r="AF664" s="101"/>
      <c r="AG664" s="101"/>
      <c r="AH664" s="101"/>
      <c r="AI664" s="101"/>
      <c r="AJ664" s="101"/>
      <c r="AK664" s="101"/>
      <c r="AL664" s="101"/>
      <c r="AM664" s="101"/>
      <c r="AN664" s="101"/>
      <c r="AO664" s="101"/>
      <c r="AP664" s="103">
        <v>0</v>
      </c>
      <c r="AQ664" s="103">
        <v>0</v>
      </c>
      <c r="AR664" s="103">
        <v>0</v>
      </c>
      <c r="AS664" s="104">
        <v>1.26</v>
      </c>
      <c r="AT664" s="105" t="s">
        <v>108</v>
      </c>
      <c r="AU664" s="106">
        <v>5</v>
      </c>
      <c r="AV664" s="106">
        <v>0</v>
      </c>
      <c r="AW664" s="106">
        <v>0</v>
      </c>
      <c r="AX664" s="106">
        <v>0</v>
      </c>
      <c r="AY664" s="106">
        <v>0</v>
      </c>
      <c r="AZ664" s="106">
        <v>0</v>
      </c>
      <c r="BA664" s="78">
        <v>5</v>
      </c>
      <c r="BB664" s="107"/>
    </row>
    <row r="665" spans="1:59" s="109" customFormat="1" ht="22.5">
      <c r="A665" s="108"/>
      <c r="B665" s="4">
        <v>1</v>
      </c>
      <c r="D665" s="31"/>
      <c r="E665" s="110"/>
      <c r="F665" s="134"/>
      <c r="G665" s="112"/>
      <c r="H665" s="113"/>
      <c r="I665" s="114"/>
      <c r="J665" s="114"/>
      <c r="K665" s="115"/>
      <c r="L665" s="115"/>
      <c r="M665" s="113"/>
      <c r="N665" s="113"/>
      <c r="O665" s="115"/>
      <c r="P665" s="115"/>
      <c r="Q665" s="115"/>
      <c r="R665" s="114"/>
      <c r="S665" s="114"/>
      <c r="T665" s="115"/>
      <c r="U665" s="115"/>
      <c r="V665" s="114"/>
      <c r="W665" s="114"/>
      <c r="X665" s="115"/>
      <c r="Y665" s="115"/>
      <c r="Z665" s="114"/>
      <c r="AA665" s="114"/>
      <c r="AB665" s="115"/>
      <c r="AC665" s="115"/>
      <c r="AD665" s="114"/>
      <c r="AE665" s="114"/>
      <c r="AF665" s="114"/>
      <c r="AG665" s="114"/>
      <c r="AH665" s="114"/>
      <c r="AI665" s="114"/>
      <c r="AJ665" s="114"/>
      <c r="AK665" s="114"/>
      <c r="AL665" s="114"/>
      <c r="AM665" s="114"/>
      <c r="AN665" s="114"/>
      <c r="AO665" s="114"/>
      <c r="AP665" s="116"/>
      <c r="AQ665" s="116"/>
      <c r="AR665" s="116"/>
      <c r="AS665" s="104"/>
      <c r="AT665" s="117" t="s">
        <v>353</v>
      </c>
      <c r="AU665" s="118">
        <v>5</v>
      </c>
      <c r="AV665" s="118">
        <v>0</v>
      </c>
      <c r="AW665" s="118">
        <v>0</v>
      </c>
      <c r="AX665" s="119"/>
      <c r="AY665" s="119"/>
      <c r="AZ665" s="119"/>
      <c r="BA665" s="78">
        <v>5</v>
      </c>
      <c r="BB665" s="107"/>
    </row>
    <row r="666" spans="1:59" s="109" customFormat="1">
      <c r="A666" s="108"/>
      <c r="B666" s="4">
        <v>1</v>
      </c>
      <c r="D666" s="31"/>
      <c r="E666" s="120"/>
      <c r="F666" s="135"/>
      <c r="G666" s="122"/>
      <c r="H666" s="123"/>
      <c r="I666" s="124"/>
      <c r="J666" s="124"/>
      <c r="K666" s="125"/>
      <c r="L666" s="125"/>
      <c r="M666" s="123"/>
      <c r="N666" s="123"/>
      <c r="O666" s="125"/>
      <c r="P666" s="125"/>
      <c r="Q666" s="125"/>
      <c r="R666" s="124"/>
      <c r="S666" s="124"/>
      <c r="T666" s="125"/>
      <c r="U666" s="125"/>
      <c r="V666" s="124"/>
      <c r="W666" s="124"/>
      <c r="X666" s="125"/>
      <c r="Y666" s="125"/>
      <c r="Z666" s="124"/>
      <c r="AA666" s="124"/>
      <c r="AB666" s="125"/>
      <c r="AC666" s="125"/>
      <c r="AD666" s="124"/>
      <c r="AE666" s="124"/>
      <c r="AF666" s="124"/>
      <c r="AG666" s="124"/>
      <c r="AH666" s="124"/>
      <c r="AI666" s="124"/>
      <c r="AJ666" s="124"/>
      <c r="AK666" s="124"/>
      <c r="AL666" s="124"/>
      <c r="AM666" s="124"/>
      <c r="AN666" s="124"/>
      <c r="AO666" s="124"/>
      <c r="AP666" s="126"/>
      <c r="AQ666" s="126"/>
      <c r="AR666" s="126"/>
      <c r="AS666" s="104"/>
      <c r="AT666" s="127" t="s">
        <v>110</v>
      </c>
      <c r="AU666" s="127"/>
      <c r="AV666" s="127"/>
      <c r="AW666" s="127"/>
      <c r="AX666" s="127"/>
      <c r="AY666" s="127"/>
      <c r="AZ666" s="127"/>
      <c r="BA666" s="128"/>
      <c r="BB666" s="107"/>
    </row>
    <row r="667" spans="1:59">
      <c r="B667" s="4">
        <v>3</v>
      </c>
      <c r="C667" s="96" t="s">
        <v>104</v>
      </c>
      <c r="D667" s="31"/>
      <c r="E667" s="97" t="s">
        <v>556</v>
      </c>
      <c r="F667" s="133" t="s">
        <v>557</v>
      </c>
      <c r="G667" s="99"/>
      <c r="H667" s="100" t="s">
        <v>107</v>
      </c>
      <c r="I667" s="101"/>
      <c r="J667" s="101"/>
      <c r="K667" s="102">
        <v>0</v>
      </c>
      <c r="L667" s="102">
        <v>1.26</v>
      </c>
      <c r="M667" s="100">
        <v>2011</v>
      </c>
      <c r="N667" s="100">
        <v>2012</v>
      </c>
      <c r="O667" s="102">
        <v>8.6928000000000001</v>
      </c>
      <c r="P667" s="102">
        <v>0</v>
      </c>
      <c r="Q667" s="102">
        <v>0</v>
      </c>
      <c r="R667" s="101"/>
      <c r="S667" s="101"/>
      <c r="T667" s="102">
        <v>0</v>
      </c>
      <c r="U667" s="102">
        <v>1.26</v>
      </c>
      <c r="V667" s="101"/>
      <c r="W667" s="101"/>
      <c r="X667" s="102">
        <v>0</v>
      </c>
      <c r="Y667" s="102">
        <v>0</v>
      </c>
      <c r="Z667" s="101"/>
      <c r="AA667" s="101"/>
      <c r="AB667" s="102">
        <v>0</v>
      </c>
      <c r="AC667" s="102">
        <v>0</v>
      </c>
      <c r="AD667" s="101"/>
      <c r="AE667" s="101"/>
      <c r="AF667" s="101"/>
      <c r="AG667" s="101"/>
      <c r="AH667" s="101"/>
      <c r="AI667" s="101"/>
      <c r="AJ667" s="101"/>
      <c r="AK667" s="101"/>
      <c r="AL667" s="101"/>
      <c r="AM667" s="101"/>
      <c r="AN667" s="101"/>
      <c r="AO667" s="101"/>
      <c r="AP667" s="103">
        <v>0</v>
      </c>
      <c r="AQ667" s="103">
        <v>0</v>
      </c>
      <c r="AR667" s="103">
        <v>0</v>
      </c>
      <c r="AS667" s="104">
        <v>1.26</v>
      </c>
      <c r="AT667" s="105" t="s">
        <v>108</v>
      </c>
      <c r="AU667" s="106">
        <v>8.0239999999999991</v>
      </c>
      <c r="AV667" s="106">
        <v>0</v>
      </c>
      <c r="AW667" s="106">
        <v>0</v>
      </c>
      <c r="AX667" s="106">
        <v>0</v>
      </c>
      <c r="AY667" s="106">
        <v>0</v>
      </c>
      <c r="AZ667" s="106">
        <v>0</v>
      </c>
      <c r="BA667" s="78">
        <v>8.0239999999999991</v>
      </c>
      <c r="BB667" s="107"/>
    </row>
    <row r="668" spans="1:59" s="109" customFormat="1" ht="22.5">
      <c r="A668" s="108"/>
      <c r="B668" s="4">
        <v>1</v>
      </c>
      <c r="D668" s="31"/>
      <c r="E668" s="110"/>
      <c r="F668" s="134"/>
      <c r="G668" s="112"/>
      <c r="H668" s="113"/>
      <c r="I668" s="114"/>
      <c r="J668" s="114"/>
      <c r="K668" s="115"/>
      <c r="L668" s="115"/>
      <c r="M668" s="113"/>
      <c r="N668" s="113"/>
      <c r="O668" s="115"/>
      <c r="P668" s="115"/>
      <c r="Q668" s="115"/>
      <c r="R668" s="114"/>
      <c r="S668" s="114"/>
      <c r="T668" s="115"/>
      <c r="U668" s="115"/>
      <c r="V668" s="114"/>
      <c r="W668" s="114"/>
      <c r="X668" s="115"/>
      <c r="Y668" s="115"/>
      <c r="Z668" s="114"/>
      <c r="AA668" s="114"/>
      <c r="AB668" s="115"/>
      <c r="AC668" s="115"/>
      <c r="AD668" s="114"/>
      <c r="AE668" s="114"/>
      <c r="AF668" s="114"/>
      <c r="AG668" s="114"/>
      <c r="AH668" s="114"/>
      <c r="AI668" s="114"/>
      <c r="AJ668" s="114"/>
      <c r="AK668" s="114"/>
      <c r="AL668" s="114"/>
      <c r="AM668" s="114"/>
      <c r="AN668" s="114"/>
      <c r="AO668" s="114"/>
      <c r="AP668" s="116"/>
      <c r="AQ668" s="116"/>
      <c r="AR668" s="116"/>
      <c r="AS668" s="104"/>
      <c r="AT668" s="117" t="s">
        <v>353</v>
      </c>
      <c r="AU668" s="118">
        <v>8.0239999999999991</v>
      </c>
      <c r="AV668" s="118">
        <v>0</v>
      </c>
      <c r="AW668" s="118">
        <v>0</v>
      </c>
      <c r="AX668" s="119"/>
      <c r="AY668" s="119"/>
      <c r="AZ668" s="119"/>
      <c r="BA668" s="78">
        <v>8.0239999999999991</v>
      </c>
      <c r="BB668" s="107"/>
    </row>
    <row r="669" spans="1:59" s="109" customFormat="1">
      <c r="A669" s="108"/>
      <c r="B669" s="4">
        <v>1</v>
      </c>
      <c r="D669" s="31"/>
      <c r="E669" s="120"/>
      <c r="F669" s="135"/>
      <c r="G669" s="122"/>
      <c r="H669" s="123"/>
      <c r="I669" s="124"/>
      <c r="J669" s="124"/>
      <c r="K669" s="125"/>
      <c r="L669" s="125"/>
      <c r="M669" s="123"/>
      <c r="N669" s="123"/>
      <c r="O669" s="125"/>
      <c r="P669" s="125"/>
      <c r="Q669" s="125"/>
      <c r="R669" s="124"/>
      <c r="S669" s="124"/>
      <c r="T669" s="125"/>
      <c r="U669" s="125"/>
      <c r="V669" s="124"/>
      <c r="W669" s="124"/>
      <c r="X669" s="125"/>
      <c r="Y669" s="125"/>
      <c r="Z669" s="124"/>
      <c r="AA669" s="124"/>
      <c r="AB669" s="125"/>
      <c r="AC669" s="125"/>
      <c r="AD669" s="124"/>
      <c r="AE669" s="124"/>
      <c r="AF669" s="124"/>
      <c r="AG669" s="124"/>
      <c r="AH669" s="124"/>
      <c r="AI669" s="124"/>
      <c r="AJ669" s="124"/>
      <c r="AK669" s="124"/>
      <c r="AL669" s="124"/>
      <c r="AM669" s="124"/>
      <c r="AN669" s="124"/>
      <c r="AO669" s="124"/>
      <c r="AP669" s="126"/>
      <c r="AQ669" s="126"/>
      <c r="AR669" s="126"/>
      <c r="AS669" s="104"/>
      <c r="AT669" s="127" t="s">
        <v>110</v>
      </c>
      <c r="AU669" s="127"/>
      <c r="AV669" s="127"/>
      <c r="AW669" s="127"/>
      <c r="AX669" s="127"/>
      <c r="AY669" s="127"/>
      <c r="AZ669" s="127"/>
      <c r="BA669" s="128"/>
      <c r="BB669" s="107"/>
    </row>
    <row r="670" spans="1:59">
      <c r="B670" s="4">
        <v>3</v>
      </c>
      <c r="C670" s="96" t="s">
        <v>104</v>
      </c>
      <c r="D670" s="31"/>
      <c r="E670" s="97" t="s">
        <v>558</v>
      </c>
      <c r="F670" s="133" t="s">
        <v>559</v>
      </c>
      <c r="G670" s="99"/>
      <c r="H670" s="100" t="s">
        <v>107</v>
      </c>
      <c r="I670" s="101"/>
      <c r="J670" s="101"/>
      <c r="K670" s="102">
        <v>0</v>
      </c>
      <c r="L670" s="102">
        <v>0</v>
      </c>
      <c r="M670" s="100">
        <v>2012</v>
      </c>
      <c r="N670" s="100">
        <v>2012</v>
      </c>
      <c r="O670" s="102">
        <v>8.8499999999999995E-2</v>
      </c>
      <c r="P670" s="102">
        <v>0</v>
      </c>
      <c r="Q670" s="102">
        <v>0</v>
      </c>
      <c r="R670" s="101"/>
      <c r="S670" s="101"/>
      <c r="T670" s="102">
        <v>0</v>
      </c>
      <c r="U670" s="102">
        <v>0</v>
      </c>
      <c r="V670" s="101"/>
      <c r="W670" s="101"/>
      <c r="X670" s="102">
        <v>0</v>
      </c>
      <c r="Y670" s="102">
        <v>0</v>
      </c>
      <c r="Z670" s="101"/>
      <c r="AA670" s="101"/>
      <c r="AB670" s="102">
        <v>0</v>
      </c>
      <c r="AC670" s="102">
        <v>0</v>
      </c>
      <c r="AD670" s="101"/>
      <c r="AE670" s="101"/>
      <c r="AF670" s="101"/>
      <c r="AG670" s="101"/>
      <c r="AH670" s="101"/>
      <c r="AI670" s="101"/>
      <c r="AJ670" s="101"/>
      <c r="AK670" s="101"/>
      <c r="AL670" s="101"/>
      <c r="AM670" s="101"/>
      <c r="AN670" s="101"/>
      <c r="AO670" s="101"/>
      <c r="AP670" s="103">
        <v>0</v>
      </c>
      <c r="AQ670" s="103">
        <v>0</v>
      </c>
      <c r="AR670" s="103">
        <v>0</v>
      </c>
      <c r="AS670" s="104">
        <v>0</v>
      </c>
      <c r="AT670" s="105" t="s">
        <v>108</v>
      </c>
      <c r="AU670" s="106">
        <v>8.8499999999999995E-2</v>
      </c>
      <c r="AV670" s="106">
        <v>0</v>
      </c>
      <c r="AW670" s="106">
        <v>0</v>
      </c>
      <c r="AX670" s="106">
        <v>0</v>
      </c>
      <c r="AY670" s="106">
        <v>0</v>
      </c>
      <c r="AZ670" s="106">
        <v>0</v>
      </c>
      <c r="BA670" s="78">
        <v>8.8499999999999995E-2</v>
      </c>
      <c r="BB670" s="107"/>
    </row>
    <row r="671" spans="1:59" s="109" customFormat="1" ht="22.5">
      <c r="A671" s="108"/>
      <c r="B671" s="4">
        <v>1</v>
      </c>
      <c r="D671" s="31"/>
      <c r="E671" s="110"/>
      <c r="F671" s="134"/>
      <c r="G671" s="112"/>
      <c r="H671" s="113"/>
      <c r="I671" s="114"/>
      <c r="J671" s="114"/>
      <c r="K671" s="115"/>
      <c r="L671" s="115"/>
      <c r="M671" s="113"/>
      <c r="N671" s="113"/>
      <c r="O671" s="115"/>
      <c r="P671" s="115"/>
      <c r="Q671" s="115"/>
      <c r="R671" s="114"/>
      <c r="S671" s="114"/>
      <c r="T671" s="115"/>
      <c r="U671" s="115"/>
      <c r="V671" s="114"/>
      <c r="W671" s="114"/>
      <c r="X671" s="115"/>
      <c r="Y671" s="115"/>
      <c r="Z671" s="114"/>
      <c r="AA671" s="114"/>
      <c r="AB671" s="115"/>
      <c r="AC671" s="115"/>
      <c r="AD671" s="114"/>
      <c r="AE671" s="114"/>
      <c r="AF671" s="114"/>
      <c r="AG671" s="114"/>
      <c r="AH671" s="114"/>
      <c r="AI671" s="114"/>
      <c r="AJ671" s="114"/>
      <c r="AK671" s="114"/>
      <c r="AL671" s="114"/>
      <c r="AM671" s="114"/>
      <c r="AN671" s="114"/>
      <c r="AO671" s="114"/>
      <c r="AP671" s="116"/>
      <c r="AQ671" s="116"/>
      <c r="AR671" s="116"/>
      <c r="AS671" s="104"/>
      <c r="AT671" s="117" t="s">
        <v>353</v>
      </c>
      <c r="AU671" s="118">
        <v>8.8499999999999995E-2</v>
      </c>
      <c r="AV671" s="118">
        <v>0</v>
      </c>
      <c r="AW671" s="118">
        <v>0</v>
      </c>
      <c r="AX671" s="119"/>
      <c r="AY671" s="119"/>
      <c r="AZ671" s="119"/>
      <c r="BA671" s="78">
        <v>8.8499999999999995E-2</v>
      </c>
      <c r="BB671" s="107"/>
    </row>
    <row r="672" spans="1:59" s="109" customFormat="1">
      <c r="A672" s="108"/>
      <c r="B672" s="4">
        <v>1</v>
      </c>
      <c r="D672" s="31"/>
      <c r="E672" s="120"/>
      <c r="F672" s="135"/>
      <c r="G672" s="122"/>
      <c r="H672" s="123"/>
      <c r="I672" s="124"/>
      <c r="J672" s="124"/>
      <c r="K672" s="125"/>
      <c r="L672" s="125"/>
      <c r="M672" s="123"/>
      <c r="N672" s="123"/>
      <c r="O672" s="125"/>
      <c r="P672" s="125"/>
      <c r="Q672" s="125"/>
      <c r="R672" s="124"/>
      <c r="S672" s="124"/>
      <c r="T672" s="125"/>
      <c r="U672" s="125"/>
      <c r="V672" s="124"/>
      <c r="W672" s="124"/>
      <c r="X672" s="125"/>
      <c r="Y672" s="125"/>
      <c r="Z672" s="124"/>
      <c r="AA672" s="124"/>
      <c r="AB672" s="125"/>
      <c r="AC672" s="125"/>
      <c r="AD672" s="124"/>
      <c r="AE672" s="124"/>
      <c r="AF672" s="124"/>
      <c r="AG672" s="124"/>
      <c r="AH672" s="124"/>
      <c r="AI672" s="124"/>
      <c r="AJ672" s="124"/>
      <c r="AK672" s="124"/>
      <c r="AL672" s="124"/>
      <c r="AM672" s="124"/>
      <c r="AN672" s="124"/>
      <c r="AO672" s="124"/>
      <c r="AP672" s="126"/>
      <c r="AQ672" s="126"/>
      <c r="AR672" s="126"/>
      <c r="AS672" s="104"/>
      <c r="AT672" s="127" t="s">
        <v>110</v>
      </c>
      <c r="AU672" s="127"/>
      <c r="AV672" s="127"/>
      <c r="AW672" s="127"/>
      <c r="AX672" s="127"/>
      <c r="AY672" s="127"/>
      <c r="AZ672" s="127"/>
      <c r="BA672" s="128"/>
      <c r="BB672" s="107"/>
    </row>
    <row r="673" spans="1:54">
      <c r="B673" s="4">
        <v>3</v>
      </c>
      <c r="C673" s="96" t="s">
        <v>104</v>
      </c>
      <c r="D673" s="31"/>
      <c r="E673" s="97" t="s">
        <v>560</v>
      </c>
      <c r="F673" s="133" t="s">
        <v>561</v>
      </c>
      <c r="G673" s="99"/>
      <c r="H673" s="100" t="s">
        <v>107</v>
      </c>
      <c r="I673" s="101"/>
      <c r="J673" s="101"/>
      <c r="K673" s="102">
        <v>0</v>
      </c>
      <c r="L673" s="102">
        <v>0.63</v>
      </c>
      <c r="M673" s="100">
        <v>2013</v>
      </c>
      <c r="N673" s="100">
        <v>2013</v>
      </c>
      <c r="O673" s="102">
        <v>5.4467270799999996</v>
      </c>
      <c r="P673" s="102">
        <v>0</v>
      </c>
      <c r="Q673" s="102">
        <v>0</v>
      </c>
      <c r="R673" s="101"/>
      <c r="S673" s="101"/>
      <c r="T673" s="102">
        <v>0</v>
      </c>
      <c r="U673" s="102">
        <v>0.63</v>
      </c>
      <c r="V673" s="101"/>
      <c r="W673" s="101"/>
      <c r="X673" s="102">
        <v>0</v>
      </c>
      <c r="Y673" s="102">
        <v>0.63</v>
      </c>
      <c r="Z673" s="101"/>
      <c r="AA673" s="101"/>
      <c r="AB673" s="102">
        <v>0</v>
      </c>
      <c r="AC673" s="102">
        <v>0</v>
      </c>
      <c r="AD673" s="101"/>
      <c r="AE673" s="101"/>
      <c r="AF673" s="101"/>
      <c r="AG673" s="101"/>
      <c r="AH673" s="101"/>
      <c r="AI673" s="101"/>
      <c r="AJ673" s="101"/>
      <c r="AK673" s="101"/>
      <c r="AL673" s="101"/>
      <c r="AM673" s="101"/>
      <c r="AN673" s="101"/>
      <c r="AO673" s="101"/>
      <c r="AP673" s="103">
        <v>0</v>
      </c>
      <c r="AQ673" s="103">
        <v>0</v>
      </c>
      <c r="AR673" s="103">
        <v>0</v>
      </c>
      <c r="AS673" s="104">
        <v>1.26</v>
      </c>
      <c r="AT673" s="105" t="s">
        <v>108</v>
      </c>
      <c r="AU673" s="106">
        <v>6.7640000000000002</v>
      </c>
      <c r="AV673" s="106">
        <v>5.4467270799999996</v>
      </c>
      <c r="AW673" s="106">
        <v>0</v>
      </c>
      <c r="AX673" s="106">
        <v>0</v>
      </c>
      <c r="AY673" s="106">
        <v>0</v>
      </c>
      <c r="AZ673" s="106">
        <v>0</v>
      </c>
      <c r="BA673" s="78">
        <v>12.21072708</v>
      </c>
      <c r="BB673" s="107"/>
    </row>
    <row r="674" spans="1:54" s="109" customFormat="1" ht="22.5">
      <c r="A674" s="108"/>
      <c r="B674" s="4">
        <v>1</v>
      </c>
      <c r="D674" s="31"/>
      <c r="E674" s="110"/>
      <c r="F674" s="134"/>
      <c r="G674" s="112"/>
      <c r="H674" s="113"/>
      <c r="I674" s="114"/>
      <c r="J674" s="114"/>
      <c r="K674" s="115"/>
      <c r="L674" s="115"/>
      <c r="M674" s="113"/>
      <c r="N674" s="113"/>
      <c r="O674" s="115"/>
      <c r="P674" s="115"/>
      <c r="Q674" s="115"/>
      <c r="R674" s="114"/>
      <c r="S674" s="114"/>
      <c r="T674" s="115"/>
      <c r="U674" s="115"/>
      <c r="V674" s="114"/>
      <c r="W674" s="114"/>
      <c r="X674" s="115"/>
      <c r="Y674" s="115"/>
      <c r="Z674" s="114"/>
      <c r="AA674" s="114"/>
      <c r="AB674" s="115"/>
      <c r="AC674" s="115"/>
      <c r="AD674" s="114"/>
      <c r="AE674" s="114"/>
      <c r="AF674" s="114"/>
      <c r="AG674" s="114"/>
      <c r="AH674" s="114"/>
      <c r="AI674" s="114"/>
      <c r="AJ674" s="114"/>
      <c r="AK674" s="114"/>
      <c r="AL674" s="114"/>
      <c r="AM674" s="114"/>
      <c r="AN674" s="114"/>
      <c r="AO674" s="114"/>
      <c r="AP674" s="116"/>
      <c r="AQ674" s="116"/>
      <c r="AR674" s="116"/>
      <c r="AS674" s="104"/>
      <c r="AT674" s="117" t="s">
        <v>353</v>
      </c>
      <c r="AU674" s="118">
        <v>6.7640000000000002</v>
      </c>
      <c r="AV674" s="118">
        <v>5.4467270799999996</v>
      </c>
      <c r="AW674" s="118">
        <v>0</v>
      </c>
      <c r="AX674" s="119"/>
      <c r="AY674" s="119"/>
      <c r="AZ674" s="119"/>
      <c r="BA674" s="78">
        <v>12.21072708</v>
      </c>
      <c r="BB674" s="107"/>
    </row>
    <row r="675" spans="1:54" s="109" customFormat="1">
      <c r="A675" s="108"/>
      <c r="B675" s="4">
        <v>1</v>
      </c>
      <c r="D675" s="31"/>
      <c r="E675" s="120"/>
      <c r="F675" s="135"/>
      <c r="G675" s="122"/>
      <c r="H675" s="123"/>
      <c r="I675" s="124"/>
      <c r="J675" s="124"/>
      <c r="K675" s="125"/>
      <c r="L675" s="125"/>
      <c r="M675" s="123"/>
      <c r="N675" s="123"/>
      <c r="O675" s="125"/>
      <c r="P675" s="125"/>
      <c r="Q675" s="125"/>
      <c r="R675" s="124"/>
      <c r="S675" s="124"/>
      <c r="T675" s="125"/>
      <c r="U675" s="125"/>
      <c r="V675" s="124"/>
      <c r="W675" s="124"/>
      <c r="X675" s="125"/>
      <c r="Y675" s="125"/>
      <c r="Z675" s="124"/>
      <c r="AA675" s="124"/>
      <c r="AB675" s="125"/>
      <c r="AC675" s="125"/>
      <c r="AD675" s="124"/>
      <c r="AE675" s="124"/>
      <c r="AF675" s="124"/>
      <c r="AG675" s="124"/>
      <c r="AH675" s="124"/>
      <c r="AI675" s="124"/>
      <c r="AJ675" s="124"/>
      <c r="AK675" s="124"/>
      <c r="AL675" s="124"/>
      <c r="AM675" s="124"/>
      <c r="AN675" s="124"/>
      <c r="AO675" s="124"/>
      <c r="AP675" s="126"/>
      <c r="AQ675" s="126"/>
      <c r="AR675" s="126"/>
      <c r="AS675" s="104"/>
      <c r="AT675" s="127" t="s">
        <v>110</v>
      </c>
      <c r="AU675" s="127"/>
      <c r="AV675" s="127"/>
      <c r="AW675" s="127"/>
      <c r="AX675" s="127"/>
      <c r="AY675" s="127"/>
      <c r="AZ675" s="127"/>
      <c r="BA675" s="128"/>
      <c r="BB675" s="107"/>
    </row>
    <row r="676" spans="1:54">
      <c r="B676" s="4">
        <v>3</v>
      </c>
      <c r="C676" s="96" t="s">
        <v>104</v>
      </c>
      <c r="D676" s="31"/>
      <c r="E676" s="97" t="s">
        <v>562</v>
      </c>
      <c r="F676" s="133" t="s">
        <v>563</v>
      </c>
      <c r="G676" s="99"/>
      <c r="H676" s="100" t="s">
        <v>107</v>
      </c>
      <c r="I676" s="101"/>
      <c r="J676" s="101"/>
      <c r="K676" s="102">
        <v>0</v>
      </c>
      <c r="L676" s="102">
        <v>0.63</v>
      </c>
      <c r="M676" s="100">
        <v>2013</v>
      </c>
      <c r="N676" s="100">
        <v>2013</v>
      </c>
      <c r="O676" s="102">
        <v>1.2</v>
      </c>
      <c r="P676" s="102">
        <v>0</v>
      </c>
      <c r="Q676" s="102">
        <v>0</v>
      </c>
      <c r="R676" s="101"/>
      <c r="S676" s="101"/>
      <c r="T676" s="102">
        <v>0</v>
      </c>
      <c r="U676" s="102">
        <v>0.63</v>
      </c>
      <c r="V676" s="101"/>
      <c r="W676" s="101"/>
      <c r="X676" s="102">
        <v>0</v>
      </c>
      <c r="Y676" s="102">
        <v>0.63</v>
      </c>
      <c r="Z676" s="101"/>
      <c r="AA676" s="101"/>
      <c r="AB676" s="102">
        <v>0</v>
      </c>
      <c r="AC676" s="102">
        <v>0</v>
      </c>
      <c r="AD676" s="101"/>
      <c r="AE676" s="101"/>
      <c r="AF676" s="101"/>
      <c r="AG676" s="101"/>
      <c r="AH676" s="101"/>
      <c r="AI676" s="101"/>
      <c r="AJ676" s="101"/>
      <c r="AK676" s="101"/>
      <c r="AL676" s="101"/>
      <c r="AM676" s="101"/>
      <c r="AN676" s="101"/>
      <c r="AO676" s="101"/>
      <c r="AP676" s="103">
        <v>0</v>
      </c>
      <c r="AQ676" s="103">
        <v>0</v>
      </c>
      <c r="AR676" s="103">
        <v>0</v>
      </c>
      <c r="AS676" s="104">
        <v>1.26</v>
      </c>
      <c r="AT676" s="105" t="s">
        <v>108</v>
      </c>
      <c r="AU676" s="106">
        <v>1.2</v>
      </c>
      <c r="AV676" s="106">
        <v>1.2</v>
      </c>
      <c r="AW676" s="106">
        <v>0</v>
      </c>
      <c r="AX676" s="106">
        <v>0</v>
      </c>
      <c r="AY676" s="106">
        <v>0</v>
      </c>
      <c r="AZ676" s="106">
        <v>0</v>
      </c>
      <c r="BA676" s="78">
        <v>2.4</v>
      </c>
      <c r="BB676" s="107"/>
    </row>
    <row r="677" spans="1:54" s="109" customFormat="1" ht="22.5">
      <c r="A677" s="108"/>
      <c r="B677" s="4">
        <v>1</v>
      </c>
      <c r="D677" s="31"/>
      <c r="E677" s="110"/>
      <c r="F677" s="134"/>
      <c r="G677" s="112"/>
      <c r="H677" s="113"/>
      <c r="I677" s="114"/>
      <c r="J677" s="114"/>
      <c r="K677" s="115"/>
      <c r="L677" s="115"/>
      <c r="M677" s="113"/>
      <c r="N677" s="113"/>
      <c r="O677" s="115"/>
      <c r="P677" s="115"/>
      <c r="Q677" s="115"/>
      <c r="R677" s="114"/>
      <c r="S677" s="114"/>
      <c r="T677" s="115"/>
      <c r="U677" s="115"/>
      <c r="V677" s="114"/>
      <c r="W677" s="114"/>
      <c r="X677" s="115"/>
      <c r="Y677" s="115"/>
      <c r="Z677" s="114"/>
      <c r="AA677" s="114"/>
      <c r="AB677" s="115"/>
      <c r="AC677" s="115"/>
      <c r="AD677" s="114"/>
      <c r="AE677" s="114"/>
      <c r="AF677" s="114"/>
      <c r="AG677" s="114"/>
      <c r="AH677" s="114"/>
      <c r="AI677" s="114"/>
      <c r="AJ677" s="114"/>
      <c r="AK677" s="114"/>
      <c r="AL677" s="114"/>
      <c r="AM677" s="114"/>
      <c r="AN677" s="114"/>
      <c r="AO677" s="114"/>
      <c r="AP677" s="116"/>
      <c r="AQ677" s="116"/>
      <c r="AR677" s="116"/>
      <c r="AS677" s="104"/>
      <c r="AT677" s="117" t="s">
        <v>353</v>
      </c>
      <c r="AU677" s="118">
        <v>1.2</v>
      </c>
      <c r="AV677" s="118">
        <v>1.2</v>
      </c>
      <c r="AW677" s="118">
        <v>0</v>
      </c>
      <c r="AX677" s="119"/>
      <c r="AY677" s="119"/>
      <c r="AZ677" s="119"/>
      <c r="BA677" s="78">
        <v>2.4</v>
      </c>
      <c r="BB677" s="107"/>
    </row>
    <row r="678" spans="1:54" s="109" customFormat="1">
      <c r="A678" s="108"/>
      <c r="B678" s="4">
        <v>1</v>
      </c>
      <c r="D678" s="31"/>
      <c r="E678" s="120"/>
      <c r="F678" s="135"/>
      <c r="G678" s="122"/>
      <c r="H678" s="123"/>
      <c r="I678" s="124"/>
      <c r="J678" s="124"/>
      <c r="K678" s="125"/>
      <c r="L678" s="125"/>
      <c r="M678" s="123"/>
      <c r="N678" s="123"/>
      <c r="O678" s="125"/>
      <c r="P678" s="125"/>
      <c r="Q678" s="125"/>
      <c r="R678" s="124"/>
      <c r="S678" s="124"/>
      <c r="T678" s="125"/>
      <c r="U678" s="125"/>
      <c r="V678" s="124"/>
      <c r="W678" s="124"/>
      <c r="X678" s="125"/>
      <c r="Y678" s="125"/>
      <c r="Z678" s="124"/>
      <c r="AA678" s="124"/>
      <c r="AB678" s="125"/>
      <c r="AC678" s="125"/>
      <c r="AD678" s="124"/>
      <c r="AE678" s="124"/>
      <c r="AF678" s="124"/>
      <c r="AG678" s="124"/>
      <c r="AH678" s="124"/>
      <c r="AI678" s="124"/>
      <c r="AJ678" s="124"/>
      <c r="AK678" s="124"/>
      <c r="AL678" s="124"/>
      <c r="AM678" s="124"/>
      <c r="AN678" s="124"/>
      <c r="AO678" s="124"/>
      <c r="AP678" s="126"/>
      <c r="AQ678" s="126"/>
      <c r="AR678" s="126"/>
      <c r="AS678" s="104"/>
      <c r="AT678" s="127" t="s">
        <v>110</v>
      </c>
      <c r="AU678" s="127"/>
      <c r="AV678" s="127"/>
      <c r="AW678" s="127"/>
      <c r="AX678" s="127"/>
      <c r="AY678" s="127"/>
      <c r="AZ678" s="127"/>
      <c r="BA678" s="128"/>
      <c r="BB678" s="107"/>
    </row>
    <row r="679" spans="1:54">
      <c r="B679" s="4">
        <v>3</v>
      </c>
      <c r="C679" s="96" t="s">
        <v>104</v>
      </c>
      <c r="D679" s="31"/>
      <c r="E679" s="97" t="s">
        <v>564</v>
      </c>
      <c r="F679" s="133" t="s">
        <v>565</v>
      </c>
      <c r="G679" s="99"/>
      <c r="H679" s="100" t="s">
        <v>107</v>
      </c>
      <c r="I679" s="101"/>
      <c r="J679" s="101"/>
      <c r="K679" s="102">
        <v>0</v>
      </c>
      <c r="L679" s="102">
        <v>2</v>
      </c>
      <c r="M679" s="100">
        <v>2013</v>
      </c>
      <c r="N679" s="100">
        <v>2014</v>
      </c>
      <c r="O679" s="102">
        <v>14.804727999999999</v>
      </c>
      <c r="P679" s="102">
        <v>0</v>
      </c>
      <c r="Q679" s="102">
        <v>12.978729</v>
      </c>
      <c r="R679" s="101"/>
      <c r="S679" s="101"/>
      <c r="T679" s="102">
        <v>0</v>
      </c>
      <c r="U679" s="102">
        <v>2</v>
      </c>
      <c r="V679" s="101"/>
      <c r="W679" s="101"/>
      <c r="X679" s="102">
        <v>0</v>
      </c>
      <c r="Y679" s="102">
        <v>0</v>
      </c>
      <c r="Z679" s="101"/>
      <c r="AA679" s="101"/>
      <c r="AB679" s="102">
        <v>0</v>
      </c>
      <c r="AC679" s="102">
        <v>2</v>
      </c>
      <c r="AD679" s="101"/>
      <c r="AE679" s="101"/>
      <c r="AF679" s="101"/>
      <c r="AG679" s="101"/>
      <c r="AH679" s="101"/>
      <c r="AI679" s="101"/>
      <c r="AJ679" s="101"/>
      <c r="AK679" s="101"/>
      <c r="AL679" s="101"/>
      <c r="AM679" s="101"/>
      <c r="AN679" s="101"/>
      <c r="AO679" s="101"/>
      <c r="AP679" s="103">
        <v>0</v>
      </c>
      <c r="AQ679" s="103">
        <v>0</v>
      </c>
      <c r="AR679" s="103">
        <v>0</v>
      </c>
      <c r="AS679" s="104">
        <v>4</v>
      </c>
      <c r="AT679" s="105" t="s">
        <v>108</v>
      </c>
      <c r="AU679" s="106">
        <v>12.01918</v>
      </c>
      <c r="AV679" s="106">
        <v>1.8259989999999999</v>
      </c>
      <c r="AW679" s="106">
        <v>12.978729</v>
      </c>
      <c r="AX679" s="106">
        <v>0</v>
      </c>
      <c r="AY679" s="106">
        <v>0</v>
      </c>
      <c r="AZ679" s="106">
        <v>0</v>
      </c>
      <c r="BA679" s="78">
        <v>26.823907999999999</v>
      </c>
      <c r="BB679" s="107"/>
    </row>
    <row r="680" spans="1:54" s="109" customFormat="1" ht="22.5">
      <c r="A680" s="108"/>
      <c r="B680" s="4">
        <v>1</v>
      </c>
      <c r="D680" s="31"/>
      <c r="E680" s="110"/>
      <c r="F680" s="134"/>
      <c r="G680" s="112"/>
      <c r="H680" s="113"/>
      <c r="I680" s="114"/>
      <c r="J680" s="114"/>
      <c r="K680" s="115"/>
      <c r="L680" s="115"/>
      <c r="M680" s="113"/>
      <c r="N680" s="113"/>
      <c r="O680" s="115"/>
      <c r="P680" s="115"/>
      <c r="Q680" s="115"/>
      <c r="R680" s="114"/>
      <c r="S680" s="114"/>
      <c r="T680" s="115"/>
      <c r="U680" s="115"/>
      <c r="V680" s="114"/>
      <c r="W680" s="114"/>
      <c r="X680" s="115"/>
      <c r="Y680" s="115"/>
      <c r="Z680" s="114"/>
      <c r="AA680" s="114"/>
      <c r="AB680" s="115"/>
      <c r="AC680" s="115"/>
      <c r="AD680" s="114"/>
      <c r="AE680" s="114"/>
      <c r="AF680" s="114"/>
      <c r="AG680" s="114"/>
      <c r="AH680" s="114"/>
      <c r="AI680" s="114"/>
      <c r="AJ680" s="114"/>
      <c r="AK680" s="114"/>
      <c r="AL680" s="114"/>
      <c r="AM680" s="114"/>
      <c r="AN680" s="114"/>
      <c r="AO680" s="114"/>
      <c r="AP680" s="116"/>
      <c r="AQ680" s="116"/>
      <c r="AR680" s="116"/>
      <c r="AS680" s="104"/>
      <c r="AT680" s="117" t="s">
        <v>353</v>
      </c>
      <c r="AU680" s="118">
        <v>12.01918</v>
      </c>
      <c r="AV680" s="118">
        <v>1.8259989999999999</v>
      </c>
      <c r="AW680" s="118">
        <v>12.978729</v>
      </c>
      <c r="AX680" s="119"/>
      <c r="AY680" s="119"/>
      <c r="AZ680" s="119"/>
      <c r="BA680" s="78">
        <v>26.823907999999999</v>
      </c>
      <c r="BB680" s="107"/>
    </row>
    <row r="681" spans="1:54" s="109" customFormat="1">
      <c r="A681" s="108"/>
      <c r="B681" s="4">
        <v>1</v>
      </c>
      <c r="D681" s="31"/>
      <c r="E681" s="120"/>
      <c r="F681" s="135"/>
      <c r="G681" s="122"/>
      <c r="H681" s="123"/>
      <c r="I681" s="124"/>
      <c r="J681" s="124"/>
      <c r="K681" s="125"/>
      <c r="L681" s="125"/>
      <c r="M681" s="123"/>
      <c r="N681" s="123"/>
      <c r="O681" s="125"/>
      <c r="P681" s="125"/>
      <c r="Q681" s="125"/>
      <c r="R681" s="124"/>
      <c r="S681" s="124"/>
      <c r="T681" s="125"/>
      <c r="U681" s="125"/>
      <c r="V681" s="124"/>
      <c r="W681" s="124"/>
      <c r="X681" s="125"/>
      <c r="Y681" s="125"/>
      <c r="Z681" s="124"/>
      <c r="AA681" s="124"/>
      <c r="AB681" s="125"/>
      <c r="AC681" s="125"/>
      <c r="AD681" s="124"/>
      <c r="AE681" s="124"/>
      <c r="AF681" s="124"/>
      <c r="AG681" s="124"/>
      <c r="AH681" s="124"/>
      <c r="AI681" s="124"/>
      <c r="AJ681" s="124"/>
      <c r="AK681" s="124"/>
      <c r="AL681" s="124"/>
      <c r="AM681" s="124"/>
      <c r="AN681" s="124"/>
      <c r="AO681" s="124"/>
      <c r="AP681" s="126"/>
      <c r="AQ681" s="126"/>
      <c r="AR681" s="126"/>
      <c r="AS681" s="104"/>
      <c r="AT681" s="127" t="s">
        <v>110</v>
      </c>
      <c r="AU681" s="127"/>
      <c r="AV681" s="127"/>
      <c r="AW681" s="127"/>
      <c r="AX681" s="127"/>
      <c r="AY681" s="127"/>
      <c r="AZ681" s="127"/>
      <c r="BA681" s="128"/>
      <c r="BB681" s="107"/>
    </row>
    <row r="682" spans="1:54">
      <c r="B682" s="4">
        <v>3</v>
      </c>
      <c r="C682" s="96" t="s">
        <v>104</v>
      </c>
      <c r="D682" s="31"/>
      <c r="E682" s="97" t="s">
        <v>566</v>
      </c>
      <c r="F682" s="133" t="s">
        <v>567</v>
      </c>
      <c r="G682" s="99"/>
      <c r="H682" s="100" t="s">
        <v>107</v>
      </c>
      <c r="I682" s="101"/>
      <c r="J682" s="101"/>
      <c r="K682" s="102">
        <v>0</v>
      </c>
      <c r="L682" s="102">
        <v>0.8</v>
      </c>
      <c r="M682" s="100">
        <v>2012</v>
      </c>
      <c r="N682" s="100">
        <v>2012</v>
      </c>
      <c r="O682" s="102">
        <v>7.0071199999999996</v>
      </c>
      <c r="P682" s="102">
        <v>0</v>
      </c>
      <c r="Q682" s="102">
        <v>0</v>
      </c>
      <c r="R682" s="101"/>
      <c r="S682" s="101"/>
      <c r="T682" s="102">
        <v>0</v>
      </c>
      <c r="U682" s="102">
        <v>0.8</v>
      </c>
      <c r="V682" s="101"/>
      <c r="W682" s="101"/>
      <c r="X682" s="102">
        <v>0</v>
      </c>
      <c r="Y682" s="102">
        <v>0</v>
      </c>
      <c r="Z682" s="101"/>
      <c r="AA682" s="101"/>
      <c r="AB682" s="102">
        <v>0</v>
      </c>
      <c r="AC682" s="102">
        <v>0</v>
      </c>
      <c r="AD682" s="101"/>
      <c r="AE682" s="101"/>
      <c r="AF682" s="101"/>
      <c r="AG682" s="101"/>
      <c r="AH682" s="101"/>
      <c r="AI682" s="101"/>
      <c r="AJ682" s="101"/>
      <c r="AK682" s="101"/>
      <c r="AL682" s="101"/>
      <c r="AM682" s="101"/>
      <c r="AN682" s="101"/>
      <c r="AO682" s="101"/>
      <c r="AP682" s="103">
        <v>0</v>
      </c>
      <c r="AQ682" s="103">
        <v>0</v>
      </c>
      <c r="AR682" s="103">
        <v>0</v>
      </c>
      <c r="AS682" s="104">
        <v>0.8</v>
      </c>
      <c r="AT682" s="105" t="s">
        <v>108</v>
      </c>
      <c r="AU682" s="106">
        <v>7.0071199999999996</v>
      </c>
      <c r="AV682" s="106">
        <v>0</v>
      </c>
      <c r="AW682" s="106">
        <v>0</v>
      </c>
      <c r="AX682" s="106">
        <v>0</v>
      </c>
      <c r="AY682" s="106">
        <v>0</v>
      </c>
      <c r="AZ682" s="106">
        <v>0</v>
      </c>
      <c r="BA682" s="78">
        <v>7.0071199999999996</v>
      </c>
      <c r="BB682" s="107"/>
    </row>
    <row r="683" spans="1:54" s="109" customFormat="1" ht="22.5">
      <c r="A683" s="108"/>
      <c r="B683" s="4">
        <v>1</v>
      </c>
      <c r="D683" s="31"/>
      <c r="E683" s="110"/>
      <c r="F683" s="134"/>
      <c r="G683" s="112"/>
      <c r="H683" s="113"/>
      <c r="I683" s="114"/>
      <c r="J683" s="114"/>
      <c r="K683" s="115"/>
      <c r="L683" s="115"/>
      <c r="M683" s="113"/>
      <c r="N683" s="113"/>
      <c r="O683" s="115"/>
      <c r="P683" s="115"/>
      <c r="Q683" s="115"/>
      <c r="R683" s="114"/>
      <c r="S683" s="114"/>
      <c r="T683" s="115"/>
      <c r="U683" s="115"/>
      <c r="V683" s="114"/>
      <c r="W683" s="114"/>
      <c r="X683" s="115"/>
      <c r="Y683" s="115"/>
      <c r="Z683" s="114"/>
      <c r="AA683" s="114"/>
      <c r="AB683" s="115"/>
      <c r="AC683" s="115"/>
      <c r="AD683" s="114"/>
      <c r="AE683" s="114"/>
      <c r="AF683" s="114"/>
      <c r="AG683" s="114"/>
      <c r="AH683" s="114"/>
      <c r="AI683" s="114"/>
      <c r="AJ683" s="114"/>
      <c r="AK683" s="114"/>
      <c r="AL683" s="114"/>
      <c r="AM683" s="114"/>
      <c r="AN683" s="114"/>
      <c r="AO683" s="114"/>
      <c r="AP683" s="116"/>
      <c r="AQ683" s="116"/>
      <c r="AR683" s="116"/>
      <c r="AS683" s="104"/>
      <c r="AT683" s="117" t="s">
        <v>353</v>
      </c>
      <c r="AU683" s="118">
        <v>7.0071199999999996</v>
      </c>
      <c r="AV683" s="118">
        <v>0</v>
      </c>
      <c r="AW683" s="118">
        <v>0</v>
      </c>
      <c r="AX683" s="119"/>
      <c r="AY683" s="119"/>
      <c r="AZ683" s="119"/>
      <c r="BA683" s="78">
        <v>7.0071199999999996</v>
      </c>
      <c r="BB683" s="107"/>
    </row>
    <row r="684" spans="1:54" s="109" customFormat="1">
      <c r="A684" s="108"/>
      <c r="B684" s="4">
        <v>1</v>
      </c>
      <c r="D684" s="31"/>
      <c r="E684" s="120"/>
      <c r="F684" s="135"/>
      <c r="G684" s="122"/>
      <c r="H684" s="123"/>
      <c r="I684" s="124"/>
      <c r="J684" s="124"/>
      <c r="K684" s="125"/>
      <c r="L684" s="125"/>
      <c r="M684" s="123"/>
      <c r="N684" s="123"/>
      <c r="O684" s="125"/>
      <c r="P684" s="125"/>
      <c r="Q684" s="125"/>
      <c r="R684" s="124"/>
      <c r="S684" s="124"/>
      <c r="T684" s="125"/>
      <c r="U684" s="125"/>
      <c r="V684" s="124"/>
      <c r="W684" s="124"/>
      <c r="X684" s="125"/>
      <c r="Y684" s="125"/>
      <c r="Z684" s="124"/>
      <c r="AA684" s="124"/>
      <c r="AB684" s="125"/>
      <c r="AC684" s="125"/>
      <c r="AD684" s="124"/>
      <c r="AE684" s="124"/>
      <c r="AF684" s="124"/>
      <c r="AG684" s="124"/>
      <c r="AH684" s="124"/>
      <c r="AI684" s="124"/>
      <c r="AJ684" s="124"/>
      <c r="AK684" s="124"/>
      <c r="AL684" s="124"/>
      <c r="AM684" s="124"/>
      <c r="AN684" s="124"/>
      <c r="AO684" s="124"/>
      <c r="AP684" s="126"/>
      <c r="AQ684" s="126"/>
      <c r="AR684" s="126"/>
      <c r="AS684" s="104"/>
      <c r="AT684" s="127" t="s">
        <v>110</v>
      </c>
      <c r="AU684" s="127"/>
      <c r="AV684" s="127"/>
      <c r="AW684" s="127"/>
      <c r="AX684" s="127"/>
      <c r="AY684" s="127"/>
      <c r="AZ684" s="127"/>
      <c r="BA684" s="128"/>
      <c r="BB684" s="107"/>
    </row>
    <row r="685" spans="1:54">
      <c r="B685" s="4">
        <v>3</v>
      </c>
      <c r="C685" s="96" t="s">
        <v>104</v>
      </c>
      <c r="D685" s="31"/>
      <c r="E685" s="97" t="s">
        <v>568</v>
      </c>
      <c r="F685" s="133" t="s">
        <v>569</v>
      </c>
      <c r="G685" s="99"/>
      <c r="H685" s="100" t="s">
        <v>107</v>
      </c>
      <c r="I685" s="101"/>
      <c r="J685" s="101"/>
      <c r="K685" s="102">
        <v>0</v>
      </c>
      <c r="L685" s="102">
        <v>1.26</v>
      </c>
      <c r="M685" s="100">
        <v>2012</v>
      </c>
      <c r="N685" s="100">
        <v>2012</v>
      </c>
      <c r="O685" s="102">
        <v>8.7335899999999995</v>
      </c>
      <c r="P685" s="102">
        <v>0</v>
      </c>
      <c r="Q685" s="102">
        <v>0</v>
      </c>
      <c r="R685" s="101"/>
      <c r="S685" s="101"/>
      <c r="T685" s="102">
        <v>0</v>
      </c>
      <c r="U685" s="102">
        <v>1.26</v>
      </c>
      <c r="V685" s="101"/>
      <c r="W685" s="101"/>
      <c r="X685" s="102">
        <v>0</v>
      </c>
      <c r="Y685" s="102">
        <v>0</v>
      </c>
      <c r="Z685" s="101"/>
      <c r="AA685" s="101"/>
      <c r="AB685" s="102">
        <v>0</v>
      </c>
      <c r="AC685" s="102">
        <v>0</v>
      </c>
      <c r="AD685" s="101"/>
      <c r="AE685" s="101"/>
      <c r="AF685" s="101"/>
      <c r="AG685" s="101"/>
      <c r="AH685" s="101"/>
      <c r="AI685" s="101"/>
      <c r="AJ685" s="101"/>
      <c r="AK685" s="101"/>
      <c r="AL685" s="101"/>
      <c r="AM685" s="101"/>
      <c r="AN685" s="101"/>
      <c r="AO685" s="101"/>
      <c r="AP685" s="103">
        <v>0</v>
      </c>
      <c r="AQ685" s="103">
        <v>0</v>
      </c>
      <c r="AR685" s="103">
        <v>0</v>
      </c>
      <c r="AS685" s="104">
        <v>1.26</v>
      </c>
      <c r="AT685" s="105" t="s">
        <v>108</v>
      </c>
      <c r="AU685" s="106">
        <v>8.7335899999999995</v>
      </c>
      <c r="AV685" s="106">
        <v>0</v>
      </c>
      <c r="AW685" s="106">
        <v>0</v>
      </c>
      <c r="AX685" s="106">
        <v>0</v>
      </c>
      <c r="AY685" s="106">
        <v>0</v>
      </c>
      <c r="AZ685" s="106">
        <v>0</v>
      </c>
      <c r="BA685" s="78">
        <v>8.7335899999999995</v>
      </c>
      <c r="BB685" s="107"/>
    </row>
    <row r="686" spans="1:54" s="109" customFormat="1" ht="22.5">
      <c r="A686" s="108"/>
      <c r="B686" s="4">
        <v>1</v>
      </c>
      <c r="D686" s="31"/>
      <c r="E686" s="110"/>
      <c r="F686" s="134"/>
      <c r="G686" s="112"/>
      <c r="H686" s="113"/>
      <c r="I686" s="114"/>
      <c r="J686" s="114"/>
      <c r="K686" s="115"/>
      <c r="L686" s="115"/>
      <c r="M686" s="113"/>
      <c r="N686" s="113"/>
      <c r="O686" s="115"/>
      <c r="P686" s="115"/>
      <c r="Q686" s="115"/>
      <c r="R686" s="114"/>
      <c r="S686" s="114"/>
      <c r="T686" s="115"/>
      <c r="U686" s="115"/>
      <c r="V686" s="114"/>
      <c r="W686" s="114"/>
      <c r="X686" s="115"/>
      <c r="Y686" s="115"/>
      <c r="Z686" s="114"/>
      <c r="AA686" s="114"/>
      <c r="AB686" s="115"/>
      <c r="AC686" s="115"/>
      <c r="AD686" s="114"/>
      <c r="AE686" s="114"/>
      <c r="AF686" s="114"/>
      <c r="AG686" s="114"/>
      <c r="AH686" s="114"/>
      <c r="AI686" s="114"/>
      <c r="AJ686" s="114"/>
      <c r="AK686" s="114"/>
      <c r="AL686" s="114"/>
      <c r="AM686" s="114"/>
      <c r="AN686" s="114"/>
      <c r="AO686" s="114"/>
      <c r="AP686" s="116"/>
      <c r="AQ686" s="116"/>
      <c r="AR686" s="116"/>
      <c r="AS686" s="104"/>
      <c r="AT686" s="117" t="s">
        <v>353</v>
      </c>
      <c r="AU686" s="118">
        <v>8.7335899999999995</v>
      </c>
      <c r="AV686" s="118">
        <v>0</v>
      </c>
      <c r="AW686" s="118">
        <v>0</v>
      </c>
      <c r="AX686" s="119"/>
      <c r="AY686" s="119"/>
      <c r="AZ686" s="119"/>
      <c r="BA686" s="78">
        <v>8.7335899999999995</v>
      </c>
      <c r="BB686" s="107"/>
    </row>
    <row r="687" spans="1:54" s="109" customFormat="1">
      <c r="A687" s="108"/>
      <c r="B687" s="4">
        <v>1</v>
      </c>
      <c r="D687" s="31"/>
      <c r="E687" s="120"/>
      <c r="F687" s="135"/>
      <c r="G687" s="122"/>
      <c r="H687" s="123"/>
      <c r="I687" s="124"/>
      <c r="J687" s="124"/>
      <c r="K687" s="125"/>
      <c r="L687" s="125"/>
      <c r="M687" s="123"/>
      <c r="N687" s="123"/>
      <c r="O687" s="125"/>
      <c r="P687" s="125"/>
      <c r="Q687" s="125"/>
      <c r="R687" s="124"/>
      <c r="S687" s="124"/>
      <c r="T687" s="125"/>
      <c r="U687" s="125"/>
      <c r="V687" s="124"/>
      <c r="W687" s="124"/>
      <c r="X687" s="125"/>
      <c r="Y687" s="125"/>
      <c r="Z687" s="124"/>
      <c r="AA687" s="124"/>
      <c r="AB687" s="125"/>
      <c r="AC687" s="125"/>
      <c r="AD687" s="124"/>
      <c r="AE687" s="124"/>
      <c r="AF687" s="124"/>
      <c r="AG687" s="124"/>
      <c r="AH687" s="124"/>
      <c r="AI687" s="124"/>
      <c r="AJ687" s="124"/>
      <c r="AK687" s="124"/>
      <c r="AL687" s="124"/>
      <c r="AM687" s="124"/>
      <c r="AN687" s="124"/>
      <c r="AO687" s="124"/>
      <c r="AP687" s="126"/>
      <c r="AQ687" s="126"/>
      <c r="AR687" s="126"/>
      <c r="AS687" s="104"/>
      <c r="AT687" s="127" t="s">
        <v>110</v>
      </c>
      <c r="AU687" s="127"/>
      <c r="AV687" s="127"/>
      <c r="AW687" s="127"/>
      <c r="AX687" s="127"/>
      <c r="AY687" s="127"/>
      <c r="AZ687" s="127"/>
      <c r="BA687" s="128"/>
      <c r="BB687" s="107"/>
    </row>
    <row r="688" spans="1:54">
      <c r="B688" s="4">
        <v>3</v>
      </c>
      <c r="C688" s="96" t="s">
        <v>104</v>
      </c>
      <c r="D688" s="31"/>
      <c r="E688" s="97" t="s">
        <v>570</v>
      </c>
      <c r="F688" s="133" t="s">
        <v>571</v>
      </c>
      <c r="G688" s="99"/>
      <c r="H688" s="100" t="s">
        <v>107</v>
      </c>
      <c r="I688" s="101"/>
      <c r="J688" s="101"/>
      <c r="K688" s="102">
        <v>0</v>
      </c>
      <c r="L688" s="102">
        <v>1.26</v>
      </c>
      <c r="M688" s="100">
        <v>2012</v>
      </c>
      <c r="N688" s="100">
        <v>2012</v>
      </c>
      <c r="O688" s="102">
        <v>9.6597600000000003</v>
      </c>
      <c r="P688" s="102">
        <v>0</v>
      </c>
      <c r="Q688" s="102">
        <v>0</v>
      </c>
      <c r="R688" s="101"/>
      <c r="S688" s="101"/>
      <c r="T688" s="102">
        <v>0</v>
      </c>
      <c r="U688" s="102">
        <v>1.26</v>
      </c>
      <c r="V688" s="101"/>
      <c r="W688" s="101"/>
      <c r="X688" s="102">
        <v>0</v>
      </c>
      <c r="Y688" s="102">
        <v>0</v>
      </c>
      <c r="Z688" s="101"/>
      <c r="AA688" s="101"/>
      <c r="AB688" s="102">
        <v>0</v>
      </c>
      <c r="AC688" s="102">
        <v>0</v>
      </c>
      <c r="AD688" s="101"/>
      <c r="AE688" s="101"/>
      <c r="AF688" s="101"/>
      <c r="AG688" s="101"/>
      <c r="AH688" s="101"/>
      <c r="AI688" s="101"/>
      <c r="AJ688" s="101"/>
      <c r="AK688" s="101"/>
      <c r="AL688" s="101"/>
      <c r="AM688" s="101"/>
      <c r="AN688" s="101"/>
      <c r="AO688" s="101"/>
      <c r="AP688" s="103">
        <v>0</v>
      </c>
      <c r="AQ688" s="103">
        <v>0</v>
      </c>
      <c r="AR688" s="103">
        <v>0</v>
      </c>
      <c r="AS688" s="104">
        <v>1.26</v>
      </c>
      <c r="AT688" s="105" t="s">
        <v>108</v>
      </c>
      <c r="AU688" s="106">
        <v>9.6597600000000003</v>
      </c>
      <c r="AV688" s="106">
        <v>0</v>
      </c>
      <c r="AW688" s="106">
        <v>0</v>
      </c>
      <c r="AX688" s="106">
        <v>0</v>
      </c>
      <c r="AY688" s="106">
        <v>0</v>
      </c>
      <c r="AZ688" s="106">
        <v>0</v>
      </c>
      <c r="BA688" s="78">
        <v>9.6597600000000003</v>
      </c>
      <c r="BB688" s="107"/>
    </row>
    <row r="689" spans="1:54" s="109" customFormat="1" ht="22.5">
      <c r="A689" s="108"/>
      <c r="B689" s="4">
        <v>1</v>
      </c>
      <c r="D689" s="31"/>
      <c r="E689" s="110"/>
      <c r="F689" s="134"/>
      <c r="G689" s="112"/>
      <c r="H689" s="113"/>
      <c r="I689" s="114"/>
      <c r="J689" s="114"/>
      <c r="K689" s="115"/>
      <c r="L689" s="115"/>
      <c r="M689" s="113"/>
      <c r="N689" s="113"/>
      <c r="O689" s="115"/>
      <c r="P689" s="115"/>
      <c r="Q689" s="115"/>
      <c r="R689" s="114"/>
      <c r="S689" s="114"/>
      <c r="T689" s="115"/>
      <c r="U689" s="115"/>
      <c r="V689" s="114"/>
      <c r="W689" s="114"/>
      <c r="X689" s="115"/>
      <c r="Y689" s="115"/>
      <c r="Z689" s="114"/>
      <c r="AA689" s="114"/>
      <c r="AB689" s="115"/>
      <c r="AC689" s="115"/>
      <c r="AD689" s="114"/>
      <c r="AE689" s="114"/>
      <c r="AF689" s="114"/>
      <c r="AG689" s="114"/>
      <c r="AH689" s="114"/>
      <c r="AI689" s="114"/>
      <c r="AJ689" s="114"/>
      <c r="AK689" s="114"/>
      <c r="AL689" s="114"/>
      <c r="AM689" s="114"/>
      <c r="AN689" s="114"/>
      <c r="AO689" s="114"/>
      <c r="AP689" s="116"/>
      <c r="AQ689" s="116"/>
      <c r="AR689" s="116"/>
      <c r="AS689" s="104"/>
      <c r="AT689" s="117" t="s">
        <v>353</v>
      </c>
      <c r="AU689" s="118">
        <v>9.6597600000000003</v>
      </c>
      <c r="AV689" s="118">
        <v>0</v>
      </c>
      <c r="AW689" s="118">
        <v>0</v>
      </c>
      <c r="AX689" s="119"/>
      <c r="AY689" s="119"/>
      <c r="AZ689" s="119"/>
      <c r="BA689" s="78">
        <v>9.6597600000000003</v>
      </c>
      <c r="BB689" s="107"/>
    </row>
    <row r="690" spans="1:54" s="109" customFormat="1">
      <c r="A690" s="108"/>
      <c r="B690" s="4">
        <v>1</v>
      </c>
      <c r="D690" s="31"/>
      <c r="E690" s="120"/>
      <c r="F690" s="135"/>
      <c r="G690" s="122"/>
      <c r="H690" s="123"/>
      <c r="I690" s="124"/>
      <c r="J690" s="124"/>
      <c r="K690" s="125"/>
      <c r="L690" s="125"/>
      <c r="M690" s="123"/>
      <c r="N690" s="123"/>
      <c r="O690" s="125"/>
      <c r="P690" s="125"/>
      <c r="Q690" s="125"/>
      <c r="R690" s="124"/>
      <c r="S690" s="124"/>
      <c r="T690" s="125"/>
      <c r="U690" s="125"/>
      <c r="V690" s="124"/>
      <c r="W690" s="124"/>
      <c r="X690" s="125"/>
      <c r="Y690" s="125"/>
      <c r="Z690" s="124"/>
      <c r="AA690" s="124"/>
      <c r="AB690" s="125"/>
      <c r="AC690" s="125"/>
      <c r="AD690" s="124"/>
      <c r="AE690" s="124"/>
      <c r="AF690" s="124"/>
      <c r="AG690" s="124"/>
      <c r="AH690" s="124"/>
      <c r="AI690" s="124"/>
      <c r="AJ690" s="124"/>
      <c r="AK690" s="124"/>
      <c r="AL690" s="124"/>
      <c r="AM690" s="124"/>
      <c r="AN690" s="124"/>
      <c r="AO690" s="124"/>
      <c r="AP690" s="126"/>
      <c r="AQ690" s="126"/>
      <c r="AR690" s="126"/>
      <c r="AS690" s="104"/>
      <c r="AT690" s="127" t="s">
        <v>110</v>
      </c>
      <c r="AU690" s="127"/>
      <c r="AV690" s="127"/>
      <c r="AW690" s="127"/>
      <c r="AX690" s="127"/>
      <c r="AY690" s="127"/>
      <c r="AZ690" s="127"/>
      <c r="BA690" s="128"/>
      <c r="BB690" s="107"/>
    </row>
    <row r="691" spans="1:54">
      <c r="B691" s="4">
        <v>3</v>
      </c>
      <c r="C691" s="96" t="s">
        <v>104</v>
      </c>
      <c r="D691" s="31"/>
      <c r="E691" s="97" t="s">
        <v>572</v>
      </c>
      <c r="F691" s="133" t="s">
        <v>573</v>
      </c>
      <c r="G691" s="99"/>
      <c r="H691" s="100" t="s">
        <v>107</v>
      </c>
      <c r="I691" s="101"/>
      <c r="J691" s="101"/>
      <c r="K691" s="102">
        <v>0</v>
      </c>
      <c r="L691" s="102">
        <v>0.63</v>
      </c>
      <c r="M691" s="100">
        <v>2013</v>
      </c>
      <c r="N691" s="100">
        <v>2013</v>
      </c>
      <c r="O691" s="102">
        <v>5.1115863920000004</v>
      </c>
      <c r="P691" s="102">
        <v>0</v>
      </c>
      <c r="Q691" s="102">
        <v>0</v>
      </c>
      <c r="R691" s="101"/>
      <c r="S691" s="101"/>
      <c r="T691" s="102">
        <v>0</v>
      </c>
      <c r="U691" s="102">
        <v>0.63</v>
      </c>
      <c r="V691" s="101"/>
      <c r="W691" s="101"/>
      <c r="X691" s="102">
        <v>0</v>
      </c>
      <c r="Y691" s="102">
        <v>0.63</v>
      </c>
      <c r="Z691" s="101"/>
      <c r="AA691" s="101"/>
      <c r="AB691" s="102">
        <v>0</v>
      </c>
      <c r="AC691" s="102">
        <v>0</v>
      </c>
      <c r="AD691" s="101"/>
      <c r="AE691" s="101"/>
      <c r="AF691" s="101"/>
      <c r="AG691" s="101"/>
      <c r="AH691" s="101"/>
      <c r="AI691" s="101"/>
      <c r="AJ691" s="101"/>
      <c r="AK691" s="101"/>
      <c r="AL691" s="101"/>
      <c r="AM691" s="101"/>
      <c r="AN691" s="101"/>
      <c r="AO691" s="101"/>
      <c r="AP691" s="103">
        <v>0</v>
      </c>
      <c r="AQ691" s="103">
        <v>0</v>
      </c>
      <c r="AR691" s="103">
        <v>0</v>
      </c>
      <c r="AS691" s="104">
        <v>1.26</v>
      </c>
      <c r="AT691" s="105" t="s">
        <v>108</v>
      </c>
      <c r="AU691" s="106">
        <v>6.0666700000000002</v>
      </c>
      <c r="AV691" s="106">
        <v>5.1115863920000004</v>
      </c>
      <c r="AW691" s="106">
        <v>0</v>
      </c>
      <c r="AX691" s="106">
        <v>0</v>
      </c>
      <c r="AY691" s="106">
        <v>0</v>
      </c>
      <c r="AZ691" s="106">
        <v>0</v>
      </c>
      <c r="BA691" s="78">
        <v>11.178256392000002</v>
      </c>
      <c r="BB691" s="107"/>
    </row>
    <row r="692" spans="1:54" s="109" customFormat="1" ht="22.5">
      <c r="A692" s="108"/>
      <c r="B692" s="4">
        <v>1</v>
      </c>
      <c r="D692" s="31"/>
      <c r="E692" s="110"/>
      <c r="F692" s="134"/>
      <c r="G692" s="112"/>
      <c r="H692" s="113"/>
      <c r="I692" s="114"/>
      <c r="J692" s="114"/>
      <c r="K692" s="115"/>
      <c r="L692" s="115"/>
      <c r="M692" s="113"/>
      <c r="N692" s="113"/>
      <c r="O692" s="115"/>
      <c r="P692" s="115"/>
      <c r="Q692" s="115"/>
      <c r="R692" s="114"/>
      <c r="S692" s="114"/>
      <c r="T692" s="115"/>
      <c r="U692" s="115"/>
      <c r="V692" s="114"/>
      <c r="W692" s="114"/>
      <c r="X692" s="115"/>
      <c r="Y692" s="115"/>
      <c r="Z692" s="114"/>
      <c r="AA692" s="114"/>
      <c r="AB692" s="115"/>
      <c r="AC692" s="115"/>
      <c r="AD692" s="114"/>
      <c r="AE692" s="114"/>
      <c r="AF692" s="114"/>
      <c r="AG692" s="114"/>
      <c r="AH692" s="114"/>
      <c r="AI692" s="114"/>
      <c r="AJ692" s="114"/>
      <c r="AK692" s="114"/>
      <c r="AL692" s="114"/>
      <c r="AM692" s="114"/>
      <c r="AN692" s="114"/>
      <c r="AO692" s="114"/>
      <c r="AP692" s="116"/>
      <c r="AQ692" s="116"/>
      <c r="AR692" s="116"/>
      <c r="AS692" s="104"/>
      <c r="AT692" s="117" t="s">
        <v>353</v>
      </c>
      <c r="AU692" s="118">
        <v>6.0666700000000002</v>
      </c>
      <c r="AV692" s="118">
        <v>5.1115863920000004</v>
      </c>
      <c r="AW692" s="118">
        <v>0</v>
      </c>
      <c r="AX692" s="119"/>
      <c r="AY692" s="119"/>
      <c r="AZ692" s="119"/>
      <c r="BA692" s="78">
        <v>11.178256392000002</v>
      </c>
      <c r="BB692" s="107"/>
    </row>
    <row r="693" spans="1:54" s="109" customFormat="1">
      <c r="A693" s="108"/>
      <c r="B693" s="4">
        <v>1</v>
      </c>
      <c r="D693" s="31"/>
      <c r="E693" s="120"/>
      <c r="F693" s="135"/>
      <c r="G693" s="122"/>
      <c r="H693" s="123"/>
      <c r="I693" s="124"/>
      <c r="J693" s="124"/>
      <c r="K693" s="125"/>
      <c r="L693" s="125"/>
      <c r="M693" s="123"/>
      <c r="N693" s="123"/>
      <c r="O693" s="125"/>
      <c r="P693" s="125"/>
      <c r="Q693" s="125"/>
      <c r="R693" s="124"/>
      <c r="S693" s="124"/>
      <c r="T693" s="125"/>
      <c r="U693" s="125"/>
      <c r="V693" s="124"/>
      <c r="W693" s="124"/>
      <c r="X693" s="125"/>
      <c r="Y693" s="125"/>
      <c r="Z693" s="124"/>
      <c r="AA693" s="124"/>
      <c r="AB693" s="125"/>
      <c r="AC693" s="125"/>
      <c r="AD693" s="124"/>
      <c r="AE693" s="124"/>
      <c r="AF693" s="124"/>
      <c r="AG693" s="124"/>
      <c r="AH693" s="124"/>
      <c r="AI693" s="124"/>
      <c r="AJ693" s="124"/>
      <c r="AK693" s="124"/>
      <c r="AL693" s="124"/>
      <c r="AM693" s="124"/>
      <c r="AN693" s="124"/>
      <c r="AO693" s="124"/>
      <c r="AP693" s="126"/>
      <c r="AQ693" s="126"/>
      <c r="AR693" s="126"/>
      <c r="AS693" s="104"/>
      <c r="AT693" s="127" t="s">
        <v>110</v>
      </c>
      <c r="AU693" s="127"/>
      <c r="AV693" s="127"/>
      <c r="AW693" s="127"/>
      <c r="AX693" s="127"/>
      <c r="AY693" s="127"/>
      <c r="AZ693" s="127"/>
      <c r="BA693" s="128"/>
      <c r="BB693" s="107"/>
    </row>
    <row r="694" spans="1:54">
      <c r="B694" s="4">
        <v>3</v>
      </c>
      <c r="C694" s="96" t="s">
        <v>104</v>
      </c>
      <c r="D694" s="31"/>
      <c r="E694" s="97" t="s">
        <v>574</v>
      </c>
      <c r="F694" s="133" t="s">
        <v>575</v>
      </c>
      <c r="G694" s="99"/>
      <c r="H694" s="100" t="s">
        <v>107</v>
      </c>
      <c r="I694" s="101"/>
      <c r="J694" s="101"/>
      <c r="K694" s="102">
        <v>0</v>
      </c>
      <c r="L694" s="102">
        <v>1.26</v>
      </c>
      <c r="M694" s="100">
        <v>2012</v>
      </c>
      <c r="N694" s="100">
        <v>2012</v>
      </c>
      <c r="O694" s="102">
        <v>2.5</v>
      </c>
      <c r="P694" s="102">
        <v>0</v>
      </c>
      <c r="Q694" s="102">
        <v>0</v>
      </c>
      <c r="R694" s="101"/>
      <c r="S694" s="101"/>
      <c r="T694" s="102">
        <v>0</v>
      </c>
      <c r="U694" s="102">
        <v>1.26</v>
      </c>
      <c r="V694" s="101"/>
      <c r="W694" s="101"/>
      <c r="X694" s="102">
        <v>0</v>
      </c>
      <c r="Y694" s="102">
        <v>0</v>
      </c>
      <c r="Z694" s="101"/>
      <c r="AA694" s="101"/>
      <c r="AB694" s="102">
        <v>0</v>
      </c>
      <c r="AC694" s="102">
        <v>0</v>
      </c>
      <c r="AD694" s="101"/>
      <c r="AE694" s="101"/>
      <c r="AF694" s="101"/>
      <c r="AG694" s="101"/>
      <c r="AH694" s="101"/>
      <c r="AI694" s="101"/>
      <c r="AJ694" s="101"/>
      <c r="AK694" s="101"/>
      <c r="AL694" s="101"/>
      <c r="AM694" s="101"/>
      <c r="AN694" s="101"/>
      <c r="AO694" s="101"/>
      <c r="AP694" s="103">
        <v>0</v>
      </c>
      <c r="AQ694" s="103">
        <v>0</v>
      </c>
      <c r="AR694" s="103">
        <v>0</v>
      </c>
      <c r="AS694" s="104">
        <v>1.26</v>
      </c>
      <c r="AT694" s="105" t="s">
        <v>108</v>
      </c>
      <c r="AU694" s="106">
        <v>2.5</v>
      </c>
      <c r="AV694" s="106">
        <v>0</v>
      </c>
      <c r="AW694" s="106">
        <v>0</v>
      </c>
      <c r="AX694" s="106">
        <v>0</v>
      </c>
      <c r="AY694" s="106">
        <v>0</v>
      </c>
      <c r="AZ694" s="106">
        <v>0</v>
      </c>
      <c r="BA694" s="78">
        <v>2.5</v>
      </c>
      <c r="BB694" s="107"/>
    </row>
    <row r="695" spans="1:54" s="109" customFormat="1" ht="22.5">
      <c r="A695" s="108"/>
      <c r="B695" s="4">
        <v>1</v>
      </c>
      <c r="D695" s="31"/>
      <c r="E695" s="110"/>
      <c r="F695" s="134"/>
      <c r="G695" s="112"/>
      <c r="H695" s="113"/>
      <c r="I695" s="114"/>
      <c r="J695" s="114"/>
      <c r="K695" s="115"/>
      <c r="L695" s="115"/>
      <c r="M695" s="113"/>
      <c r="N695" s="113"/>
      <c r="O695" s="115"/>
      <c r="P695" s="115"/>
      <c r="Q695" s="115"/>
      <c r="R695" s="114"/>
      <c r="S695" s="114"/>
      <c r="T695" s="115"/>
      <c r="U695" s="115"/>
      <c r="V695" s="114"/>
      <c r="W695" s="114"/>
      <c r="X695" s="115"/>
      <c r="Y695" s="115"/>
      <c r="Z695" s="114"/>
      <c r="AA695" s="114"/>
      <c r="AB695" s="115"/>
      <c r="AC695" s="115"/>
      <c r="AD695" s="114"/>
      <c r="AE695" s="114"/>
      <c r="AF695" s="114"/>
      <c r="AG695" s="114"/>
      <c r="AH695" s="114"/>
      <c r="AI695" s="114"/>
      <c r="AJ695" s="114"/>
      <c r="AK695" s="114"/>
      <c r="AL695" s="114"/>
      <c r="AM695" s="114"/>
      <c r="AN695" s="114"/>
      <c r="AO695" s="114"/>
      <c r="AP695" s="116"/>
      <c r="AQ695" s="116"/>
      <c r="AR695" s="116"/>
      <c r="AS695" s="104"/>
      <c r="AT695" s="117" t="s">
        <v>353</v>
      </c>
      <c r="AU695" s="118">
        <v>2.5</v>
      </c>
      <c r="AV695" s="118">
        <v>0</v>
      </c>
      <c r="AW695" s="118">
        <v>0</v>
      </c>
      <c r="AX695" s="119"/>
      <c r="AY695" s="119"/>
      <c r="AZ695" s="119"/>
      <c r="BA695" s="78">
        <v>2.5</v>
      </c>
      <c r="BB695" s="107"/>
    </row>
    <row r="696" spans="1:54" s="109" customFormat="1">
      <c r="A696" s="108"/>
      <c r="B696" s="4">
        <v>1</v>
      </c>
      <c r="D696" s="31"/>
      <c r="E696" s="120"/>
      <c r="F696" s="135"/>
      <c r="G696" s="122"/>
      <c r="H696" s="123"/>
      <c r="I696" s="124"/>
      <c r="J696" s="124"/>
      <c r="K696" s="125"/>
      <c r="L696" s="125"/>
      <c r="M696" s="123"/>
      <c r="N696" s="123"/>
      <c r="O696" s="125"/>
      <c r="P696" s="125"/>
      <c r="Q696" s="125"/>
      <c r="R696" s="124"/>
      <c r="S696" s="124"/>
      <c r="T696" s="125"/>
      <c r="U696" s="125"/>
      <c r="V696" s="124"/>
      <c r="W696" s="124"/>
      <c r="X696" s="125"/>
      <c r="Y696" s="125"/>
      <c r="Z696" s="124"/>
      <c r="AA696" s="124"/>
      <c r="AB696" s="125"/>
      <c r="AC696" s="125"/>
      <c r="AD696" s="124"/>
      <c r="AE696" s="124"/>
      <c r="AF696" s="124"/>
      <c r="AG696" s="124"/>
      <c r="AH696" s="124"/>
      <c r="AI696" s="124"/>
      <c r="AJ696" s="124"/>
      <c r="AK696" s="124"/>
      <c r="AL696" s="124"/>
      <c r="AM696" s="124"/>
      <c r="AN696" s="124"/>
      <c r="AO696" s="124"/>
      <c r="AP696" s="126"/>
      <c r="AQ696" s="126"/>
      <c r="AR696" s="126"/>
      <c r="AS696" s="104"/>
      <c r="AT696" s="127" t="s">
        <v>110</v>
      </c>
      <c r="AU696" s="127"/>
      <c r="AV696" s="127"/>
      <c r="AW696" s="127"/>
      <c r="AX696" s="127"/>
      <c r="AY696" s="127"/>
      <c r="AZ696" s="127"/>
      <c r="BA696" s="128"/>
      <c r="BB696" s="107"/>
    </row>
    <row r="697" spans="1:54">
      <c r="B697" s="4">
        <v>3</v>
      </c>
      <c r="C697" s="96" t="s">
        <v>104</v>
      </c>
      <c r="D697" s="31"/>
      <c r="E697" s="97" t="s">
        <v>576</v>
      </c>
      <c r="F697" s="133" t="s">
        <v>555</v>
      </c>
      <c r="G697" s="99"/>
      <c r="H697" s="100" t="s">
        <v>107</v>
      </c>
      <c r="I697" s="101"/>
      <c r="J697" s="101"/>
      <c r="K697" s="102">
        <v>0</v>
      </c>
      <c r="L697" s="102">
        <v>1.26</v>
      </c>
      <c r="M697" s="100">
        <v>2012</v>
      </c>
      <c r="N697" s="100">
        <v>2012</v>
      </c>
      <c r="O697" s="102">
        <v>9.3851200000000006</v>
      </c>
      <c r="P697" s="102">
        <v>0</v>
      </c>
      <c r="Q697" s="102">
        <v>0</v>
      </c>
      <c r="R697" s="101"/>
      <c r="S697" s="101"/>
      <c r="T697" s="102">
        <v>0</v>
      </c>
      <c r="U697" s="102">
        <v>1.26</v>
      </c>
      <c r="V697" s="101"/>
      <c r="W697" s="101"/>
      <c r="X697" s="102">
        <v>0</v>
      </c>
      <c r="Y697" s="102">
        <v>0</v>
      </c>
      <c r="Z697" s="101"/>
      <c r="AA697" s="101"/>
      <c r="AB697" s="102">
        <v>0</v>
      </c>
      <c r="AC697" s="102">
        <v>0</v>
      </c>
      <c r="AD697" s="101"/>
      <c r="AE697" s="101"/>
      <c r="AF697" s="101"/>
      <c r="AG697" s="101"/>
      <c r="AH697" s="101"/>
      <c r="AI697" s="101"/>
      <c r="AJ697" s="101"/>
      <c r="AK697" s="101"/>
      <c r="AL697" s="101"/>
      <c r="AM697" s="101"/>
      <c r="AN697" s="101"/>
      <c r="AO697" s="101"/>
      <c r="AP697" s="103">
        <v>0</v>
      </c>
      <c r="AQ697" s="103">
        <v>0</v>
      </c>
      <c r="AR697" s="103">
        <v>0</v>
      </c>
      <c r="AS697" s="104">
        <v>1.26</v>
      </c>
      <c r="AT697" s="105" t="s">
        <v>108</v>
      </c>
      <c r="AU697" s="106">
        <v>9.3851200000000006</v>
      </c>
      <c r="AV697" s="106">
        <v>0</v>
      </c>
      <c r="AW697" s="106">
        <v>0</v>
      </c>
      <c r="AX697" s="106">
        <v>0</v>
      </c>
      <c r="AY697" s="106">
        <v>0</v>
      </c>
      <c r="AZ697" s="106">
        <v>0</v>
      </c>
      <c r="BA697" s="78">
        <v>9.3851200000000006</v>
      </c>
      <c r="BB697" s="107"/>
    </row>
    <row r="698" spans="1:54" s="109" customFormat="1" ht="22.5">
      <c r="A698" s="108"/>
      <c r="B698" s="4">
        <v>1</v>
      </c>
      <c r="D698" s="31"/>
      <c r="E698" s="110"/>
      <c r="F698" s="134"/>
      <c r="G698" s="112"/>
      <c r="H698" s="113"/>
      <c r="I698" s="114"/>
      <c r="J698" s="114"/>
      <c r="K698" s="115"/>
      <c r="L698" s="115"/>
      <c r="M698" s="113"/>
      <c r="N698" s="113"/>
      <c r="O698" s="115"/>
      <c r="P698" s="115"/>
      <c r="Q698" s="115"/>
      <c r="R698" s="114"/>
      <c r="S698" s="114"/>
      <c r="T698" s="115"/>
      <c r="U698" s="115"/>
      <c r="V698" s="114"/>
      <c r="W698" s="114"/>
      <c r="X698" s="115"/>
      <c r="Y698" s="115"/>
      <c r="Z698" s="114"/>
      <c r="AA698" s="114"/>
      <c r="AB698" s="115"/>
      <c r="AC698" s="115"/>
      <c r="AD698" s="114"/>
      <c r="AE698" s="114"/>
      <c r="AF698" s="114"/>
      <c r="AG698" s="114"/>
      <c r="AH698" s="114"/>
      <c r="AI698" s="114"/>
      <c r="AJ698" s="114"/>
      <c r="AK698" s="114"/>
      <c r="AL698" s="114"/>
      <c r="AM698" s="114"/>
      <c r="AN698" s="114"/>
      <c r="AO698" s="114"/>
      <c r="AP698" s="116"/>
      <c r="AQ698" s="116"/>
      <c r="AR698" s="116"/>
      <c r="AS698" s="104"/>
      <c r="AT698" s="117" t="s">
        <v>353</v>
      </c>
      <c r="AU698" s="118">
        <v>9.3851200000000006</v>
      </c>
      <c r="AV698" s="118">
        <v>0</v>
      </c>
      <c r="AW698" s="118">
        <v>0</v>
      </c>
      <c r="AX698" s="119"/>
      <c r="AY698" s="119"/>
      <c r="AZ698" s="119"/>
      <c r="BA698" s="78">
        <v>9.3851200000000006</v>
      </c>
      <c r="BB698" s="107"/>
    </row>
    <row r="699" spans="1:54" s="109" customFormat="1">
      <c r="A699" s="108"/>
      <c r="B699" s="4">
        <v>1</v>
      </c>
      <c r="D699" s="31"/>
      <c r="E699" s="120"/>
      <c r="F699" s="135"/>
      <c r="G699" s="122"/>
      <c r="H699" s="123"/>
      <c r="I699" s="124"/>
      <c r="J699" s="124"/>
      <c r="K699" s="125"/>
      <c r="L699" s="125"/>
      <c r="M699" s="123"/>
      <c r="N699" s="123"/>
      <c r="O699" s="125"/>
      <c r="P699" s="125"/>
      <c r="Q699" s="125"/>
      <c r="R699" s="124"/>
      <c r="S699" s="124"/>
      <c r="T699" s="125"/>
      <c r="U699" s="125"/>
      <c r="V699" s="124"/>
      <c r="W699" s="124"/>
      <c r="X699" s="125"/>
      <c r="Y699" s="125"/>
      <c r="Z699" s="124"/>
      <c r="AA699" s="124"/>
      <c r="AB699" s="125"/>
      <c r="AC699" s="125"/>
      <c r="AD699" s="124"/>
      <c r="AE699" s="124"/>
      <c r="AF699" s="124"/>
      <c r="AG699" s="124"/>
      <c r="AH699" s="124"/>
      <c r="AI699" s="124"/>
      <c r="AJ699" s="124"/>
      <c r="AK699" s="124"/>
      <c r="AL699" s="124"/>
      <c r="AM699" s="124"/>
      <c r="AN699" s="124"/>
      <c r="AO699" s="124"/>
      <c r="AP699" s="126"/>
      <c r="AQ699" s="126"/>
      <c r="AR699" s="126"/>
      <c r="AS699" s="104"/>
      <c r="AT699" s="127" t="s">
        <v>110</v>
      </c>
      <c r="AU699" s="127"/>
      <c r="AV699" s="127"/>
      <c r="AW699" s="127"/>
      <c r="AX699" s="127"/>
      <c r="AY699" s="127"/>
      <c r="AZ699" s="127"/>
      <c r="BA699" s="128"/>
      <c r="BB699" s="107"/>
    </row>
    <row r="700" spans="1:54">
      <c r="B700" s="4">
        <v>3</v>
      </c>
      <c r="C700" s="96" t="s">
        <v>104</v>
      </c>
      <c r="D700" s="31"/>
      <c r="E700" s="97" t="s">
        <v>577</v>
      </c>
      <c r="F700" s="133" t="s">
        <v>567</v>
      </c>
      <c r="G700" s="99"/>
      <c r="H700" s="100" t="s">
        <v>107</v>
      </c>
      <c r="I700" s="101"/>
      <c r="J700" s="101"/>
      <c r="K700" s="102">
        <v>0</v>
      </c>
      <c r="L700" s="102">
        <v>0.8</v>
      </c>
      <c r="M700" s="100">
        <v>2013</v>
      </c>
      <c r="N700" s="100">
        <v>2013</v>
      </c>
      <c r="O700" s="102">
        <v>9.2040000000000006</v>
      </c>
      <c r="P700" s="102">
        <v>0</v>
      </c>
      <c r="Q700" s="102">
        <v>0</v>
      </c>
      <c r="R700" s="101"/>
      <c r="S700" s="101"/>
      <c r="T700" s="102">
        <v>0</v>
      </c>
      <c r="U700" s="102">
        <v>0</v>
      </c>
      <c r="V700" s="101"/>
      <c r="W700" s="101"/>
      <c r="X700" s="102">
        <v>0</v>
      </c>
      <c r="Y700" s="102">
        <v>0.8</v>
      </c>
      <c r="Z700" s="101"/>
      <c r="AA700" s="101"/>
      <c r="AB700" s="102">
        <v>0</v>
      </c>
      <c r="AC700" s="102">
        <v>0</v>
      </c>
      <c r="AD700" s="101"/>
      <c r="AE700" s="101"/>
      <c r="AF700" s="101"/>
      <c r="AG700" s="101"/>
      <c r="AH700" s="101"/>
      <c r="AI700" s="101"/>
      <c r="AJ700" s="101"/>
      <c r="AK700" s="101"/>
      <c r="AL700" s="101"/>
      <c r="AM700" s="101"/>
      <c r="AN700" s="101"/>
      <c r="AO700" s="101"/>
      <c r="AP700" s="103">
        <v>0</v>
      </c>
      <c r="AQ700" s="103">
        <v>0</v>
      </c>
      <c r="AR700" s="103">
        <v>0</v>
      </c>
      <c r="AS700" s="104">
        <v>0.8</v>
      </c>
      <c r="AT700" s="105" t="s">
        <v>108</v>
      </c>
      <c r="AU700" s="106">
        <v>0</v>
      </c>
      <c r="AV700" s="106">
        <v>9.2040000000000006</v>
      </c>
      <c r="AW700" s="106">
        <v>0</v>
      </c>
      <c r="AX700" s="106">
        <v>0</v>
      </c>
      <c r="AY700" s="106">
        <v>0</v>
      </c>
      <c r="AZ700" s="106">
        <v>0</v>
      </c>
      <c r="BA700" s="78">
        <v>9.2040000000000006</v>
      </c>
      <c r="BB700" s="107"/>
    </row>
    <row r="701" spans="1:54" s="109" customFormat="1" ht="22.5">
      <c r="A701" s="108"/>
      <c r="B701" s="4">
        <v>1</v>
      </c>
      <c r="D701" s="31"/>
      <c r="E701" s="110"/>
      <c r="F701" s="134"/>
      <c r="G701" s="112"/>
      <c r="H701" s="113"/>
      <c r="I701" s="114"/>
      <c r="J701" s="114"/>
      <c r="K701" s="115"/>
      <c r="L701" s="115"/>
      <c r="M701" s="113"/>
      <c r="N701" s="113"/>
      <c r="O701" s="115"/>
      <c r="P701" s="115"/>
      <c r="Q701" s="115"/>
      <c r="R701" s="114"/>
      <c r="S701" s="114"/>
      <c r="T701" s="115"/>
      <c r="U701" s="115"/>
      <c r="V701" s="114"/>
      <c r="W701" s="114"/>
      <c r="X701" s="115"/>
      <c r="Y701" s="115"/>
      <c r="Z701" s="114"/>
      <c r="AA701" s="114"/>
      <c r="AB701" s="115"/>
      <c r="AC701" s="115"/>
      <c r="AD701" s="114"/>
      <c r="AE701" s="114"/>
      <c r="AF701" s="114"/>
      <c r="AG701" s="114"/>
      <c r="AH701" s="114"/>
      <c r="AI701" s="114"/>
      <c r="AJ701" s="114"/>
      <c r="AK701" s="114"/>
      <c r="AL701" s="114"/>
      <c r="AM701" s="114"/>
      <c r="AN701" s="114"/>
      <c r="AO701" s="114"/>
      <c r="AP701" s="116"/>
      <c r="AQ701" s="116"/>
      <c r="AR701" s="116"/>
      <c r="AS701" s="104"/>
      <c r="AT701" s="117" t="s">
        <v>353</v>
      </c>
      <c r="AU701" s="118">
        <v>0</v>
      </c>
      <c r="AV701" s="118">
        <v>9.2040000000000006</v>
      </c>
      <c r="AW701" s="118">
        <v>0</v>
      </c>
      <c r="AX701" s="119"/>
      <c r="AY701" s="119"/>
      <c r="AZ701" s="119"/>
      <c r="BA701" s="78">
        <v>9.2040000000000006</v>
      </c>
      <c r="BB701" s="107"/>
    </row>
    <row r="702" spans="1:54" s="109" customFormat="1">
      <c r="A702" s="108"/>
      <c r="B702" s="4">
        <v>1</v>
      </c>
      <c r="D702" s="31"/>
      <c r="E702" s="120"/>
      <c r="F702" s="135"/>
      <c r="G702" s="122"/>
      <c r="H702" s="123"/>
      <c r="I702" s="124"/>
      <c r="J702" s="124"/>
      <c r="K702" s="125"/>
      <c r="L702" s="125"/>
      <c r="M702" s="123"/>
      <c r="N702" s="123"/>
      <c r="O702" s="125"/>
      <c r="P702" s="125"/>
      <c r="Q702" s="125"/>
      <c r="R702" s="124"/>
      <c r="S702" s="124"/>
      <c r="T702" s="125"/>
      <c r="U702" s="125"/>
      <c r="V702" s="124"/>
      <c r="W702" s="124"/>
      <c r="X702" s="125"/>
      <c r="Y702" s="125"/>
      <c r="Z702" s="124"/>
      <c r="AA702" s="124"/>
      <c r="AB702" s="125"/>
      <c r="AC702" s="125"/>
      <c r="AD702" s="124"/>
      <c r="AE702" s="124"/>
      <c r="AF702" s="124"/>
      <c r="AG702" s="124"/>
      <c r="AH702" s="124"/>
      <c r="AI702" s="124"/>
      <c r="AJ702" s="124"/>
      <c r="AK702" s="124"/>
      <c r="AL702" s="124"/>
      <c r="AM702" s="124"/>
      <c r="AN702" s="124"/>
      <c r="AO702" s="124"/>
      <c r="AP702" s="126"/>
      <c r="AQ702" s="126"/>
      <c r="AR702" s="126"/>
      <c r="AS702" s="104"/>
      <c r="AT702" s="127" t="s">
        <v>110</v>
      </c>
      <c r="AU702" s="127"/>
      <c r="AV702" s="127"/>
      <c r="AW702" s="127"/>
      <c r="AX702" s="127"/>
      <c r="AY702" s="127"/>
      <c r="AZ702" s="127"/>
      <c r="BA702" s="128"/>
      <c r="BB702" s="107"/>
    </row>
    <row r="703" spans="1:54">
      <c r="B703" s="4">
        <v>3</v>
      </c>
      <c r="C703" s="96" t="s">
        <v>104</v>
      </c>
      <c r="D703" s="31"/>
      <c r="E703" s="97" t="s">
        <v>578</v>
      </c>
      <c r="F703" s="133" t="s">
        <v>579</v>
      </c>
      <c r="G703" s="99"/>
      <c r="H703" s="100" t="s">
        <v>294</v>
      </c>
      <c r="I703" s="101"/>
      <c r="J703" s="101"/>
      <c r="K703" s="102">
        <v>0</v>
      </c>
      <c r="L703" s="102">
        <v>1.26</v>
      </c>
      <c r="M703" s="100">
        <v>2013</v>
      </c>
      <c r="N703" s="100">
        <v>2015</v>
      </c>
      <c r="O703" s="102">
        <v>8.3287170080797885</v>
      </c>
      <c r="P703" s="102">
        <v>0</v>
      </c>
      <c r="Q703" s="102">
        <v>0</v>
      </c>
      <c r="R703" s="101"/>
      <c r="S703" s="101"/>
      <c r="T703" s="102">
        <v>0</v>
      </c>
      <c r="U703" s="102">
        <v>0</v>
      </c>
      <c r="V703" s="101"/>
      <c r="W703" s="101"/>
      <c r="X703" s="102">
        <v>0</v>
      </c>
      <c r="Y703" s="102">
        <v>0</v>
      </c>
      <c r="Z703" s="101"/>
      <c r="AA703" s="101"/>
      <c r="AB703" s="102">
        <v>0</v>
      </c>
      <c r="AC703" s="102">
        <v>0</v>
      </c>
      <c r="AD703" s="101"/>
      <c r="AE703" s="101"/>
      <c r="AF703" s="101"/>
      <c r="AG703" s="101"/>
      <c r="AH703" s="101"/>
      <c r="AI703" s="101"/>
      <c r="AJ703" s="101"/>
      <c r="AK703" s="101"/>
      <c r="AL703" s="101"/>
      <c r="AM703" s="101"/>
      <c r="AN703" s="101"/>
      <c r="AO703" s="101"/>
      <c r="AP703" s="103">
        <v>0</v>
      </c>
      <c r="AQ703" s="103">
        <v>0</v>
      </c>
      <c r="AR703" s="103">
        <v>0</v>
      </c>
      <c r="AS703" s="104">
        <v>0</v>
      </c>
      <c r="AT703" s="105" t="s">
        <v>108</v>
      </c>
      <c r="AU703" s="106">
        <v>0</v>
      </c>
      <c r="AV703" s="106">
        <v>0.66260157600000003</v>
      </c>
      <c r="AW703" s="106">
        <v>0</v>
      </c>
      <c r="AX703" s="106">
        <v>0</v>
      </c>
      <c r="AY703" s="106">
        <v>0</v>
      </c>
      <c r="AZ703" s="106">
        <v>0</v>
      </c>
      <c r="BA703" s="78">
        <v>0.66260157600000003</v>
      </c>
      <c r="BB703" s="107"/>
    </row>
    <row r="704" spans="1:54" s="109" customFormat="1" ht="22.5">
      <c r="A704" s="108"/>
      <c r="B704" s="4">
        <v>1</v>
      </c>
      <c r="D704" s="31"/>
      <c r="E704" s="110"/>
      <c r="F704" s="134"/>
      <c r="G704" s="112"/>
      <c r="H704" s="113"/>
      <c r="I704" s="114"/>
      <c r="J704" s="114"/>
      <c r="K704" s="115"/>
      <c r="L704" s="115"/>
      <c r="M704" s="113"/>
      <c r="N704" s="113"/>
      <c r="O704" s="115"/>
      <c r="P704" s="115"/>
      <c r="Q704" s="115"/>
      <c r="R704" s="114"/>
      <c r="S704" s="114"/>
      <c r="T704" s="115"/>
      <c r="U704" s="115"/>
      <c r="V704" s="114"/>
      <c r="W704" s="114"/>
      <c r="X704" s="115"/>
      <c r="Y704" s="115"/>
      <c r="Z704" s="114"/>
      <c r="AA704" s="114"/>
      <c r="AB704" s="115"/>
      <c r="AC704" s="115"/>
      <c r="AD704" s="114"/>
      <c r="AE704" s="114"/>
      <c r="AF704" s="114"/>
      <c r="AG704" s="114"/>
      <c r="AH704" s="114"/>
      <c r="AI704" s="114"/>
      <c r="AJ704" s="114"/>
      <c r="AK704" s="114"/>
      <c r="AL704" s="114"/>
      <c r="AM704" s="114"/>
      <c r="AN704" s="114"/>
      <c r="AO704" s="114"/>
      <c r="AP704" s="116"/>
      <c r="AQ704" s="116"/>
      <c r="AR704" s="116"/>
      <c r="AS704" s="104"/>
      <c r="AT704" s="117" t="s">
        <v>353</v>
      </c>
      <c r="AU704" s="118">
        <v>0</v>
      </c>
      <c r="AV704" s="118">
        <v>0.66260157600000003</v>
      </c>
      <c r="AW704" s="118">
        <v>0</v>
      </c>
      <c r="AX704" s="119"/>
      <c r="AY704" s="119"/>
      <c r="AZ704" s="119"/>
      <c r="BA704" s="78">
        <v>0.66260157600000003</v>
      </c>
      <c r="BB704" s="107"/>
    </row>
    <row r="705" spans="1:54" s="109" customFormat="1">
      <c r="A705" s="108"/>
      <c r="B705" s="4">
        <v>1</v>
      </c>
      <c r="D705" s="31"/>
      <c r="E705" s="120"/>
      <c r="F705" s="135"/>
      <c r="G705" s="122"/>
      <c r="H705" s="123"/>
      <c r="I705" s="124"/>
      <c r="J705" s="124"/>
      <c r="K705" s="125"/>
      <c r="L705" s="125"/>
      <c r="M705" s="123"/>
      <c r="N705" s="123"/>
      <c r="O705" s="125"/>
      <c r="P705" s="125"/>
      <c r="Q705" s="125"/>
      <c r="R705" s="124"/>
      <c r="S705" s="124"/>
      <c r="T705" s="125"/>
      <c r="U705" s="125"/>
      <c r="V705" s="124"/>
      <c r="W705" s="124"/>
      <c r="X705" s="125"/>
      <c r="Y705" s="125"/>
      <c r="Z705" s="124"/>
      <c r="AA705" s="124"/>
      <c r="AB705" s="125"/>
      <c r="AC705" s="125"/>
      <c r="AD705" s="124"/>
      <c r="AE705" s="124"/>
      <c r="AF705" s="124"/>
      <c r="AG705" s="124"/>
      <c r="AH705" s="124"/>
      <c r="AI705" s="124"/>
      <c r="AJ705" s="124"/>
      <c r="AK705" s="124"/>
      <c r="AL705" s="124"/>
      <c r="AM705" s="124"/>
      <c r="AN705" s="124"/>
      <c r="AO705" s="124"/>
      <c r="AP705" s="126"/>
      <c r="AQ705" s="126"/>
      <c r="AR705" s="126"/>
      <c r="AS705" s="104"/>
      <c r="AT705" s="127" t="s">
        <v>110</v>
      </c>
      <c r="AU705" s="127"/>
      <c r="AV705" s="127"/>
      <c r="AW705" s="127"/>
      <c r="AX705" s="127"/>
      <c r="AY705" s="127"/>
      <c r="AZ705" s="127"/>
      <c r="BA705" s="128"/>
      <c r="BB705" s="107"/>
    </row>
    <row r="706" spans="1:54">
      <c r="B706" s="4">
        <v>3</v>
      </c>
      <c r="C706" s="96" t="s">
        <v>104</v>
      </c>
      <c r="D706" s="31"/>
      <c r="E706" s="97" t="s">
        <v>580</v>
      </c>
      <c r="F706" s="133" t="s">
        <v>581</v>
      </c>
      <c r="G706" s="99"/>
      <c r="H706" s="100" t="s">
        <v>107</v>
      </c>
      <c r="I706" s="101"/>
      <c r="J706" s="101"/>
      <c r="K706" s="102">
        <v>0</v>
      </c>
      <c r="L706" s="102">
        <v>0</v>
      </c>
      <c r="M706" s="100">
        <v>2013</v>
      </c>
      <c r="N706" s="100">
        <v>2013</v>
      </c>
      <c r="O706" s="102">
        <v>6.4899999999999999E-2</v>
      </c>
      <c r="P706" s="102">
        <v>0</v>
      </c>
      <c r="Q706" s="102">
        <v>0</v>
      </c>
      <c r="R706" s="101"/>
      <c r="S706" s="101"/>
      <c r="T706" s="102">
        <v>0</v>
      </c>
      <c r="U706" s="102">
        <v>0</v>
      </c>
      <c r="V706" s="101"/>
      <c r="W706" s="101"/>
      <c r="X706" s="102">
        <v>0</v>
      </c>
      <c r="Y706" s="102">
        <v>0</v>
      </c>
      <c r="Z706" s="101"/>
      <c r="AA706" s="101"/>
      <c r="AB706" s="102">
        <v>0</v>
      </c>
      <c r="AC706" s="102">
        <v>0</v>
      </c>
      <c r="AD706" s="101"/>
      <c r="AE706" s="101"/>
      <c r="AF706" s="101"/>
      <c r="AG706" s="101"/>
      <c r="AH706" s="101"/>
      <c r="AI706" s="101"/>
      <c r="AJ706" s="101"/>
      <c r="AK706" s="101"/>
      <c r="AL706" s="101"/>
      <c r="AM706" s="101"/>
      <c r="AN706" s="101"/>
      <c r="AO706" s="101"/>
      <c r="AP706" s="103">
        <v>0</v>
      </c>
      <c r="AQ706" s="103">
        <v>0</v>
      </c>
      <c r="AR706" s="103">
        <v>0</v>
      </c>
      <c r="AS706" s="104">
        <v>0</v>
      </c>
      <c r="AT706" s="105" t="s">
        <v>108</v>
      </c>
      <c r="AU706" s="106">
        <v>0</v>
      </c>
      <c r="AV706" s="106">
        <v>6.4899999999999999E-2</v>
      </c>
      <c r="AW706" s="106">
        <v>0</v>
      </c>
      <c r="AX706" s="106">
        <v>0</v>
      </c>
      <c r="AY706" s="106">
        <v>0</v>
      </c>
      <c r="AZ706" s="106">
        <v>0</v>
      </c>
      <c r="BA706" s="78">
        <v>6.4899999999999999E-2</v>
      </c>
      <c r="BB706" s="107"/>
    </row>
    <row r="707" spans="1:54" s="109" customFormat="1" ht="22.5">
      <c r="A707" s="108"/>
      <c r="B707" s="4">
        <v>1</v>
      </c>
      <c r="D707" s="31"/>
      <c r="E707" s="110"/>
      <c r="F707" s="134"/>
      <c r="G707" s="112"/>
      <c r="H707" s="113"/>
      <c r="I707" s="114"/>
      <c r="J707" s="114"/>
      <c r="K707" s="115"/>
      <c r="L707" s="115"/>
      <c r="M707" s="113"/>
      <c r="N707" s="113"/>
      <c r="O707" s="115"/>
      <c r="P707" s="115"/>
      <c r="Q707" s="115"/>
      <c r="R707" s="114"/>
      <c r="S707" s="114"/>
      <c r="T707" s="115"/>
      <c r="U707" s="115"/>
      <c r="V707" s="114"/>
      <c r="W707" s="114"/>
      <c r="X707" s="115"/>
      <c r="Y707" s="115"/>
      <c r="Z707" s="114"/>
      <c r="AA707" s="114"/>
      <c r="AB707" s="115"/>
      <c r="AC707" s="115"/>
      <c r="AD707" s="114"/>
      <c r="AE707" s="114"/>
      <c r="AF707" s="114"/>
      <c r="AG707" s="114"/>
      <c r="AH707" s="114"/>
      <c r="AI707" s="114"/>
      <c r="AJ707" s="114"/>
      <c r="AK707" s="114"/>
      <c r="AL707" s="114"/>
      <c r="AM707" s="114"/>
      <c r="AN707" s="114"/>
      <c r="AO707" s="114"/>
      <c r="AP707" s="116"/>
      <c r="AQ707" s="116"/>
      <c r="AR707" s="116"/>
      <c r="AS707" s="104"/>
      <c r="AT707" s="117" t="s">
        <v>353</v>
      </c>
      <c r="AU707" s="118">
        <v>0</v>
      </c>
      <c r="AV707" s="118">
        <v>6.4899999999999999E-2</v>
      </c>
      <c r="AW707" s="118">
        <v>0</v>
      </c>
      <c r="AX707" s="119"/>
      <c r="AY707" s="119"/>
      <c r="AZ707" s="119"/>
      <c r="BA707" s="78">
        <v>6.4899999999999999E-2</v>
      </c>
      <c r="BB707" s="107"/>
    </row>
    <row r="708" spans="1:54" s="109" customFormat="1">
      <c r="A708" s="108"/>
      <c r="B708" s="4">
        <v>1</v>
      </c>
      <c r="D708" s="31"/>
      <c r="E708" s="120"/>
      <c r="F708" s="135"/>
      <c r="G708" s="122"/>
      <c r="H708" s="123"/>
      <c r="I708" s="124"/>
      <c r="J708" s="124"/>
      <c r="K708" s="125"/>
      <c r="L708" s="125"/>
      <c r="M708" s="123"/>
      <c r="N708" s="123"/>
      <c r="O708" s="125"/>
      <c r="P708" s="125"/>
      <c r="Q708" s="125"/>
      <c r="R708" s="124"/>
      <c r="S708" s="124"/>
      <c r="T708" s="125"/>
      <c r="U708" s="125"/>
      <c r="V708" s="124"/>
      <c r="W708" s="124"/>
      <c r="X708" s="125"/>
      <c r="Y708" s="125"/>
      <c r="Z708" s="124"/>
      <c r="AA708" s="124"/>
      <c r="AB708" s="125"/>
      <c r="AC708" s="125"/>
      <c r="AD708" s="124"/>
      <c r="AE708" s="124"/>
      <c r="AF708" s="124"/>
      <c r="AG708" s="124"/>
      <c r="AH708" s="124"/>
      <c r="AI708" s="124"/>
      <c r="AJ708" s="124"/>
      <c r="AK708" s="124"/>
      <c r="AL708" s="124"/>
      <c r="AM708" s="124"/>
      <c r="AN708" s="124"/>
      <c r="AO708" s="124"/>
      <c r="AP708" s="126"/>
      <c r="AQ708" s="126"/>
      <c r="AR708" s="126"/>
      <c r="AS708" s="104"/>
      <c r="AT708" s="127" t="s">
        <v>110</v>
      </c>
      <c r="AU708" s="127"/>
      <c r="AV708" s="127"/>
      <c r="AW708" s="127"/>
      <c r="AX708" s="127"/>
      <c r="AY708" s="127"/>
      <c r="AZ708" s="127"/>
      <c r="BA708" s="128"/>
      <c r="BB708" s="107"/>
    </row>
    <row r="709" spans="1:54">
      <c r="B709" s="4">
        <v>3</v>
      </c>
      <c r="C709" s="96" t="s">
        <v>104</v>
      </c>
      <c r="D709" s="31"/>
      <c r="E709" s="97" t="s">
        <v>582</v>
      </c>
      <c r="F709" s="133" t="s">
        <v>583</v>
      </c>
      <c r="G709" s="99"/>
      <c r="H709" s="100" t="s">
        <v>107</v>
      </c>
      <c r="I709" s="101"/>
      <c r="J709" s="101"/>
      <c r="K709" s="102">
        <v>0</v>
      </c>
      <c r="L709" s="102">
        <v>0.8</v>
      </c>
      <c r="M709" s="100">
        <v>2013</v>
      </c>
      <c r="N709" s="100">
        <v>2013</v>
      </c>
      <c r="O709" s="102">
        <v>0.9</v>
      </c>
      <c r="P709" s="102">
        <v>0</v>
      </c>
      <c r="Q709" s="102">
        <v>0</v>
      </c>
      <c r="R709" s="101"/>
      <c r="S709" s="101"/>
      <c r="T709" s="102">
        <v>0</v>
      </c>
      <c r="U709" s="102">
        <v>0</v>
      </c>
      <c r="V709" s="101"/>
      <c r="W709" s="101"/>
      <c r="X709" s="102">
        <v>0</v>
      </c>
      <c r="Y709" s="102">
        <v>0.8</v>
      </c>
      <c r="Z709" s="101"/>
      <c r="AA709" s="101"/>
      <c r="AB709" s="102">
        <v>0</v>
      </c>
      <c r="AC709" s="102">
        <v>0</v>
      </c>
      <c r="AD709" s="101"/>
      <c r="AE709" s="101"/>
      <c r="AF709" s="101"/>
      <c r="AG709" s="101"/>
      <c r="AH709" s="101"/>
      <c r="AI709" s="101"/>
      <c r="AJ709" s="101"/>
      <c r="AK709" s="101"/>
      <c r="AL709" s="101"/>
      <c r="AM709" s="101"/>
      <c r="AN709" s="101"/>
      <c r="AO709" s="101"/>
      <c r="AP709" s="103">
        <v>0</v>
      </c>
      <c r="AQ709" s="103">
        <v>0</v>
      </c>
      <c r="AR709" s="103">
        <v>0</v>
      </c>
      <c r="AS709" s="104">
        <v>0.8</v>
      </c>
      <c r="AT709" s="105" t="s">
        <v>108</v>
      </c>
      <c r="AU709" s="106">
        <v>0</v>
      </c>
      <c r="AV709" s="106">
        <v>0.9</v>
      </c>
      <c r="AW709" s="106">
        <v>0</v>
      </c>
      <c r="AX709" s="106">
        <v>0</v>
      </c>
      <c r="AY709" s="106">
        <v>0</v>
      </c>
      <c r="AZ709" s="106">
        <v>0</v>
      </c>
      <c r="BA709" s="78">
        <v>0.9</v>
      </c>
      <c r="BB709" s="107"/>
    </row>
    <row r="710" spans="1:54" s="109" customFormat="1" ht="22.5">
      <c r="A710" s="108"/>
      <c r="B710" s="4">
        <v>1</v>
      </c>
      <c r="D710" s="31"/>
      <c r="E710" s="110"/>
      <c r="F710" s="134"/>
      <c r="G710" s="112"/>
      <c r="H710" s="113"/>
      <c r="I710" s="114"/>
      <c r="J710" s="114"/>
      <c r="K710" s="115"/>
      <c r="L710" s="115"/>
      <c r="M710" s="113"/>
      <c r="N710" s="113"/>
      <c r="O710" s="115"/>
      <c r="P710" s="115"/>
      <c r="Q710" s="115"/>
      <c r="R710" s="114"/>
      <c r="S710" s="114"/>
      <c r="T710" s="115"/>
      <c r="U710" s="115"/>
      <c r="V710" s="114"/>
      <c r="W710" s="114"/>
      <c r="X710" s="115"/>
      <c r="Y710" s="115"/>
      <c r="Z710" s="114"/>
      <c r="AA710" s="114"/>
      <c r="AB710" s="115"/>
      <c r="AC710" s="115"/>
      <c r="AD710" s="114"/>
      <c r="AE710" s="114"/>
      <c r="AF710" s="114"/>
      <c r="AG710" s="114"/>
      <c r="AH710" s="114"/>
      <c r="AI710" s="114"/>
      <c r="AJ710" s="114"/>
      <c r="AK710" s="114"/>
      <c r="AL710" s="114"/>
      <c r="AM710" s="114"/>
      <c r="AN710" s="114"/>
      <c r="AO710" s="114"/>
      <c r="AP710" s="116"/>
      <c r="AQ710" s="116"/>
      <c r="AR710" s="116"/>
      <c r="AS710" s="104"/>
      <c r="AT710" s="117" t="s">
        <v>353</v>
      </c>
      <c r="AU710" s="118">
        <v>0</v>
      </c>
      <c r="AV710" s="118">
        <v>0.9</v>
      </c>
      <c r="AW710" s="118">
        <v>0</v>
      </c>
      <c r="AX710" s="119"/>
      <c r="AY710" s="119"/>
      <c r="AZ710" s="119"/>
      <c r="BA710" s="78">
        <v>0.9</v>
      </c>
      <c r="BB710" s="107"/>
    </row>
    <row r="711" spans="1:54" s="109" customFormat="1">
      <c r="A711" s="108"/>
      <c r="B711" s="4">
        <v>1</v>
      </c>
      <c r="D711" s="31"/>
      <c r="E711" s="120"/>
      <c r="F711" s="135"/>
      <c r="G711" s="122"/>
      <c r="H711" s="123"/>
      <c r="I711" s="124"/>
      <c r="J711" s="124"/>
      <c r="K711" s="125"/>
      <c r="L711" s="125"/>
      <c r="M711" s="123"/>
      <c r="N711" s="123"/>
      <c r="O711" s="125"/>
      <c r="P711" s="125"/>
      <c r="Q711" s="125"/>
      <c r="R711" s="124"/>
      <c r="S711" s="124"/>
      <c r="T711" s="125"/>
      <c r="U711" s="125"/>
      <c r="V711" s="124"/>
      <c r="W711" s="124"/>
      <c r="X711" s="125"/>
      <c r="Y711" s="125"/>
      <c r="Z711" s="124"/>
      <c r="AA711" s="124"/>
      <c r="AB711" s="125"/>
      <c r="AC711" s="125"/>
      <c r="AD711" s="124"/>
      <c r="AE711" s="124"/>
      <c r="AF711" s="124"/>
      <c r="AG711" s="124"/>
      <c r="AH711" s="124"/>
      <c r="AI711" s="124"/>
      <c r="AJ711" s="124"/>
      <c r="AK711" s="124"/>
      <c r="AL711" s="124"/>
      <c r="AM711" s="124"/>
      <c r="AN711" s="124"/>
      <c r="AO711" s="124"/>
      <c r="AP711" s="126"/>
      <c r="AQ711" s="126"/>
      <c r="AR711" s="126"/>
      <c r="AS711" s="104"/>
      <c r="AT711" s="127" t="s">
        <v>110</v>
      </c>
      <c r="AU711" s="127"/>
      <c r="AV711" s="127"/>
      <c r="AW711" s="127"/>
      <c r="AX711" s="127"/>
      <c r="AY711" s="127"/>
      <c r="AZ711" s="127"/>
      <c r="BA711" s="128"/>
      <c r="BB711" s="107"/>
    </row>
    <row r="712" spans="1:54">
      <c r="B712" s="4">
        <v>3</v>
      </c>
      <c r="C712" s="96" t="s">
        <v>104</v>
      </c>
      <c r="D712" s="31"/>
      <c r="E712" s="97" t="s">
        <v>584</v>
      </c>
      <c r="F712" s="133" t="s">
        <v>585</v>
      </c>
      <c r="G712" s="99"/>
      <c r="H712" s="100" t="s">
        <v>107</v>
      </c>
      <c r="I712" s="101"/>
      <c r="J712" s="101"/>
      <c r="K712" s="102">
        <v>0</v>
      </c>
      <c r="L712" s="102">
        <v>0.2</v>
      </c>
      <c r="M712" s="100">
        <v>2013</v>
      </c>
      <c r="N712" s="100">
        <v>2013</v>
      </c>
      <c r="O712" s="102">
        <v>1.45</v>
      </c>
      <c r="P712" s="102">
        <v>0</v>
      </c>
      <c r="Q712" s="102">
        <v>0</v>
      </c>
      <c r="R712" s="101"/>
      <c r="S712" s="101"/>
      <c r="T712" s="102">
        <v>0</v>
      </c>
      <c r="U712" s="102">
        <v>0</v>
      </c>
      <c r="V712" s="101"/>
      <c r="W712" s="101"/>
      <c r="X712" s="102">
        <v>0</v>
      </c>
      <c r="Y712" s="102">
        <v>0.2</v>
      </c>
      <c r="Z712" s="101"/>
      <c r="AA712" s="101"/>
      <c r="AB712" s="102">
        <v>0</v>
      </c>
      <c r="AC712" s="102">
        <v>0</v>
      </c>
      <c r="AD712" s="101"/>
      <c r="AE712" s="101"/>
      <c r="AF712" s="101"/>
      <c r="AG712" s="101"/>
      <c r="AH712" s="101"/>
      <c r="AI712" s="101"/>
      <c r="AJ712" s="101"/>
      <c r="AK712" s="101"/>
      <c r="AL712" s="101"/>
      <c r="AM712" s="101"/>
      <c r="AN712" s="101"/>
      <c r="AO712" s="101"/>
      <c r="AP712" s="103">
        <v>0</v>
      </c>
      <c r="AQ712" s="103">
        <v>0</v>
      </c>
      <c r="AR712" s="103">
        <v>0</v>
      </c>
      <c r="AS712" s="104">
        <v>0.2</v>
      </c>
      <c r="AT712" s="105" t="s">
        <v>108</v>
      </c>
      <c r="AU712" s="106">
        <v>0</v>
      </c>
      <c r="AV712" s="106">
        <v>1.45</v>
      </c>
      <c r="AW712" s="106">
        <v>0</v>
      </c>
      <c r="AX712" s="106">
        <v>0</v>
      </c>
      <c r="AY712" s="106">
        <v>0</v>
      </c>
      <c r="AZ712" s="106">
        <v>0</v>
      </c>
      <c r="BA712" s="78">
        <v>1.45</v>
      </c>
      <c r="BB712" s="107"/>
    </row>
    <row r="713" spans="1:54" s="109" customFormat="1" ht="22.5">
      <c r="A713" s="108"/>
      <c r="B713" s="4">
        <v>1</v>
      </c>
      <c r="D713" s="31"/>
      <c r="E713" s="110"/>
      <c r="F713" s="134"/>
      <c r="G713" s="112"/>
      <c r="H713" s="113"/>
      <c r="I713" s="114"/>
      <c r="J713" s="114"/>
      <c r="K713" s="115"/>
      <c r="L713" s="115"/>
      <c r="M713" s="113"/>
      <c r="N713" s="113"/>
      <c r="O713" s="115"/>
      <c r="P713" s="115"/>
      <c r="Q713" s="115"/>
      <c r="R713" s="114"/>
      <c r="S713" s="114"/>
      <c r="T713" s="115"/>
      <c r="U713" s="115"/>
      <c r="V713" s="114"/>
      <c r="W713" s="114"/>
      <c r="X713" s="115"/>
      <c r="Y713" s="115"/>
      <c r="Z713" s="114"/>
      <c r="AA713" s="114"/>
      <c r="AB713" s="115"/>
      <c r="AC713" s="115"/>
      <c r="AD713" s="114"/>
      <c r="AE713" s="114"/>
      <c r="AF713" s="114"/>
      <c r="AG713" s="114"/>
      <c r="AH713" s="114"/>
      <c r="AI713" s="114"/>
      <c r="AJ713" s="114"/>
      <c r="AK713" s="114"/>
      <c r="AL713" s="114"/>
      <c r="AM713" s="114"/>
      <c r="AN713" s="114"/>
      <c r="AO713" s="114"/>
      <c r="AP713" s="116"/>
      <c r="AQ713" s="116"/>
      <c r="AR713" s="116"/>
      <c r="AS713" s="104"/>
      <c r="AT713" s="117" t="s">
        <v>353</v>
      </c>
      <c r="AU713" s="118">
        <v>0</v>
      </c>
      <c r="AV713" s="118">
        <v>1.45</v>
      </c>
      <c r="AW713" s="118">
        <v>0</v>
      </c>
      <c r="AX713" s="119"/>
      <c r="AY713" s="119"/>
      <c r="AZ713" s="119"/>
      <c r="BA713" s="78">
        <v>1.45</v>
      </c>
      <c r="BB713" s="107"/>
    </row>
    <row r="714" spans="1:54" s="109" customFormat="1">
      <c r="A714" s="108"/>
      <c r="B714" s="4">
        <v>1</v>
      </c>
      <c r="D714" s="31"/>
      <c r="E714" s="120"/>
      <c r="F714" s="135"/>
      <c r="G714" s="122"/>
      <c r="H714" s="123"/>
      <c r="I714" s="124"/>
      <c r="J714" s="124"/>
      <c r="K714" s="125"/>
      <c r="L714" s="125"/>
      <c r="M714" s="123"/>
      <c r="N714" s="123"/>
      <c r="O714" s="125"/>
      <c r="P714" s="125"/>
      <c r="Q714" s="125"/>
      <c r="R714" s="124"/>
      <c r="S714" s="124"/>
      <c r="T714" s="125"/>
      <c r="U714" s="125"/>
      <c r="V714" s="124"/>
      <c r="W714" s="124"/>
      <c r="X714" s="125"/>
      <c r="Y714" s="125"/>
      <c r="Z714" s="124"/>
      <c r="AA714" s="124"/>
      <c r="AB714" s="125"/>
      <c r="AC714" s="125"/>
      <c r="AD714" s="124"/>
      <c r="AE714" s="124"/>
      <c r="AF714" s="124"/>
      <c r="AG714" s="124"/>
      <c r="AH714" s="124"/>
      <c r="AI714" s="124"/>
      <c r="AJ714" s="124"/>
      <c r="AK714" s="124"/>
      <c r="AL714" s="124"/>
      <c r="AM714" s="124"/>
      <c r="AN714" s="124"/>
      <c r="AO714" s="124"/>
      <c r="AP714" s="126"/>
      <c r="AQ714" s="126"/>
      <c r="AR714" s="126"/>
      <c r="AS714" s="104"/>
      <c r="AT714" s="127" t="s">
        <v>110</v>
      </c>
      <c r="AU714" s="127"/>
      <c r="AV714" s="127"/>
      <c r="AW714" s="127"/>
      <c r="AX714" s="127"/>
      <c r="AY714" s="127"/>
      <c r="AZ714" s="127"/>
      <c r="BA714" s="128"/>
      <c r="BB714" s="107"/>
    </row>
    <row r="715" spans="1:54">
      <c r="B715" s="4">
        <v>3</v>
      </c>
      <c r="C715" s="96" t="s">
        <v>104</v>
      </c>
      <c r="D715" s="31"/>
      <c r="E715" s="97" t="s">
        <v>586</v>
      </c>
      <c r="F715" s="133" t="s">
        <v>587</v>
      </c>
      <c r="G715" s="99"/>
      <c r="H715" s="100" t="s">
        <v>107</v>
      </c>
      <c r="I715" s="101"/>
      <c r="J715" s="101"/>
      <c r="K715" s="102">
        <v>0</v>
      </c>
      <c r="L715" s="102">
        <v>0</v>
      </c>
      <c r="M715" s="100">
        <v>2013</v>
      </c>
      <c r="N715" s="100">
        <v>2013</v>
      </c>
      <c r="O715" s="102">
        <v>2.0059999999999998</v>
      </c>
      <c r="P715" s="102">
        <v>0</v>
      </c>
      <c r="Q715" s="102">
        <v>0</v>
      </c>
      <c r="R715" s="101"/>
      <c r="S715" s="101"/>
      <c r="T715" s="102">
        <v>0</v>
      </c>
      <c r="U715" s="102">
        <v>0</v>
      </c>
      <c r="V715" s="101"/>
      <c r="W715" s="101"/>
      <c r="X715" s="102">
        <v>0</v>
      </c>
      <c r="Y715" s="102">
        <v>0</v>
      </c>
      <c r="Z715" s="101"/>
      <c r="AA715" s="101"/>
      <c r="AB715" s="102">
        <v>0</v>
      </c>
      <c r="AC715" s="102">
        <v>0</v>
      </c>
      <c r="AD715" s="101"/>
      <c r="AE715" s="101"/>
      <c r="AF715" s="101"/>
      <c r="AG715" s="101"/>
      <c r="AH715" s="101"/>
      <c r="AI715" s="101"/>
      <c r="AJ715" s="101"/>
      <c r="AK715" s="101"/>
      <c r="AL715" s="101"/>
      <c r="AM715" s="101"/>
      <c r="AN715" s="101"/>
      <c r="AO715" s="101"/>
      <c r="AP715" s="103">
        <v>0</v>
      </c>
      <c r="AQ715" s="103">
        <v>0</v>
      </c>
      <c r="AR715" s="103">
        <v>0</v>
      </c>
      <c r="AS715" s="104">
        <v>0</v>
      </c>
      <c r="AT715" s="105" t="s">
        <v>108</v>
      </c>
      <c r="AU715" s="106">
        <v>0</v>
      </c>
      <c r="AV715" s="106">
        <v>2.0059999999999998</v>
      </c>
      <c r="AW715" s="106">
        <v>0</v>
      </c>
      <c r="AX715" s="106">
        <v>0</v>
      </c>
      <c r="AY715" s="106">
        <v>0</v>
      </c>
      <c r="AZ715" s="106">
        <v>0</v>
      </c>
      <c r="BA715" s="78">
        <v>2.0059999999999998</v>
      </c>
      <c r="BB715" s="107"/>
    </row>
    <row r="716" spans="1:54" s="109" customFormat="1" ht="22.5">
      <c r="A716" s="108"/>
      <c r="B716" s="4">
        <v>1</v>
      </c>
      <c r="D716" s="31"/>
      <c r="E716" s="110"/>
      <c r="F716" s="134"/>
      <c r="G716" s="112"/>
      <c r="H716" s="113"/>
      <c r="I716" s="114"/>
      <c r="J716" s="114"/>
      <c r="K716" s="115"/>
      <c r="L716" s="115"/>
      <c r="M716" s="113"/>
      <c r="N716" s="113"/>
      <c r="O716" s="115"/>
      <c r="P716" s="115"/>
      <c r="Q716" s="115"/>
      <c r="R716" s="114"/>
      <c r="S716" s="114"/>
      <c r="T716" s="115"/>
      <c r="U716" s="115"/>
      <c r="V716" s="114"/>
      <c r="W716" s="114"/>
      <c r="X716" s="115"/>
      <c r="Y716" s="115"/>
      <c r="Z716" s="114"/>
      <c r="AA716" s="114"/>
      <c r="AB716" s="115"/>
      <c r="AC716" s="115"/>
      <c r="AD716" s="114"/>
      <c r="AE716" s="114"/>
      <c r="AF716" s="114"/>
      <c r="AG716" s="114"/>
      <c r="AH716" s="114"/>
      <c r="AI716" s="114"/>
      <c r="AJ716" s="114"/>
      <c r="AK716" s="114"/>
      <c r="AL716" s="114"/>
      <c r="AM716" s="114"/>
      <c r="AN716" s="114"/>
      <c r="AO716" s="114"/>
      <c r="AP716" s="116"/>
      <c r="AQ716" s="116"/>
      <c r="AR716" s="116"/>
      <c r="AS716" s="104"/>
      <c r="AT716" s="117" t="s">
        <v>353</v>
      </c>
      <c r="AU716" s="118">
        <v>0</v>
      </c>
      <c r="AV716" s="118">
        <v>2.0059999999999998</v>
      </c>
      <c r="AW716" s="118">
        <v>0</v>
      </c>
      <c r="AX716" s="119"/>
      <c r="AY716" s="119"/>
      <c r="AZ716" s="119"/>
      <c r="BA716" s="78">
        <v>2.0059999999999998</v>
      </c>
      <c r="BB716" s="107"/>
    </row>
    <row r="717" spans="1:54" s="109" customFormat="1">
      <c r="A717" s="108"/>
      <c r="B717" s="4">
        <v>1</v>
      </c>
      <c r="D717" s="31"/>
      <c r="E717" s="120"/>
      <c r="F717" s="135"/>
      <c r="G717" s="122"/>
      <c r="H717" s="123"/>
      <c r="I717" s="124"/>
      <c r="J717" s="124"/>
      <c r="K717" s="125"/>
      <c r="L717" s="125"/>
      <c r="M717" s="123"/>
      <c r="N717" s="123"/>
      <c r="O717" s="125"/>
      <c r="P717" s="125"/>
      <c r="Q717" s="125"/>
      <c r="R717" s="124"/>
      <c r="S717" s="124"/>
      <c r="T717" s="125"/>
      <c r="U717" s="125"/>
      <c r="V717" s="124"/>
      <c r="W717" s="124"/>
      <c r="X717" s="125"/>
      <c r="Y717" s="125"/>
      <c r="Z717" s="124"/>
      <c r="AA717" s="124"/>
      <c r="AB717" s="125"/>
      <c r="AC717" s="125"/>
      <c r="AD717" s="124"/>
      <c r="AE717" s="124"/>
      <c r="AF717" s="124"/>
      <c r="AG717" s="124"/>
      <c r="AH717" s="124"/>
      <c r="AI717" s="124"/>
      <c r="AJ717" s="124"/>
      <c r="AK717" s="124"/>
      <c r="AL717" s="124"/>
      <c r="AM717" s="124"/>
      <c r="AN717" s="124"/>
      <c r="AO717" s="124"/>
      <c r="AP717" s="126"/>
      <c r="AQ717" s="126"/>
      <c r="AR717" s="126"/>
      <c r="AS717" s="104"/>
      <c r="AT717" s="127" t="s">
        <v>110</v>
      </c>
      <c r="AU717" s="127"/>
      <c r="AV717" s="127"/>
      <c r="AW717" s="127"/>
      <c r="AX717" s="127"/>
      <c r="AY717" s="127"/>
      <c r="AZ717" s="127"/>
      <c r="BA717" s="128"/>
      <c r="BB717" s="107"/>
    </row>
    <row r="718" spans="1:54">
      <c r="B718" s="4">
        <v>3</v>
      </c>
      <c r="C718" s="96" t="s">
        <v>104</v>
      </c>
      <c r="D718" s="31"/>
      <c r="E718" s="97" t="s">
        <v>588</v>
      </c>
      <c r="F718" s="133" t="s">
        <v>589</v>
      </c>
      <c r="G718" s="99"/>
      <c r="H718" s="100" t="s">
        <v>107</v>
      </c>
      <c r="I718" s="101"/>
      <c r="J718" s="101"/>
      <c r="K718" s="102">
        <v>0</v>
      </c>
      <c r="L718" s="102">
        <v>0.8</v>
      </c>
      <c r="M718" s="100">
        <v>2013</v>
      </c>
      <c r="N718" s="100">
        <v>2013</v>
      </c>
      <c r="O718" s="102">
        <v>9.2040000000000006</v>
      </c>
      <c r="P718" s="102">
        <v>0</v>
      </c>
      <c r="Q718" s="102">
        <v>0</v>
      </c>
      <c r="R718" s="101"/>
      <c r="S718" s="101"/>
      <c r="T718" s="102">
        <v>0</v>
      </c>
      <c r="U718" s="102">
        <v>0</v>
      </c>
      <c r="V718" s="101"/>
      <c r="W718" s="101"/>
      <c r="X718" s="102">
        <v>0</v>
      </c>
      <c r="Y718" s="102">
        <v>0.8</v>
      </c>
      <c r="Z718" s="101"/>
      <c r="AA718" s="101"/>
      <c r="AB718" s="102">
        <v>0</v>
      </c>
      <c r="AC718" s="102">
        <v>0</v>
      </c>
      <c r="AD718" s="101"/>
      <c r="AE718" s="101"/>
      <c r="AF718" s="101"/>
      <c r="AG718" s="101"/>
      <c r="AH718" s="101"/>
      <c r="AI718" s="101"/>
      <c r="AJ718" s="101"/>
      <c r="AK718" s="101"/>
      <c r="AL718" s="101"/>
      <c r="AM718" s="101"/>
      <c r="AN718" s="101"/>
      <c r="AO718" s="101"/>
      <c r="AP718" s="103">
        <v>0</v>
      </c>
      <c r="AQ718" s="103">
        <v>0</v>
      </c>
      <c r="AR718" s="103">
        <v>0</v>
      </c>
      <c r="AS718" s="104">
        <v>0.8</v>
      </c>
      <c r="AT718" s="105" t="s">
        <v>108</v>
      </c>
      <c r="AU718" s="106">
        <v>0</v>
      </c>
      <c r="AV718" s="106">
        <v>9.2040000000000006</v>
      </c>
      <c r="AW718" s="106">
        <v>0</v>
      </c>
      <c r="AX718" s="106">
        <v>0</v>
      </c>
      <c r="AY718" s="106">
        <v>0</v>
      </c>
      <c r="AZ718" s="106">
        <v>0</v>
      </c>
      <c r="BA718" s="78">
        <v>9.2040000000000006</v>
      </c>
      <c r="BB718" s="107"/>
    </row>
    <row r="719" spans="1:54" s="109" customFormat="1" ht="22.5">
      <c r="A719" s="108"/>
      <c r="B719" s="4">
        <v>1</v>
      </c>
      <c r="D719" s="31"/>
      <c r="E719" s="110"/>
      <c r="F719" s="134"/>
      <c r="G719" s="112"/>
      <c r="H719" s="113"/>
      <c r="I719" s="114"/>
      <c r="J719" s="114"/>
      <c r="K719" s="115"/>
      <c r="L719" s="115"/>
      <c r="M719" s="113"/>
      <c r="N719" s="113"/>
      <c r="O719" s="115"/>
      <c r="P719" s="115"/>
      <c r="Q719" s="115"/>
      <c r="R719" s="114"/>
      <c r="S719" s="114"/>
      <c r="T719" s="115"/>
      <c r="U719" s="115"/>
      <c r="V719" s="114"/>
      <c r="W719" s="114"/>
      <c r="X719" s="115"/>
      <c r="Y719" s="115"/>
      <c r="Z719" s="114"/>
      <c r="AA719" s="114"/>
      <c r="AB719" s="115"/>
      <c r="AC719" s="115"/>
      <c r="AD719" s="114"/>
      <c r="AE719" s="114"/>
      <c r="AF719" s="114"/>
      <c r="AG719" s="114"/>
      <c r="AH719" s="114"/>
      <c r="AI719" s="114"/>
      <c r="AJ719" s="114"/>
      <c r="AK719" s="114"/>
      <c r="AL719" s="114"/>
      <c r="AM719" s="114"/>
      <c r="AN719" s="114"/>
      <c r="AO719" s="114"/>
      <c r="AP719" s="116"/>
      <c r="AQ719" s="116"/>
      <c r="AR719" s="116"/>
      <c r="AS719" s="104"/>
      <c r="AT719" s="117" t="s">
        <v>353</v>
      </c>
      <c r="AU719" s="118">
        <v>0</v>
      </c>
      <c r="AV719" s="118">
        <v>9.2040000000000006</v>
      </c>
      <c r="AW719" s="118">
        <v>0</v>
      </c>
      <c r="AX719" s="119"/>
      <c r="AY719" s="119"/>
      <c r="AZ719" s="119"/>
      <c r="BA719" s="78">
        <v>9.2040000000000006</v>
      </c>
      <c r="BB719" s="107"/>
    </row>
    <row r="720" spans="1:54" s="109" customFormat="1">
      <c r="A720" s="108"/>
      <c r="B720" s="4">
        <v>1</v>
      </c>
      <c r="D720" s="31"/>
      <c r="E720" s="120"/>
      <c r="F720" s="135"/>
      <c r="G720" s="122"/>
      <c r="H720" s="123"/>
      <c r="I720" s="124"/>
      <c r="J720" s="124"/>
      <c r="K720" s="125"/>
      <c r="L720" s="125"/>
      <c r="M720" s="123"/>
      <c r="N720" s="123"/>
      <c r="O720" s="125"/>
      <c r="P720" s="125"/>
      <c r="Q720" s="125"/>
      <c r="R720" s="124"/>
      <c r="S720" s="124"/>
      <c r="T720" s="125"/>
      <c r="U720" s="125"/>
      <c r="V720" s="124"/>
      <c r="W720" s="124"/>
      <c r="X720" s="125"/>
      <c r="Y720" s="125"/>
      <c r="Z720" s="124"/>
      <c r="AA720" s="124"/>
      <c r="AB720" s="125"/>
      <c r="AC720" s="125"/>
      <c r="AD720" s="124"/>
      <c r="AE720" s="124"/>
      <c r="AF720" s="124"/>
      <c r="AG720" s="124"/>
      <c r="AH720" s="124"/>
      <c r="AI720" s="124"/>
      <c r="AJ720" s="124"/>
      <c r="AK720" s="124"/>
      <c r="AL720" s="124"/>
      <c r="AM720" s="124"/>
      <c r="AN720" s="124"/>
      <c r="AO720" s="124"/>
      <c r="AP720" s="126"/>
      <c r="AQ720" s="126"/>
      <c r="AR720" s="126"/>
      <c r="AS720" s="104"/>
      <c r="AT720" s="127" t="s">
        <v>110</v>
      </c>
      <c r="AU720" s="127"/>
      <c r="AV720" s="127"/>
      <c r="AW720" s="127"/>
      <c r="AX720" s="127"/>
      <c r="AY720" s="127"/>
      <c r="AZ720" s="127"/>
      <c r="BA720" s="128"/>
      <c r="BB720" s="107"/>
    </row>
    <row r="721" spans="1:54">
      <c r="B721" s="4">
        <v>3</v>
      </c>
      <c r="C721" s="96" t="s">
        <v>104</v>
      </c>
      <c r="D721" s="31"/>
      <c r="E721" s="97" t="s">
        <v>590</v>
      </c>
      <c r="F721" s="133" t="s">
        <v>591</v>
      </c>
      <c r="G721" s="99"/>
      <c r="H721" s="100" t="s">
        <v>107</v>
      </c>
      <c r="I721" s="101"/>
      <c r="J721" s="101"/>
      <c r="K721" s="102">
        <v>0</v>
      </c>
      <c r="L721" s="102">
        <v>0.5</v>
      </c>
      <c r="M721" s="100">
        <v>2013</v>
      </c>
      <c r="N721" s="100">
        <v>2013</v>
      </c>
      <c r="O721" s="102">
        <v>8.968</v>
      </c>
      <c r="P721" s="102">
        <v>0</v>
      </c>
      <c r="Q721" s="102">
        <v>0</v>
      </c>
      <c r="R721" s="101"/>
      <c r="S721" s="101"/>
      <c r="T721" s="102">
        <v>0</v>
      </c>
      <c r="U721" s="102">
        <v>0</v>
      </c>
      <c r="V721" s="101"/>
      <c r="W721" s="101"/>
      <c r="X721" s="102">
        <v>0</v>
      </c>
      <c r="Y721" s="102">
        <v>0.5</v>
      </c>
      <c r="Z721" s="101"/>
      <c r="AA721" s="101"/>
      <c r="AB721" s="102">
        <v>0</v>
      </c>
      <c r="AC721" s="102">
        <v>0</v>
      </c>
      <c r="AD721" s="101"/>
      <c r="AE721" s="101"/>
      <c r="AF721" s="101"/>
      <c r="AG721" s="101"/>
      <c r="AH721" s="101"/>
      <c r="AI721" s="101"/>
      <c r="AJ721" s="101"/>
      <c r="AK721" s="101"/>
      <c r="AL721" s="101"/>
      <c r="AM721" s="101"/>
      <c r="AN721" s="101"/>
      <c r="AO721" s="101"/>
      <c r="AP721" s="103">
        <v>0</v>
      </c>
      <c r="AQ721" s="103">
        <v>0</v>
      </c>
      <c r="AR721" s="103">
        <v>0</v>
      </c>
      <c r="AS721" s="104">
        <v>0.5</v>
      </c>
      <c r="AT721" s="105" t="s">
        <v>108</v>
      </c>
      <c r="AU721" s="106">
        <v>0</v>
      </c>
      <c r="AV721" s="106">
        <v>8.968</v>
      </c>
      <c r="AW721" s="106">
        <v>0</v>
      </c>
      <c r="AX721" s="106">
        <v>0</v>
      </c>
      <c r="AY721" s="106">
        <v>0</v>
      </c>
      <c r="AZ721" s="106">
        <v>0</v>
      </c>
      <c r="BA721" s="78">
        <v>8.968</v>
      </c>
      <c r="BB721" s="107"/>
    </row>
    <row r="722" spans="1:54" s="109" customFormat="1" ht="22.5">
      <c r="A722" s="108"/>
      <c r="B722" s="4">
        <v>1</v>
      </c>
      <c r="D722" s="31"/>
      <c r="E722" s="110"/>
      <c r="F722" s="134"/>
      <c r="G722" s="112"/>
      <c r="H722" s="113"/>
      <c r="I722" s="114"/>
      <c r="J722" s="114"/>
      <c r="K722" s="115"/>
      <c r="L722" s="115"/>
      <c r="M722" s="113"/>
      <c r="N722" s="113"/>
      <c r="O722" s="115"/>
      <c r="P722" s="115"/>
      <c r="Q722" s="115"/>
      <c r="R722" s="114"/>
      <c r="S722" s="114"/>
      <c r="T722" s="115"/>
      <c r="U722" s="115"/>
      <c r="V722" s="114"/>
      <c r="W722" s="114"/>
      <c r="X722" s="115"/>
      <c r="Y722" s="115"/>
      <c r="Z722" s="114"/>
      <c r="AA722" s="114"/>
      <c r="AB722" s="115"/>
      <c r="AC722" s="115"/>
      <c r="AD722" s="114"/>
      <c r="AE722" s="114"/>
      <c r="AF722" s="114"/>
      <c r="AG722" s="114"/>
      <c r="AH722" s="114"/>
      <c r="AI722" s="114"/>
      <c r="AJ722" s="114"/>
      <c r="AK722" s="114"/>
      <c r="AL722" s="114"/>
      <c r="AM722" s="114"/>
      <c r="AN722" s="114"/>
      <c r="AO722" s="114"/>
      <c r="AP722" s="116"/>
      <c r="AQ722" s="116"/>
      <c r="AR722" s="116"/>
      <c r="AS722" s="104"/>
      <c r="AT722" s="117" t="s">
        <v>353</v>
      </c>
      <c r="AU722" s="118">
        <v>0</v>
      </c>
      <c r="AV722" s="118">
        <v>8.968</v>
      </c>
      <c r="AW722" s="118">
        <v>0</v>
      </c>
      <c r="AX722" s="119"/>
      <c r="AY722" s="119"/>
      <c r="AZ722" s="119"/>
      <c r="BA722" s="78">
        <v>8.968</v>
      </c>
      <c r="BB722" s="107"/>
    </row>
    <row r="723" spans="1:54" s="109" customFormat="1">
      <c r="A723" s="108"/>
      <c r="B723" s="4">
        <v>1</v>
      </c>
      <c r="D723" s="31"/>
      <c r="E723" s="120"/>
      <c r="F723" s="135"/>
      <c r="G723" s="122"/>
      <c r="H723" s="123"/>
      <c r="I723" s="124"/>
      <c r="J723" s="124"/>
      <c r="K723" s="125"/>
      <c r="L723" s="125"/>
      <c r="M723" s="123"/>
      <c r="N723" s="123"/>
      <c r="O723" s="125"/>
      <c r="P723" s="125"/>
      <c r="Q723" s="125"/>
      <c r="R723" s="124"/>
      <c r="S723" s="124"/>
      <c r="T723" s="125"/>
      <c r="U723" s="125"/>
      <c r="V723" s="124"/>
      <c r="W723" s="124"/>
      <c r="X723" s="125"/>
      <c r="Y723" s="125"/>
      <c r="Z723" s="124"/>
      <c r="AA723" s="124"/>
      <c r="AB723" s="125"/>
      <c r="AC723" s="125"/>
      <c r="AD723" s="124"/>
      <c r="AE723" s="124"/>
      <c r="AF723" s="124"/>
      <c r="AG723" s="124"/>
      <c r="AH723" s="124"/>
      <c r="AI723" s="124"/>
      <c r="AJ723" s="124"/>
      <c r="AK723" s="124"/>
      <c r="AL723" s="124"/>
      <c r="AM723" s="124"/>
      <c r="AN723" s="124"/>
      <c r="AO723" s="124"/>
      <c r="AP723" s="126"/>
      <c r="AQ723" s="126"/>
      <c r="AR723" s="126"/>
      <c r="AS723" s="104"/>
      <c r="AT723" s="127" t="s">
        <v>110</v>
      </c>
      <c r="AU723" s="127"/>
      <c r="AV723" s="127"/>
      <c r="AW723" s="127"/>
      <c r="AX723" s="127"/>
      <c r="AY723" s="127"/>
      <c r="AZ723" s="127"/>
      <c r="BA723" s="128"/>
      <c r="BB723" s="107"/>
    </row>
    <row r="724" spans="1:54">
      <c r="B724" s="4">
        <v>3</v>
      </c>
      <c r="C724" s="96" t="s">
        <v>104</v>
      </c>
      <c r="D724" s="31"/>
      <c r="E724" s="97" t="s">
        <v>592</v>
      </c>
      <c r="F724" s="133" t="s">
        <v>593</v>
      </c>
      <c r="G724" s="99"/>
      <c r="H724" s="100" t="s">
        <v>107</v>
      </c>
      <c r="I724" s="101"/>
      <c r="J724" s="101"/>
      <c r="K724" s="102">
        <v>0</v>
      </c>
      <c r="L724" s="102">
        <v>0.5</v>
      </c>
      <c r="M724" s="100">
        <v>2013</v>
      </c>
      <c r="N724" s="100">
        <v>2013</v>
      </c>
      <c r="O724" s="102">
        <v>8.968</v>
      </c>
      <c r="P724" s="102">
        <v>0</v>
      </c>
      <c r="Q724" s="102">
        <v>0</v>
      </c>
      <c r="R724" s="101"/>
      <c r="S724" s="101"/>
      <c r="T724" s="102">
        <v>0</v>
      </c>
      <c r="U724" s="102">
        <v>0</v>
      </c>
      <c r="V724" s="101"/>
      <c r="W724" s="101"/>
      <c r="X724" s="102">
        <v>0</v>
      </c>
      <c r="Y724" s="102">
        <v>0.5</v>
      </c>
      <c r="Z724" s="101"/>
      <c r="AA724" s="101"/>
      <c r="AB724" s="102">
        <v>0</v>
      </c>
      <c r="AC724" s="102">
        <v>0</v>
      </c>
      <c r="AD724" s="101"/>
      <c r="AE724" s="101"/>
      <c r="AF724" s="101"/>
      <c r="AG724" s="101"/>
      <c r="AH724" s="101"/>
      <c r="AI724" s="101"/>
      <c r="AJ724" s="101"/>
      <c r="AK724" s="101"/>
      <c r="AL724" s="101"/>
      <c r="AM724" s="101"/>
      <c r="AN724" s="101"/>
      <c r="AO724" s="101"/>
      <c r="AP724" s="103">
        <v>0</v>
      </c>
      <c r="AQ724" s="103">
        <v>0</v>
      </c>
      <c r="AR724" s="103">
        <v>0</v>
      </c>
      <c r="AS724" s="104">
        <v>0.5</v>
      </c>
      <c r="AT724" s="105" t="s">
        <v>108</v>
      </c>
      <c r="AU724" s="106">
        <v>0</v>
      </c>
      <c r="AV724" s="106">
        <v>8.968</v>
      </c>
      <c r="AW724" s="106">
        <v>0</v>
      </c>
      <c r="AX724" s="106">
        <v>0</v>
      </c>
      <c r="AY724" s="106">
        <v>0</v>
      </c>
      <c r="AZ724" s="106">
        <v>0</v>
      </c>
      <c r="BA724" s="78">
        <v>8.968</v>
      </c>
      <c r="BB724" s="107"/>
    </row>
    <row r="725" spans="1:54" s="109" customFormat="1" ht="22.5">
      <c r="A725" s="108"/>
      <c r="B725" s="4">
        <v>1</v>
      </c>
      <c r="D725" s="31"/>
      <c r="E725" s="110"/>
      <c r="F725" s="134"/>
      <c r="G725" s="112"/>
      <c r="H725" s="113"/>
      <c r="I725" s="114"/>
      <c r="J725" s="114"/>
      <c r="K725" s="115"/>
      <c r="L725" s="115"/>
      <c r="M725" s="113"/>
      <c r="N725" s="113"/>
      <c r="O725" s="115"/>
      <c r="P725" s="115"/>
      <c r="Q725" s="115"/>
      <c r="R725" s="114"/>
      <c r="S725" s="114"/>
      <c r="T725" s="115"/>
      <c r="U725" s="115"/>
      <c r="V725" s="114"/>
      <c r="W725" s="114"/>
      <c r="X725" s="115"/>
      <c r="Y725" s="115"/>
      <c r="Z725" s="114"/>
      <c r="AA725" s="114"/>
      <c r="AB725" s="115"/>
      <c r="AC725" s="115"/>
      <c r="AD725" s="114"/>
      <c r="AE725" s="114"/>
      <c r="AF725" s="114"/>
      <c r="AG725" s="114"/>
      <c r="AH725" s="114"/>
      <c r="AI725" s="114"/>
      <c r="AJ725" s="114"/>
      <c r="AK725" s="114"/>
      <c r="AL725" s="114"/>
      <c r="AM725" s="114"/>
      <c r="AN725" s="114"/>
      <c r="AO725" s="114"/>
      <c r="AP725" s="116"/>
      <c r="AQ725" s="116"/>
      <c r="AR725" s="116"/>
      <c r="AS725" s="104"/>
      <c r="AT725" s="117" t="s">
        <v>353</v>
      </c>
      <c r="AU725" s="118">
        <v>0</v>
      </c>
      <c r="AV725" s="118">
        <v>8.968</v>
      </c>
      <c r="AW725" s="118">
        <v>0</v>
      </c>
      <c r="AX725" s="119"/>
      <c r="AY725" s="119"/>
      <c r="AZ725" s="119"/>
      <c r="BA725" s="78">
        <v>8.968</v>
      </c>
      <c r="BB725" s="107"/>
    </row>
    <row r="726" spans="1:54" s="109" customFormat="1">
      <c r="A726" s="108"/>
      <c r="B726" s="4">
        <v>1</v>
      </c>
      <c r="D726" s="31"/>
      <c r="E726" s="120"/>
      <c r="F726" s="135"/>
      <c r="G726" s="122"/>
      <c r="H726" s="123"/>
      <c r="I726" s="124"/>
      <c r="J726" s="124"/>
      <c r="K726" s="125"/>
      <c r="L726" s="125"/>
      <c r="M726" s="123"/>
      <c r="N726" s="123"/>
      <c r="O726" s="125"/>
      <c r="P726" s="125"/>
      <c r="Q726" s="125"/>
      <c r="R726" s="124"/>
      <c r="S726" s="124"/>
      <c r="T726" s="125"/>
      <c r="U726" s="125"/>
      <c r="V726" s="124"/>
      <c r="W726" s="124"/>
      <c r="X726" s="125"/>
      <c r="Y726" s="125"/>
      <c r="Z726" s="124"/>
      <c r="AA726" s="124"/>
      <c r="AB726" s="125"/>
      <c r="AC726" s="125"/>
      <c r="AD726" s="124"/>
      <c r="AE726" s="124"/>
      <c r="AF726" s="124"/>
      <c r="AG726" s="124"/>
      <c r="AH726" s="124"/>
      <c r="AI726" s="124"/>
      <c r="AJ726" s="124"/>
      <c r="AK726" s="124"/>
      <c r="AL726" s="124"/>
      <c r="AM726" s="124"/>
      <c r="AN726" s="124"/>
      <c r="AO726" s="124"/>
      <c r="AP726" s="126"/>
      <c r="AQ726" s="126"/>
      <c r="AR726" s="126"/>
      <c r="AS726" s="104"/>
      <c r="AT726" s="127" t="s">
        <v>110</v>
      </c>
      <c r="AU726" s="127"/>
      <c r="AV726" s="127"/>
      <c r="AW726" s="127"/>
      <c r="AX726" s="127"/>
      <c r="AY726" s="127"/>
      <c r="AZ726" s="127"/>
      <c r="BA726" s="128"/>
      <c r="BB726" s="107"/>
    </row>
    <row r="727" spans="1:54">
      <c r="B727" s="4">
        <v>3</v>
      </c>
      <c r="C727" s="96" t="s">
        <v>104</v>
      </c>
      <c r="D727" s="31"/>
      <c r="E727" s="97" t="s">
        <v>594</v>
      </c>
      <c r="F727" s="133" t="s">
        <v>595</v>
      </c>
      <c r="G727" s="99"/>
      <c r="H727" s="100" t="s">
        <v>107</v>
      </c>
      <c r="I727" s="101"/>
      <c r="J727" s="101"/>
      <c r="K727" s="102">
        <v>0</v>
      </c>
      <c r="L727" s="102">
        <v>2</v>
      </c>
      <c r="M727" s="100">
        <v>2013</v>
      </c>
      <c r="N727" s="100">
        <v>2013</v>
      </c>
      <c r="O727" s="102">
        <v>27.614999999999998</v>
      </c>
      <c r="P727" s="102">
        <v>0</v>
      </c>
      <c r="Q727" s="102">
        <v>0</v>
      </c>
      <c r="R727" s="101"/>
      <c r="S727" s="101"/>
      <c r="T727" s="102">
        <v>0</v>
      </c>
      <c r="U727" s="102">
        <v>0</v>
      </c>
      <c r="V727" s="101"/>
      <c r="W727" s="101"/>
      <c r="X727" s="102">
        <v>0</v>
      </c>
      <c r="Y727" s="102">
        <v>2</v>
      </c>
      <c r="Z727" s="101"/>
      <c r="AA727" s="101"/>
      <c r="AB727" s="102">
        <v>0</v>
      </c>
      <c r="AC727" s="102">
        <v>0</v>
      </c>
      <c r="AD727" s="101"/>
      <c r="AE727" s="101"/>
      <c r="AF727" s="101"/>
      <c r="AG727" s="101"/>
      <c r="AH727" s="101"/>
      <c r="AI727" s="101"/>
      <c r="AJ727" s="101"/>
      <c r="AK727" s="101"/>
      <c r="AL727" s="101"/>
      <c r="AM727" s="101"/>
      <c r="AN727" s="101"/>
      <c r="AO727" s="101"/>
      <c r="AP727" s="103">
        <v>0</v>
      </c>
      <c r="AQ727" s="103">
        <v>0</v>
      </c>
      <c r="AR727" s="103">
        <v>0</v>
      </c>
      <c r="AS727" s="104">
        <v>2</v>
      </c>
      <c r="AT727" s="105" t="s">
        <v>108</v>
      </c>
      <c r="AU727" s="106">
        <v>0</v>
      </c>
      <c r="AV727" s="106">
        <v>27.614999999999998</v>
      </c>
      <c r="AW727" s="106">
        <v>0</v>
      </c>
      <c r="AX727" s="106">
        <v>0</v>
      </c>
      <c r="AY727" s="106">
        <v>0</v>
      </c>
      <c r="AZ727" s="106">
        <v>0</v>
      </c>
      <c r="BA727" s="78">
        <v>27.614999999999998</v>
      </c>
      <c r="BB727" s="107"/>
    </row>
    <row r="728" spans="1:54" s="109" customFormat="1" ht="22.5">
      <c r="A728" s="108"/>
      <c r="B728" s="4">
        <v>1</v>
      </c>
      <c r="D728" s="31"/>
      <c r="E728" s="110"/>
      <c r="F728" s="134"/>
      <c r="G728" s="112"/>
      <c r="H728" s="113"/>
      <c r="I728" s="114"/>
      <c r="J728" s="114"/>
      <c r="K728" s="115"/>
      <c r="L728" s="115"/>
      <c r="M728" s="113"/>
      <c r="N728" s="113"/>
      <c r="O728" s="115"/>
      <c r="P728" s="115"/>
      <c r="Q728" s="115"/>
      <c r="R728" s="114"/>
      <c r="S728" s="114"/>
      <c r="T728" s="115"/>
      <c r="U728" s="115"/>
      <c r="V728" s="114"/>
      <c r="W728" s="114"/>
      <c r="X728" s="115"/>
      <c r="Y728" s="115"/>
      <c r="Z728" s="114"/>
      <c r="AA728" s="114"/>
      <c r="AB728" s="115"/>
      <c r="AC728" s="115"/>
      <c r="AD728" s="114"/>
      <c r="AE728" s="114"/>
      <c r="AF728" s="114"/>
      <c r="AG728" s="114"/>
      <c r="AH728" s="114"/>
      <c r="AI728" s="114"/>
      <c r="AJ728" s="114"/>
      <c r="AK728" s="114"/>
      <c r="AL728" s="114"/>
      <c r="AM728" s="114"/>
      <c r="AN728" s="114"/>
      <c r="AO728" s="114"/>
      <c r="AP728" s="116"/>
      <c r="AQ728" s="116"/>
      <c r="AR728" s="116"/>
      <c r="AS728" s="104"/>
      <c r="AT728" s="117" t="s">
        <v>353</v>
      </c>
      <c r="AU728" s="118">
        <v>0</v>
      </c>
      <c r="AV728" s="118">
        <v>27.614999999999998</v>
      </c>
      <c r="AW728" s="118">
        <v>0</v>
      </c>
      <c r="AX728" s="119"/>
      <c r="AY728" s="119"/>
      <c r="AZ728" s="119"/>
      <c r="BA728" s="78">
        <v>27.614999999999998</v>
      </c>
      <c r="BB728" s="107"/>
    </row>
    <row r="729" spans="1:54" s="109" customFormat="1">
      <c r="A729" s="108"/>
      <c r="B729" s="4">
        <v>1</v>
      </c>
      <c r="D729" s="31"/>
      <c r="E729" s="120"/>
      <c r="F729" s="135"/>
      <c r="G729" s="122"/>
      <c r="H729" s="123"/>
      <c r="I729" s="124"/>
      <c r="J729" s="124"/>
      <c r="K729" s="125"/>
      <c r="L729" s="125"/>
      <c r="M729" s="123"/>
      <c r="N729" s="123"/>
      <c r="O729" s="125"/>
      <c r="P729" s="125"/>
      <c r="Q729" s="125"/>
      <c r="R729" s="124"/>
      <c r="S729" s="124"/>
      <c r="T729" s="125"/>
      <c r="U729" s="125"/>
      <c r="V729" s="124"/>
      <c r="W729" s="124"/>
      <c r="X729" s="125"/>
      <c r="Y729" s="125"/>
      <c r="Z729" s="124"/>
      <c r="AA729" s="124"/>
      <c r="AB729" s="125"/>
      <c r="AC729" s="125"/>
      <c r="AD729" s="124"/>
      <c r="AE729" s="124"/>
      <c r="AF729" s="124"/>
      <c r="AG729" s="124"/>
      <c r="AH729" s="124"/>
      <c r="AI729" s="124"/>
      <c r="AJ729" s="124"/>
      <c r="AK729" s="124"/>
      <c r="AL729" s="124"/>
      <c r="AM729" s="124"/>
      <c r="AN729" s="124"/>
      <c r="AO729" s="124"/>
      <c r="AP729" s="126"/>
      <c r="AQ729" s="126"/>
      <c r="AR729" s="126"/>
      <c r="AS729" s="104"/>
      <c r="AT729" s="127" t="s">
        <v>110</v>
      </c>
      <c r="AU729" s="127"/>
      <c r="AV729" s="127"/>
      <c r="AW729" s="127"/>
      <c r="AX729" s="127"/>
      <c r="AY729" s="127"/>
      <c r="AZ729" s="127"/>
      <c r="BA729" s="128"/>
      <c r="BB729" s="107"/>
    </row>
    <row r="730" spans="1:54">
      <c r="B730" s="4">
        <v>3</v>
      </c>
      <c r="C730" s="96" t="s">
        <v>104</v>
      </c>
      <c r="D730" s="31"/>
      <c r="E730" s="97" t="s">
        <v>596</v>
      </c>
      <c r="F730" s="133" t="s">
        <v>597</v>
      </c>
      <c r="G730" s="99"/>
      <c r="H730" s="100" t="s">
        <v>107</v>
      </c>
      <c r="I730" s="101"/>
      <c r="J730" s="101"/>
      <c r="K730" s="102">
        <v>0</v>
      </c>
      <c r="L730" s="102">
        <v>0.1</v>
      </c>
      <c r="M730" s="100">
        <v>2013</v>
      </c>
      <c r="N730" s="100">
        <v>2013</v>
      </c>
      <c r="O730" s="102">
        <v>1.0029999999999999</v>
      </c>
      <c r="P730" s="102">
        <v>0</v>
      </c>
      <c r="Q730" s="102">
        <v>0</v>
      </c>
      <c r="R730" s="101"/>
      <c r="S730" s="101"/>
      <c r="T730" s="102">
        <v>0</v>
      </c>
      <c r="U730" s="102">
        <v>0</v>
      </c>
      <c r="V730" s="101"/>
      <c r="W730" s="101"/>
      <c r="X730" s="102">
        <v>0</v>
      </c>
      <c r="Y730" s="102">
        <v>0.1</v>
      </c>
      <c r="Z730" s="101"/>
      <c r="AA730" s="101"/>
      <c r="AB730" s="102">
        <v>0</v>
      </c>
      <c r="AC730" s="102">
        <v>0</v>
      </c>
      <c r="AD730" s="101"/>
      <c r="AE730" s="101"/>
      <c r="AF730" s="101"/>
      <c r="AG730" s="101"/>
      <c r="AH730" s="101"/>
      <c r="AI730" s="101"/>
      <c r="AJ730" s="101"/>
      <c r="AK730" s="101"/>
      <c r="AL730" s="101"/>
      <c r="AM730" s="101"/>
      <c r="AN730" s="101"/>
      <c r="AO730" s="101"/>
      <c r="AP730" s="103">
        <v>0</v>
      </c>
      <c r="AQ730" s="103">
        <v>0</v>
      </c>
      <c r="AR730" s="103">
        <v>0</v>
      </c>
      <c r="AS730" s="104">
        <v>0.1</v>
      </c>
      <c r="AT730" s="105" t="s">
        <v>108</v>
      </c>
      <c r="AU730" s="106">
        <v>0</v>
      </c>
      <c r="AV730" s="106">
        <v>1.0029999999999999</v>
      </c>
      <c r="AW730" s="106">
        <v>0</v>
      </c>
      <c r="AX730" s="106">
        <v>0</v>
      </c>
      <c r="AY730" s="106">
        <v>0</v>
      </c>
      <c r="AZ730" s="106">
        <v>0</v>
      </c>
      <c r="BA730" s="78">
        <v>1.0029999999999999</v>
      </c>
      <c r="BB730" s="107"/>
    </row>
    <row r="731" spans="1:54" s="109" customFormat="1" ht="22.5">
      <c r="A731" s="108"/>
      <c r="B731" s="4">
        <v>1</v>
      </c>
      <c r="D731" s="31"/>
      <c r="E731" s="110"/>
      <c r="F731" s="134"/>
      <c r="G731" s="112"/>
      <c r="H731" s="113"/>
      <c r="I731" s="114"/>
      <c r="J731" s="114"/>
      <c r="K731" s="115"/>
      <c r="L731" s="115"/>
      <c r="M731" s="113"/>
      <c r="N731" s="113"/>
      <c r="O731" s="115"/>
      <c r="P731" s="115"/>
      <c r="Q731" s="115"/>
      <c r="R731" s="114"/>
      <c r="S731" s="114"/>
      <c r="T731" s="115"/>
      <c r="U731" s="115"/>
      <c r="V731" s="114"/>
      <c r="W731" s="114"/>
      <c r="X731" s="115"/>
      <c r="Y731" s="115"/>
      <c r="Z731" s="114"/>
      <c r="AA731" s="114"/>
      <c r="AB731" s="115"/>
      <c r="AC731" s="115"/>
      <c r="AD731" s="114"/>
      <c r="AE731" s="114"/>
      <c r="AF731" s="114"/>
      <c r="AG731" s="114"/>
      <c r="AH731" s="114"/>
      <c r="AI731" s="114"/>
      <c r="AJ731" s="114"/>
      <c r="AK731" s="114"/>
      <c r="AL731" s="114"/>
      <c r="AM731" s="114"/>
      <c r="AN731" s="114"/>
      <c r="AO731" s="114"/>
      <c r="AP731" s="116"/>
      <c r="AQ731" s="116"/>
      <c r="AR731" s="116"/>
      <c r="AS731" s="104"/>
      <c r="AT731" s="117" t="s">
        <v>353</v>
      </c>
      <c r="AU731" s="118">
        <v>0</v>
      </c>
      <c r="AV731" s="118">
        <v>1.0029999999999999</v>
      </c>
      <c r="AW731" s="118">
        <v>0</v>
      </c>
      <c r="AX731" s="119"/>
      <c r="AY731" s="119"/>
      <c r="AZ731" s="119"/>
      <c r="BA731" s="78">
        <v>1.0029999999999999</v>
      </c>
      <c r="BB731" s="107"/>
    </row>
    <row r="732" spans="1:54" s="109" customFormat="1">
      <c r="A732" s="108"/>
      <c r="B732" s="4">
        <v>1</v>
      </c>
      <c r="D732" s="31"/>
      <c r="E732" s="120"/>
      <c r="F732" s="135"/>
      <c r="G732" s="122"/>
      <c r="H732" s="123"/>
      <c r="I732" s="124"/>
      <c r="J732" s="124"/>
      <c r="K732" s="125"/>
      <c r="L732" s="125"/>
      <c r="M732" s="123"/>
      <c r="N732" s="123"/>
      <c r="O732" s="125"/>
      <c r="P732" s="125"/>
      <c r="Q732" s="125"/>
      <c r="R732" s="124"/>
      <c r="S732" s="124"/>
      <c r="T732" s="125"/>
      <c r="U732" s="125"/>
      <c r="V732" s="124"/>
      <c r="W732" s="124"/>
      <c r="X732" s="125"/>
      <c r="Y732" s="125"/>
      <c r="Z732" s="124"/>
      <c r="AA732" s="124"/>
      <c r="AB732" s="125"/>
      <c r="AC732" s="125"/>
      <c r="AD732" s="124"/>
      <c r="AE732" s="124"/>
      <c r="AF732" s="124"/>
      <c r="AG732" s="124"/>
      <c r="AH732" s="124"/>
      <c r="AI732" s="124"/>
      <c r="AJ732" s="124"/>
      <c r="AK732" s="124"/>
      <c r="AL732" s="124"/>
      <c r="AM732" s="124"/>
      <c r="AN732" s="124"/>
      <c r="AO732" s="124"/>
      <c r="AP732" s="126"/>
      <c r="AQ732" s="126"/>
      <c r="AR732" s="126"/>
      <c r="AS732" s="104"/>
      <c r="AT732" s="127" t="s">
        <v>110</v>
      </c>
      <c r="AU732" s="127"/>
      <c r="AV732" s="127"/>
      <c r="AW732" s="127"/>
      <c r="AX732" s="127"/>
      <c r="AY732" s="127"/>
      <c r="AZ732" s="127"/>
      <c r="BA732" s="128"/>
      <c r="BB732" s="107"/>
    </row>
    <row r="733" spans="1:54">
      <c r="B733" s="4">
        <v>3</v>
      </c>
      <c r="C733" s="96" t="s">
        <v>104</v>
      </c>
      <c r="D733" s="31"/>
      <c r="E733" s="97" t="s">
        <v>598</v>
      </c>
      <c r="F733" s="133" t="s">
        <v>599</v>
      </c>
      <c r="G733" s="99"/>
      <c r="H733" s="100" t="s">
        <v>107</v>
      </c>
      <c r="I733" s="101"/>
      <c r="J733" s="101"/>
      <c r="K733" s="102">
        <v>0</v>
      </c>
      <c r="L733" s="102">
        <v>3.2</v>
      </c>
      <c r="M733" s="100">
        <v>2013</v>
      </c>
      <c r="N733" s="100">
        <v>2013</v>
      </c>
      <c r="O733" s="102">
        <v>14.75</v>
      </c>
      <c r="P733" s="102">
        <v>0</v>
      </c>
      <c r="Q733" s="102">
        <v>0</v>
      </c>
      <c r="R733" s="101"/>
      <c r="S733" s="101"/>
      <c r="T733" s="102">
        <v>0</v>
      </c>
      <c r="U733" s="102">
        <v>0</v>
      </c>
      <c r="V733" s="101"/>
      <c r="W733" s="101"/>
      <c r="X733" s="102">
        <v>0</v>
      </c>
      <c r="Y733" s="102">
        <v>3.2</v>
      </c>
      <c r="Z733" s="101"/>
      <c r="AA733" s="101"/>
      <c r="AB733" s="102">
        <v>0</v>
      </c>
      <c r="AC733" s="102">
        <v>0</v>
      </c>
      <c r="AD733" s="101"/>
      <c r="AE733" s="101"/>
      <c r="AF733" s="101"/>
      <c r="AG733" s="101"/>
      <c r="AH733" s="101"/>
      <c r="AI733" s="101"/>
      <c r="AJ733" s="101"/>
      <c r="AK733" s="101"/>
      <c r="AL733" s="101"/>
      <c r="AM733" s="101"/>
      <c r="AN733" s="101"/>
      <c r="AO733" s="101"/>
      <c r="AP733" s="103">
        <v>0</v>
      </c>
      <c r="AQ733" s="103">
        <v>0</v>
      </c>
      <c r="AR733" s="103">
        <v>0</v>
      </c>
      <c r="AS733" s="104">
        <v>3.2</v>
      </c>
      <c r="AT733" s="105" t="s">
        <v>108</v>
      </c>
      <c r="AU733" s="106">
        <v>0</v>
      </c>
      <c r="AV733" s="106">
        <v>14.75</v>
      </c>
      <c r="AW733" s="106">
        <v>0</v>
      </c>
      <c r="AX733" s="106">
        <v>0</v>
      </c>
      <c r="AY733" s="106">
        <v>0</v>
      </c>
      <c r="AZ733" s="106">
        <v>0</v>
      </c>
      <c r="BA733" s="78">
        <v>14.75</v>
      </c>
      <c r="BB733" s="107"/>
    </row>
    <row r="734" spans="1:54" s="109" customFormat="1" ht="22.5">
      <c r="A734" s="108"/>
      <c r="B734" s="4">
        <v>1</v>
      </c>
      <c r="D734" s="31"/>
      <c r="E734" s="110"/>
      <c r="F734" s="134"/>
      <c r="G734" s="112"/>
      <c r="H734" s="113"/>
      <c r="I734" s="114"/>
      <c r="J734" s="114"/>
      <c r="K734" s="115"/>
      <c r="L734" s="115"/>
      <c r="M734" s="113"/>
      <c r="N734" s="113"/>
      <c r="O734" s="115"/>
      <c r="P734" s="115"/>
      <c r="Q734" s="115"/>
      <c r="R734" s="114"/>
      <c r="S734" s="114"/>
      <c r="T734" s="115"/>
      <c r="U734" s="115"/>
      <c r="V734" s="114"/>
      <c r="W734" s="114"/>
      <c r="X734" s="115"/>
      <c r="Y734" s="115"/>
      <c r="Z734" s="114"/>
      <c r="AA734" s="114"/>
      <c r="AB734" s="115"/>
      <c r="AC734" s="115"/>
      <c r="AD734" s="114"/>
      <c r="AE734" s="114"/>
      <c r="AF734" s="114"/>
      <c r="AG734" s="114"/>
      <c r="AH734" s="114"/>
      <c r="AI734" s="114"/>
      <c r="AJ734" s="114"/>
      <c r="AK734" s="114"/>
      <c r="AL734" s="114"/>
      <c r="AM734" s="114"/>
      <c r="AN734" s="114"/>
      <c r="AO734" s="114"/>
      <c r="AP734" s="116"/>
      <c r="AQ734" s="116"/>
      <c r="AR734" s="116"/>
      <c r="AS734" s="104"/>
      <c r="AT734" s="117" t="s">
        <v>353</v>
      </c>
      <c r="AU734" s="118">
        <v>0</v>
      </c>
      <c r="AV734" s="118">
        <v>14.75</v>
      </c>
      <c r="AW734" s="118">
        <v>0</v>
      </c>
      <c r="AX734" s="119"/>
      <c r="AY734" s="119"/>
      <c r="AZ734" s="119"/>
      <c r="BA734" s="78">
        <v>14.75</v>
      </c>
      <c r="BB734" s="107"/>
    </row>
    <row r="735" spans="1:54" s="109" customFormat="1">
      <c r="A735" s="108"/>
      <c r="B735" s="4">
        <v>1</v>
      </c>
      <c r="D735" s="31"/>
      <c r="E735" s="120"/>
      <c r="F735" s="135"/>
      <c r="G735" s="122"/>
      <c r="H735" s="123"/>
      <c r="I735" s="124"/>
      <c r="J735" s="124"/>
      <c r="K735" s="125"/>
      <c r="L735" s="125"/>
      <c r="M735" s="123"/>
      <c r="N735" s="123"/>
      <c r="O735" s="125"/>
      <c r="P735" s="125"/>
      <c r="Q735" s="125"/>
      <c r="R735" s="124"/>
      <c r="S735" s="124"/>
      <c r="T735" s="125"/>
      <c r="U735" s="125"/>
      <c r="V735" s="124"/>
      <c r="W735" s="124"/>
      <c r="X735" s="125"/>
      <c r="Y735" s="125"/>
      <c r="Z735" s="124"/>
      <c r="AA735" s="124"/>
      <c r="AB735" s="125"/>
      <c r="AC735" s="125"/>
      <c r="AD735" s="124"/>
      <c r="AE735" s="124"/>
      <c r="AF735" s="124"/>
      <c r="AG735" s="124"/>
      <c r="AH735" s="124"/>
      <c r="AI735" s="124"/>
      <c r="AJ735" s="124"/>
      <c r="AK735" s="124"/>
      <c r="AL735" s="124"/>
      <c r="AM735" s="124"/>
      <c r="AN735" s="124"/>
      <c r="AO735" s="124"/>
      <c r="AP735" s="126"/>
      <c r="AQ735" s="126"/>
      <c r="AR735" s="126"/>
      <c r="AS735" s="104"/>
      <c r="AT735" s="127" t="s">
        <v>110</v>
      </c>
      <c r="AU735" s="127"/>
      <c r="AV735" s="127"/>
      <c r="AW735" s="127"/>
      <c r="AX735" s="127"/>
      <c r="AY735" s="127"/>
      <c r="AZ735" s="127"/>
      <c r="BA735" s="128"/>
      <c r="BB735" s="107"/>
    </row>
    <row r="736" spans="1:54">
      <c r="B736" s="4">
        <v>3</v>
      </c>
      <c r="C736" s="96" t="s">
        <v>104</v>
      </c>
      <c r="D736" s="31"/>
      <c r="E736" s="97" t="s">
        <v>600</v>
      </c>
      <c r="F736" s="133" t="s">
        <v>601</v>
      </c>
      <c r="G736" s="99"/>
      <c r="H736" s="100" t="s">
        <v>107</v>
      </c>
      <c r="I736" s="101"/>
      <c r="J736" s="101"/>
      <c r="K736" s="102">
        <v>0</v>
      </c>
      <c r="L736" s="102">
        <v>0.5</v>
      </c>
      <c r="M736" s="100">
        <v>2013</v>
      </c>
      <c r="N736" s="100">
        <v>2013</v>
      </c>
      <c r="O736" s="102">
        <v>12.272</v>
      </c>
      <c r="P736" s="102">
        <v>0</v>
      </c>
      <c r="Q736" s="102">
        <v>0</v>
      </c>
      <c r="R736" s="101"/>
      <c r="S736" s="101"/>
      <c r="T736" s="102">
        <v>0</v>
      </c>
      <c r="U736" s="102">
        <v>0</v>
      </c>
      <c r="V736" s="101"/>
      <c r="W736" s="101"/>
      <c r="X736" s="102">
        <v>0</v>
      </c>
      <c r="Y736" s="102">
        <v>0.5</v>
      </c>
      <c r="Z736" s="101"/>
      <c r="AA736" s="101"/>
      <c r="AB736" s="102">
        <v>0</v>
      </c>
      <c r="AC736" s="102">
        <v>0</v>
      </c>
      <c r="AD736" s="101"/>
      <c r="AE736" s="101"/>
      <c r="AF736" s="101"/>
      <c r="AG736" s="101"/>
      <c r="AH736" s="101"/>
      <c r="AI736" s="101"/>
      <c r="AJ736" s="101"/>
      <c r="AK736" s="101"/>
      <c r="AL736" s="101"/>
      <c r="AM736" s="101"/>
      <c r="AN736" s="101"/>
      <c r="AO736" s="101"/>
      <c r="AP736" s="103">
        <v>0</v>
      </c>
      <c r="AQ736" s="103">
        <v>0</v>
      </c>
      <c r="AR736" s="103">
        <v>0</v>
      </c>
      <c r="AS736" s="104">
        <v>0.5</v>
      </c>
      <c r="AT736" s="105" t="s">
        <v>108</v>
      </c>
      <c r="AU736" s="106">
        <v>0</v>
      </c>
      <c r="AV736" s="106">
        <v>12.272</v>
      </c>
      <c r="AW736" s="106">
        <v>0</v>
      </c>
      <c r="AX736" s="106">
        <v>0</v>
      </c>
      <c r="AY736" s="106">
        <v>0</v>
      </c>
      <c r="AZ736" s="106">
        <v>0</v>
      </c>
      <c r="BA736" s="78">
        <v>12.272</v>
      </c>
      <c r="BB736" s="107"/>
    </row>
    <row r="737" spans="1:54" s="109" customFormat="1" ht="22.5">
      <c r="A737" s="108"/>
      <c r="B737" s="4">
        <v>1</v>
      </c>
      <c r="D737" s="31"/>
      <c r="E737" s="110"/>
      <c r="F737" s="134"/>
      <c r="G737" s="112"/>
      <c r="H737" s="113"/>
      <c r="I737" s="114"/>
      <c r="J737" s="114"/>
      <c r="K737" s="115"/>
      <c r="L737" s="115"/>
      <c r="M737" s="113"/>
      <c r="N737" s="113"/>
      <c r="O737" s="115"/>
      <c r="P737" s="115"/>
      <c r="Q737" s="115"/>
      <c r="R737" s="114"/>
      <c r="S737" s="114"/>
      <c r="T737" s="115"/>
      <c r="U737" s="115"/>
      <c r="V737" s="114"/>
      <c r="W737" s="114"/>
      <c r="X737" s="115"/>
      <c r="Y737" s="115"/>
      <c r="Z737" s="114"/>
      <c r="AA737" s="114"/>
      <c r="AB737" s="115"/>
      <c r="AC737" s="115"/>
      <c r="AD737" s="114"/>
      <c r="AE737" s="114"/>
      <c r="AF737" s="114"/>
      <c r="AG737" s="114"/>
      <c r="AH737" s="114"/>
      <c r="AI737" s="114"/>
      <c r="AJ737" s="114"/>
      <c r="AK737" s="114"/>
      <c r="AL737" s="114"/>
      <c r="AM737" s="114"/>
      <c r="AN737" s="114"/>
      <c r="AO737" s="114"/>
      <c r="AP737" s="116"/>
      <c r="AQ737" s="116"/>
      <c r="AR737" s="116"/>
      <c r="AS737" s="104"/>
      <c r="AT737" s="117" t="s">
        <v>353</v>
      </c>
      <c r="AU737" s="118">
        <v>0</v>
      </c>
      <c r="AV737" s="118">
        <v>12.272</v>
      </c>
      <c r="AW737" s="118">
        <v>0</v>
      </c>
      <c r="AX737" s="119"/>
      <c r="AY737" s="119"/>
      <c r="AZ737" s="119"/>
      <c r="BA737" s="78">
        <v>12.272</v>
      </c>
      <c r="BB737" s="107"/>
    </row>
    <row r="738" spans="1:54" s="109" customFormat="1">
      <c r="A738" s="108"/>
      <c r="B738" s="4">
        <v>1</v>
      </c>
      <c r="D738" s="31"/>
      <c r="E738" s="120"/>
      <c r="F738" s="135"/>
      <c r="G738" s="122"/>
      <c r="H738" s="123"/>
      <c r="I738" s="124"/>
      <c r="J738" s="124"/>
      <c r="K738" s="125"/>
      <c r="L738" s="125"/>
      <c r="M738" s="123"/>
      <c r="N738" s="123"/>
      <c r="O738" s="125"/>
      <c r="P738" s="125"/>
      <c r="Q738" s="125"/>
      <c r="R738" s="124"/>
      <c r="S738" s="124"/>
      <c r="T738" s="125"/>
      <c r="U738" s="125"/>
      <c r="V738" s="124"/>
      <c r="W738" s="124"/>
      <c r="X738" s="125"/>
      <c r="Y738" s="125"/>
      <c r="Z738" s="124"/>
      <c r="AA738" s="124"/>
      <c r="AB738" s="125"/>
      <c r="AC738" s="125"/>
      <c r="AD738" s="124"/>
      <c r="AE738" s="124"/>
      <c r="AF738" s="124"/>
      <c r="AG738" s="124"/>
      <c r="AH738" s="124"/>
      <c r="AI738" s="124"/>
      <c r="AJ738" s="124"/>
      <c r="AK738" s="124"/>
      <c r="AL738" s="124"/>
      <c r="AM738" s="124"/>
      <c r="AN738" s="124"/>
      <c r="AO738" s="124"/>
      <c r="AP738" s="126"/>
      <c r="AQ738" s="126"/>
      <c r="AR738" s="126"/>
      <c r="AS738" s="104"/>
      <c r="AT738" s="127" t="s">
        <v>110</v>
      </c>
      <c r="AU738" s="127"/>
      <c r="AV738" s="127"/>
      <c r="AW738" s="127"/>
      <c r="AX738" s="127"/>
      <c r="AY738" s="127"/>
      <c r="AZ738" s="127"/>
      <c r="BA738" s="128"/>
      <c r="BB738" s="107"/>
    </row>
    <row r="739" spans="1:54">
      <c r="B739" s="4">
        <v>3</v>
      </c>
      <c r="C739" s="96" t="s">
        <v>104</v>
      </c>
      <c r="D739" s="31"/>
      <c r="E739" s="97" t="s">
        <v>602</v>
      </c>
      <c r="F739" s="133" t="s">
        <v>603</v>
      </c>
      <c r="G739" s="99"/>
      <c r="H739" s="100" t="s">
        <v>107</v>
      </c>
      <c r="I739" s="101"/>
      <c r="J739" s="101"/>
      <c r="K739" s="102">
        <v>0</v>
      </c>
      <c r="L739" s="102">
        <v>0</v>
      </c>
      <c r="M739" s="100">
        <v>2013</v>
      </c>
      <c r="N739" s="100">
        <v>2013</v>
      </c>
      <c r="O739" s="102">
        <v>4.72</v>
      </c>
      <c r="P739" s="102">
        <v>0</v>
      </c>
      <c r="Q739" s="102">
        <v>0</v>
      </c>
      <c r="R739" s="101"/>
      <c r="S739" s="101"/>
      <c r="T739" s="102">
        <v>0</v>
      </c>
      <c r="U739" s="102">
        <v>0</v>
      </c>
      <c r="V739" s="101"/>
      <c r="W739" s="101"/>
      <c r="X739" s="102">
        <v>0</v>
      </c>
      <c r="Y739" s="102">
        <v>0</v>
      </c>
      <c r="Z739" s="101"/>
      <c r="AA739" s="101"/>
      <c r="AB739" s="102">
        <v>0</v>
      </c>
      <c r="AC739" s="102">
        <v>0</v>
      </c>
      <c r="AD739" s="101"/>
      <c r="AE739" s="101"/>
      <c r="AF739" s="101"/>
      <c r="AG739" s="101"/>
      <c r="AH739" s="101"/>
      <c r="AI739" s="101"/>
      <c r="AJ739" s="101"/>
      <c r="AK739" s="101"/>
      <c r="AL739" s="101"/>
      <c r="AM739" s="101"/>
      <c r="AN739" s="101"/>
      <c r="AO739" s="101"/>
      <c r="AP739" s="103">
        <v>0</v>
      </c>
      <c r="AQ739" s="103">
        <v>0</v>
      </c>
      <c r="AR739" s="103">
        <v>0</v>
      </c>
      <c r="AS739" s="104">
        <v>0</v>
      </c>
      <c r="AT739" s="105" t="s">
        <v>108</v>
      </c>
      <c r="AU739" s="106">
        <v>0</v>
      </c>
      <c r="AV739" s="106">
        <v>4.72</v>
      </c>
      <c r="AW739" s="106">
        <v>0</v>
      </c>
      <c r="AX739" s="106">
        <v>0</v>
      </c>
      <c r="AY739" s="106">
        <v>0</v>
      </c>
      <c r="AZ739" s="106">
        <v>0</v>
      </c>
      <c r="BA739" s="78">
        <v>4.72</v>
      </c>
      <c r="BB739" s="107"/>
    </row>
    <row r="740" spans="1:54" s="109" customFormat="1" ht="22.5">
      <c r="A740" s="108"/>
      <c r="B740" s="4">
        <v>1</v>
      </c>
      <c r="D740" s="31"/>
      <c r="E740" s="110"/>
      <c r="F740" s="134"/>
      <c r="G740" s="112"/>
      <c r="H740" s="113"/>
      <c r="I740" s="114"/>
      <c r="J740" s="114"/>
      <c r="K740" s="115"/>
      <c r="L740" s="115"/>
      <c r="M740" s="113"/>
      <c r="N740" s="113"/>
      <c r="O740" s="115"/>
      <c r="P740" s="115"/>
      <c r="Q740" s="115"/>
      <c r="R740" s="114"/>
      <c r="S740" s="114"/>
      <c r="T740" s="115"/>
      <c r="U740" s="115"/>
      <c r="V740" s="114"/>
      <c r="W740" s="114"/>
      <c r="X740" s="115"/>
      <c r="Y740" s="115"/>
      <c r="Z740" s="114"/>
      <c r="AA740" s="114"/>
      <c r="AB740" s="115"/>
      <c r="AC740" s="115"/>
      <c r="AD740" s="114"/>
      <c r="AE740" s="114"/>
      <c r="AF740" s="114"/>
      <c r="AG740" s="114"/>
      <c r="AH740" s="114"/>
      <c r="AI740" s="114"/>
      <c r="AJ740" s="114"/>
      <c r="AK740" s="114"/>
      <c r="AL740" s="114"/>
      <c r="AM740" s="114"/>
      <c r="AN740" s="114"/>
      <c r="AO740" s="114"/>
      <c r="AP740" s="116"/>
      <c r="AQ740" s="116"/>
      <c r="AR740" s="116"/>
      <c r="AS740" s="104"/>
      <c r="AT740" s="117" t="s">
        <v>353</v>
      </c>
      <c r="AU740" s="118">
        <v>0</v>
      </c>
      <c r="AV740" s="118">
        <v>4.72</v>
      </c>
      <c r="AW740" s="118">
        <v>0</v>
      </c>
      <c r="AX740" s="119"/>
      <c r="AY740" s="119"/>
      <c r="AZ740" s="119"/>
      <c r="BA740" s="78">
        <v>4.72</v>
      </c>
      <c r="BB740" s="107"/>
    </row>
    <row r="741" spans="1:54" s="109" customFormat="1">
      <c r="A741" s="108"/>
      <c r="B741" s="4">
        <v>1</v>
      </c>
      <c r="D741" s="31"/>
      <c r="E741" s="120"/>
      <c r="F741" s="135"/>
      <c r="G741" s="122"/>
      <c r="H741" s="123"/>
      <c r="I741" s="124"/>
      <c r="J741" s="124"/>
      <c r="K741" s="125"/>
      <c r="L741" s="125"/>
      <c r="M741" s="123"/>
      <c r="N741" s="123"/>
      <c r="O741" s="125"/>
      <c r="P741" s="125"/>
      <c r="Q741" s="125"/>
      <c r="R741" s="124"/>
      <c r="S741" s="124"/>
      <c r="T741" s="125"/>
      <c r="U741" s="125"/>
      <c r="V741" s="124"/>
      <c r="W741" s="124"/>
      <c r="X741" s="125"/>
      <c r="Y741" s="125"/>
      <c r="Z741" s="124"/>
      <c r="AA741" s="124"/>
      <c r="AB741" s="125"/>
      <c r="AC741" s="125"/>
      <c r="AD741" s="124"/>
      <c r="AE741" s="124"/>
      <c r="AF741" s="124"/>
      <c r="AG741" s="124"/>
      <c r="AH741" s="124"/>
      <c r="AI741" s="124"/>
      <c r="AJ741" s="124"/>
      <c r="AK741" s="124"/>
      <c r="AL741" s="124"/>
      <c r="AM741" s="124"/>
      <c r="AN741" s="124"/>
      <c r="AO741" s="124"/>
      <c r="AP741" s="126"/>
      <c r="AQ741" s="126"/>
      <c r="AR741" s="126"/>
      <c r="AS741" s="104"/>
      <c r="AT741" s="127" t="s">
        <v>110</v>
      </c>
      <c r="AU741" s="127"/>
      <c r="AV741" s="127"/>
      <c r="AW741" s="127"/>
      <c r="AX741" s="127"/>
      <c r="AY741" s="127"/>
      <c r="AZ741" s="127"/>
      <c r="BA741" s="128"/>
      <c r="BB741" s="107"/>
    </row>
    <row r="742" spans="1:54">
      <c r="B742" s="4">
        <v>3</v>
      </c>
      <c r="C742" s="96" t="s">
        <v>104</v>
      </c>
      <c r="D742" s="31"/>
      <c r="E742" s="97" t="s">
        <v>604</v>
      </c>
      <c r="F742" s="133" t="s">
        <v>605</v>
      </c>
      <c r="G742" s="99"/>
      <c r="H742" s="100" t="s">
        <v>107</v>
      </c>
      <c r="I742" s="101"/>
      <c r="J742" s="101"/>
      <c r="K742" s="102">
        <v>0</v>
      </c>
      <c r="L742" s="102">
        <v>0.4</v>
      </c>
      <c r="M742" s="100">
        <v>2013</v>
      </c>
      <c r="N742" s="100">
        <v>2013</v>
      </c>
      <c r="O742" s="102">
        <v>3.7759999999999998</v>
      </c>
      <c r="P742" s="102">
        <v>0</v>
      </c>
      <c r="Q742" s="102">
        <v>0</v>
      </c>
      <c r="R742" s="101"/>
      <c r="S742" s="101"/>
      <c r="T742" s="102">
        <v>0</v>
      </c>
      <c r="U742" s="102">
        <v>0</v>
      </c>
      <c r="V742" s="101"/>
      <c r="W742" s="101"/>
      <c r="X742" s="102">
        <v>0</v>
      </c>
      <c r="Y742" s="102">
        <v>0.4</v>
      </c>
      <c r="Z742" s="101"/>
      <c r="AA742" s="101"/>
      <c r="AB742" s="102">
        <v>0</v>
      </c>
      <c r="AC742" s="102">
        <v>0</v>
      </c>
      <c r="AD742" s="101"/>
      <c r="AE742" s="101"/>
      <c r="AF742" s="101"/>
      <c r="AG742" s="101"/>
      <c r="AH742" s="101"/>
      <c r="AI742" s="101"/>
      <c r="AJ742" s="101"/>
      <c r="AK742" s="101"/>
      <c r="AL742" s="101"/>
      <c r="AM742" s="101"/>
      <c r="AN742" s="101"/>
      <c r="AO742" s="101"/>
      <c r="AP742" s="103">
        <v>0</v>
      </c>
      <c r="AQ742" s="103">
        <v>0</v>
      </c>
      <c r="AR742" s="103">
        <v>0</v>
      </c>
      <c r="AS742" s="104">
        <v>0.4</v>
      </c>
      <c r="AT742" s="105" t="s">
        <v>108</v>
      </c>
      <c r="AU742" s="106">
        <v>0</v>
      </c>
      <c r="AV742" s="106">
        <v>3.7759999999999998</v>
      </c>
      <c r="AW742" s="106">
        <v>0</v>
      </c>
      <c r="AX742" s="106">
        <v>0</v>
      </c>
      <c r="AY742" s="106">
        <v>0</v>
      </c>
      <c r="AZ742" s="106">
        <v>0</v>
      </c>
      <c r="BA742" s="78">
        <v>3.7759999999999998</v>
      </c>
      <c r="BB742" s="107"/>
    </row>
    <row r="743" spans="1:54" s="109" customFormat="1" ht="22.5">
      <c r="A743" s="108"/>
      <c r="B743" s="4">
        <v>1</v>
      </c>
      <c r="D743" s="31"/>
      <c r="E743" s="110"/>
      <c r="F743" s="134"/>
      <c r="G743" s="112"/>
      <c r="H743" s="113"/>
      <c r="I743" s="114"/>
      <c r="J743" s="114"/>
      <c r="K743" s="115"/>
      <c r="L743" s="115"/>
      <c r="M743" s="113"/>
      <c r="N743" s="113"/>
      <c r="O743" s="115"/>
      <c r="P743" s="115"/>
      <c r="Q743" s="115"/>
      <c r="R743" s="114"/>
      <c r="S743" s="114"/>
      <c r="T743" s="115"/>
      <c r="U743" s="115"/>
      <c r="V743" s="114"/>
      <c r="W743" s="114"/>
      <c r="X743" s="115"/>
      <c r="Y743" s="115"/>
      <c r="Z743" s="114"/>
      <c r="AA743" s="114"/>
      <c r="AB743" s="115"/>
      <c r="AC743" s="115"/>
      <c r="AD743" s="114"/>
      <c r="AE743" s="114"/>
      <c r="AF743" s="114"/>
      <c r="AG743" s="114"/>
      <c r="AH743" s="114"/>
      <c r="AI743" s="114"/>
      <c r="AJ743" s="114"/>
      <c r="AK743" s="114"/>
      <c r="AL743" s="114"/>
      <c r="AM743" s="114"/>
      <c r="AN743" s="114"/>
      <c r="AO743" s="114"/>
      <c r="AP743" s="116"/>
      <c r="AQ743" s="116"/>
      <c r="AR743" s="116"/>
      <c r="AS743" s="104"/>
      <c r="AT743" s="117" t="s">
        <v>353</v>
      </c>
      <c r="AU743" s="118">
        <v>0</v>
      </c>
      <c r="AV743" s="118">
        <v>3.7759999999999998</v>
      </c>
      <c r="AW743" s="118">
        <v>0</v>
      </c>
      <c r="AX743" s="119"/>
      <c r="AY743" s="119"/>
      <c r="AZ743" s="119"/>
      <c r="BA743" s="78">
        <v>3.7759999999999998</v>
      </c>
      <c r="BB743" s="107"/>
    </row>
    <row r="744" spans="1:54" s="109" customFormat="1">
      <c r="A744" s="108"/>
      <c r="B744" s="4">
        <v>1</v>
      </c>
      <c r="D744" s="31"/>
      <c r="E744" s="120"/>
      <c r="F744" s="135"/>
      <c r="G744" s="122"/>
      <c r="H744" s="123"/>
      <c r="I744" s="124"/>
      <c r="J744" s="124"/>
      <c r="K744" s="125"/>
      <c r="L744" s="125"/>
      <c r="M744" s="123"/>
      <c r="N744" s="123"/>
      <c r="O744" s="125"/>
      <c r="P744" s="125"/>
      <c r="Q744" s="125"/>
      <c r="R744" s="124"/>
      <c r="S744" s="124"/>
      <c r="T744" s="125"/>
      <c r="U744" s="125"/>
      <c r="V744" s="124"/>
      <c r="W744" s="124"/>
      <c r="X744" s="125"/>
      <c r="Y744" s="125"/>
      <c r="Z744" s="124"/>
      <c r="AA744" s="124"/>
      <c r="AB744" s="125"/>
      <c r="AC744" s="125"/>
      <c r="AD744" s="124"/>
      <c r="AE744" s="124"/>
      <c r="AF744" s="124"/>
      <c r="AG744" s="124"/>
      <c r="AH744" s="124"/>
      <c r="AI744" s="124"/>
      <c r="AJ744" s="124"/>
      <c r="AK744" s="124"/>
      <c r="AL744" s="124"/>
      <c r="AM744" s="124"/>
      <c r="AN744" s="124"/>
      <c r="AO744" s="124"/>
      <c r="AP744" s="126"/>
      <c r="AQ744" s="126"/>
      <c r="AR744" s="126"/>
      <c r="AS744" s="104"/>
      <c r="AT744" s="127" t="s">
        <v>110</v>
      </c>
      <c r="AU744" s="127"/>
      <c r="AV744" s="127"/>
      <c r="AW744" s="127"/>
      <c r="AX744" s="127"/>
      <c r="AY744" s="127"/>
      <c r="AZ744" s="127"/>
      <c r="BA744" s="128"/>
      <c r="BB744" s="107"/>
    </row>
    <row r="745" spans="1:54">
      <c r="B745" s="4">
        <v>3</v>
      </c>
      <c r="C745" s="96" t="s">
        <v>104</v>
      </c>
      <c r="D745" s="31"/>
      <c r="E745" s="97" t="s">
        <v>606</v>
      </c>
      <c r="F745" s="133" t="s">
        <v>607</v>
      </c>
      <c r="G745" s="99"/>
      <c r="H745" s="100" t="s">
        <v>107</v>
      </c>
      <c r="I745" s="101"/>
      <c r="J745" s="101"/>
      <c r="K745" s="102">
        <v>0</v>
      </c>
      <c r="L745" s="102">
        <v>0</v>
      </c>
      <c r="M745" s="100">
        <v>2013</v>
      </c>
      <c r="N745" s="100">
        <v>2013</v>
      </c>
      <c r="O745" s="102">
        <v>2.9499999999999997</v>
      </c>
      <c r="P745" s="102">
        <v>0</v>
      </c>
      <c r="Q745" s="102">
        <v>0</v>
      </c>
      <c r="R745" s="101"/>
      <c r="S745" s="101"/>
      <c r="T745" s="102">
        <v>0</v>
      </c>
      <c r="U745" s="102">
        <v>0</v>
      </c>
      <c r="V745" s="101"/>
      <c r="W745" s="101"/>
      <c r="X745" s="102">
        <v>0</v>
      </c>
      <c r="Y745" s="102">
        <v>0</v>
      </c>
      <c r="Z745" s="101"/>
      <c r="AA745" s="101"/>
      <c r="AB745" s="102">
        <v>0</v>
      </c>
      <c r="AC745" s="102">
        <v>0</v>
      </c>
      <c r="AD745" s="101"/>
      <c r="AE745" s="101"/>
      <c r="AF745" s="101"/>
      <c r="AG745" s="101"/>
      <c r="AH745" s="101"/>
      <c r="AI745" s="101"/>
      <c r="AJ745" s="101"/>
      <c r="AK745" s="101"/>
      <c r="AL745" s="101"/>
      <c r="AM745" s="101"/>
      <c r="AN745" s="101"/>
      <c r="AO745" s="101"/>
      <c r="AP745" s="103">
        <v>0</v>
      </c>
      <c r="AQ745" s="103">
        <v>0</v>
      </c>
      <c r="AR745" s="103">
        <v>0</v>
      </c>
      <c r="AS745" s="104">
        <v>0</v>
      </c>
      <c r="AT745" s="105" t="s">
        <v>108</v>
      </c>
      <c r="AU745" s="106">
        <v>0</v>
      </c>
      <c r="AV745" s="106">
        <v>2.9499999999999997</v>
      </c>
      <c r="AW745" s="106">
        <v>0</v>
      </c>
      <c r="AX745" s="106">
        <v>0</v>
      </c>
      <c r="AY745" s="106">
        <v>0</v>
      </c>
      <c r="AZ745" s="106">
        <v>0</v>
      </c>
      <c r="BA745" s="78">
        <v>2.9499999999999997</v>
      </c>
      <c r="BB745" s="107"/>
    </row>
    <row r="746" spans="1:54" s="109" customFormat="1" ht="22.5">
      <c r="A746" s="108"/>
      <c r="B746" s="4">
        <v>1</v>
      </c>
      <c r="D746" s="31"/>
      <c r="E746" s="110"/>
      <c r="F746" s="134"/>
      <c r="G746" s="112"/>
      <c r="H746" s="113"/>
      <c r="I746" s="114"/>
      <c r="J746" s="114"/>
      <c r="K746" s="115"/>
      <c r="L746" s="115"/>
      <c r="M746" s="113"/>
      <c r="N746" s="113"/>
      <c r="O746" s="115"/>
      <c r="P746" s="115"/>
      <c r="Q746" s="115"/>
      <c r="R746" s="114"/>
      <c r="S746" s="114"/>
      <c r="T746" s="115"/>
      <c r="U746" s="115"/>
      <c r="V746" s="114"/>
      <c r="W746" s="114"/>
      <c r="X746" s="115"/>
      <c r="Y746" s="115"/>
      <c r="Z746" s="114"/>
      <c r="AA746" s="114"/>
      <c r="AB746" s="115"/>
      <c r="AC746" s="115"/>
      <c r="AD746" s="114"/>
      <c r="AE746" s="114"/>
      <c r="AF746" s="114"/>
      <c r="AG746" s="114"/>
      <c r="AH746" s="114"/>
      <c r="AI746" s="114"/>
      <c r="AJ746" s="114"/>
      <c r="AK746" s="114"/>
      <c r="AL746" s="114"/>
      <c r="AM746" s="114"/>
      <c r="AN746" s="114"/>
      <c r="AO746" s="114"/>
      <c r="AP746" s="116"/>
      <c r="AQ746" s="116"/>
      <c r="AR746" s="116"/>
      <c r="AS746" s="104"/>
      <c r="AT746" s="117" t="s">
        <v>353</v>
      </c>
      <c r="AU746" s="118">
        <v>0</v>
      </c>
      <c r="AV746" s="118">
        <v>2.9499999999999997</v>
      </c>
      <c r="AW746" s="118">
        <v>0</v>
      </c>
      <c r="AX746" s="119"/>
      <c r="AY746" s="119"/>
      <c r="AZ746" s="119"/>
      <c r="BA746" s="78">
        <v>2.9499999999999997</v>
      </c>
      <c r="BB746" s="107"/>
    </row>
    <row r="747" spans="1:54" s="109" customFormat="1">
      <c r="A747" s="108"/>
      <c r="B747" s="4">
        <v>1</v>
      </c>
      <c r="D747" s="31"/>
      <c r="E747" s="120"/>
      <c r="F747" s="135"/>
      <c r="G747" s="122"/>
      <c r="H747" s="123"/>
      <c r="I747" s="124"/>
      <c r="J747" s="124"/>
      <c r="K747" s="125"/>
      <c r="L747" s="125"/>
      <c r="M747" s="123"/>
      <c r="N747" s="123"/>
      <c r="O747" s="125"/>
      <c r="P747" s="125"/>
      <c r="Q747" s="125"/>
      <c r="R747" s="124"/>
      <c r="S747" s="124"/>
      <c r="T747" s="125"/>
      <c r="U747" s="125"/>
      <c r="V747" s="124"/>
      <c r="W747" s="124"/>
      <c r="X747" s="125"/>
      <c r="Y747" s="125"/>
      <c r="Z747" s="124"/>
      <c r="AA747" s="124"/>
      <c r="AB747" s="125"/>
      <c r="AC747" s="125"/>
      <c r="AD747" s="124"/>
      <c r="AE747" s="124"/>
      <c r="AF747" s="124"/>
      <c r="AG747" s="124"/>
      <c r="AH747" s="124"/>
      <c r="AI747" s="124"/>
      <c r="AJ747" s="124"/>
      <c r="AK747" s="124"/>
      <c r="AL747" s="124"/>
      <c r="AM747" s="124"/>
      <c r="AN747" s="124"/>
      <c r="AO747" s="124"/>
      <c r="AP747" s="126"/>
      <c r="AQ747" s="126"/>
      <c r="AR747" s="126"/>
      <c r="AS747" s="104"/>
      <c r="AT747" s="127" t="s">
        <v>110</v>
      </c>
      <c r="AU747" s="127"/>
      <c r="AV747" s="127"/>
      <c r="AW747" s="127"/>
      <c r="AX747" s="127"/>
      <c r="AY747" s="127"/>
      <c r="AZ747" s="127"/>
      <c r="BA747" s="128"/>
      <c r="BB747" s="107"/>
    </row>
    <row r="748" spans="1:54">
      <c r="B748" s="4">
        <v>3</v>
      </c>
      <c r="C748" s="96" t="s">
        <v>104</v>
      </c>
      <c r="D748" s="31"/>
      <c r="E748" s="97" t="s">
        <v>608</v>
      </c>
      <c r="F748" s="133" t="s">
        <v>609</v>
      </c>
      <c r="G748" s="99"/>
      <c r="H748" s="100" t="s">
        <v>107</v>
      </c>
      <c r="I748" s="101"/>
      <c r="J748" s="101"/>
      <c r="K748" s="102">
        <v>0</v>
      </c>
      <c r="L748" s="102">
        <v>0</v>
      </c>
      <c r="M748" s="100">
        <v>2013</v>
      </c>
      <c r="N748" s="100">
        <v>2013</v>
      </c>
      <c r="O748" s="102">
        <v>1.4159999999999999</v>
      </c>
      <c r="P748" s="102">
        <v>0</v>
      </c>
      <c r="Q748" s="102">
        <v>0</v>
      </c>
      <c r="R748" s="101"/>
      <c r="S748" s="101"/>
      <c r="T748" s="102">
        <v>0</v>
      </c>
      <c r="U748" s="102">
        <v>0</v>
      </c>
      <c r="V748" s="101"/>
      <c r="W748" s="101"/>
      <c r="X748" s="102">
        <v>0</v>
      </c>
      <c r="Y748" s="102">
        <v>0</v>
      </c>
      <c r="Z748" s="101"/>
      <c r="AA748" s="101"/>
      <c r="AB748" s="102">
        <v>0</v>
      </c>
      <c r="AC748" s="102">
        <v>0</v>
      </c>
      <c r="AD748" s="101"/>
      <c r="AE748" s="101"/>
      <c r="AF748" s="101"/>
      <c r="AG748" s="101"/>
      <c r="AH748" s="101"/>
      <c r="AI748" s="101"/>
      <c r="AJ748" s="101"/>
      <c r="AK748" s="101"/>
      <c r="AL748" s="101"/>
      <c r="AM748" s="101"/>
      <c r="AN748" s="101"/>
      <c r="AO748" s="101"/>
      <c r="AP748" s="103">
        <v>0</v>
      </c>
      <c r="AQ748" s="103">
        <v>0</v>
      </c>
      <c r="AR748" s="103">
        <v>0</v>
      </c>
      <c r="AS748" s="104">
        <v>0</v>
      </c>
      <c r="AT748" s="105" t="s">
        <v>108</v>
      </c>
      <c r="AU748" s="106">
        <v>0</v>
      </c>
      <c r="AV748" s="106">
        <v>1.4159999999999999</v>
      </c>
      <c r="AW748" s="106">
        <v>0</v>
      </c>
      <c r="AX748" s="106">
        <v>0</v>
      </c>
      <c r="AY748" s="106">
        <v>0</v>
      </c>
      <c r="AZ748" s="106">
        <v>0</v>
      </c>
      <c r="BA748" s="78">
        <v>1.4159999999999999</v>
      </c>
      <c r="BB748" s="107"/>
    </row>
    <row r="749" spans="1:54" s="109" customFormat="1" ht="22.5">
      <c r="A749" s="108"/>
      <c r="B749" s="4">
        <v>1</v>
      </c>
      <c r="D749" s="31"/>
      <c r="E749" s="110"/>
      <c r="F749" s="134"/>
      <c r="G749" s="112"/>
      <c r="H749" s="113"/>
      <c r="I749" s="114"/>
      <c r="J749" s="114"/>
      <c r="K749" s="115"/>
      <c r="L749" s="115"/>
      <c r="M749" s="113"/>
      <c r="N749" s="113"/>
      <c r="O749" s="115"/>
      <c r="P749" s="115"/>
      <c r="Q749" s="115"/>
      <c r="R749" s="114"/>
      <c r="S749" s="114"/>
      <c r="T749" s="115"/>
      <c r="U749" s="115"/>
      <c r="V749" s="114"/>
      <c r="W749" s="114"/>
      <c r="X749" s="115"/>
      <c r="Y749" s="115"/>
      <c r="Z749" s="114"/>
      <c r="AA749" s="114"/>
      <c r="AB749" s="115"/>
      <c r="AC749" s="115"/>
      <c r="AD749" s="114"/>
      <c r="AE749" s="114"/>
      <c r="AF749" s="114"/>
      <c r="AG749" s="114"/>
      <c r="AH749" s="114"/>
      <c r="AI749" s="114"/>
      <c r="AJ749" s="114"/>
      <c r="AK749" s="114"/>
      <c r="AL749" s="114"/>
      <c r="AM749" s="114"/>
      <c r="AN749" s="114"/>
      <c r="AO749" s="114"/>
      <c r="AP749" s="116"/>
      <c r="AQ749" s="116"/>
      <c r="AR749" s="116"/>
      <c r="AS749" s="104"/>
      <c r="AT749" s="117" t="s">
        <v>353</v>
      </c>
      <c r="AU749" s="118">
        <v>0</v>
      </c>
      <c r="AV749" s="118">
        <v>1.4159999999999999</v>
      </c>
      <c r="AW749" s="118">
        <v>0</v>
      </c>
      <c r="AX749" s="119"/>
      <c r="AY749" s="119"/>
      <c r="AZ749" s="119"/>
      <c r="BA749" s="78">
        <v>1.4159999999999999</v>
      </c>
      <c r="BB749" s="107"/>
    </row>
    <row r="750" spans="1:54" s="109" customFormat="1">
      <c r="A750" s="108"/>
      <c r="B750" s="4">
        <v>1</v>
      </c>
      <c r="D750" s="31"/>
      <c r="E750" s="120"/>
      <c r="F750" s="135"/>
      <c r="G750" s="122"/>
      <c r="H750" s="123"/>
      <c r="I750" s="124"/>
      <c r="J750" s="124"/>
      <c r="K750" s="125"/>
      <c r="L750" s="125"/>
      <c r="M750" s="123"/>
      <c r="N750" s="123"/>
      <c r="O750" s="125"/>
      <c r="P750" s="125"/>
      <c r="Q750" s="125"/>
      <c r="R750" s="124"/>
      <c r="S750" s="124"/>
      <c r="T750" s="125"/>
      <c r="U750" s="125"/>
      <c r="V750" s="124"/>
      <c r="W750" s="124"/>
      <c r="X750" s="125"/>
      <c r="Y750" s="125"/>
      <c r="Z750" s="124"/>
      <c r="AA750" s="124"/>
      <c r="AB750" s="125"/>
      <c r="AC750" s="125"/>
      <c r="AD750" s="124"/>
      <c r="AE750" s="124"/>
      <c r="AF750" s="124"/>
      <c r="AG750" s="124"/>
      <c r="AH750" s="124"/>
      <c r="AI750" s="124"/>
      <c r="AJ750" s="124"/>
      <c r="AK750" s="124"/>
      <c r="AL750" s="124"/>
      <c r="AM750" s="124"/>
      <c r="AN750" s="124"/>
      <c r="AO750" s="124"/>
      <c r="AP750" s="126"/>
      <c r="AQ750" s="126"/>
      <c r="AR750" s="126"/>
      <c r="AS750" s="104"/>
      <c r="AT750" s="127" t="s">
        <v>110</v>
      </c>
      <c r="AU750" s="127"/>
      <c r="AV750" s="127"/>
      <c r="AW750" s="127"/>
      <c r="AX750" s="127"/>
      <c r="AY750" s="127"/>
      <c r="AZ750" s="127"/>
      <c r="BA750" s="128"/>
      <c r="BB750" s="107"/>
    </row>
    <row r="751" spans="1:54">
      <c r="B751" s="4">
        <v>3</v>
      </c>
      <c r="C751" s="96" t="s">
        <v>104</v>
      </c>
      <c r="D751" s="31"/>
      <c r="E751" s="97" t="s">
        <v>610</v>
      </c>
      <c r="F751" s="133" t="s">
        <v>611</v>
      </c>
      <c r="G751" s="99"/>
      <c r="H751" s="100" t="s">
        <v>107</v>
      </c>
      <c r="I751" s="101"/>
      <c r="J751" s="101"/>
      <c r="K751" s="102">
        <v>0</v>
      </c>
      <c r="L751" s="102">
        <v>1</v>
      </c>
      <c r="M751" s="100">
        <v>2013</v>
      </c>
      <c r="N751" s="100">
        <v>2013</v>
      </c>
      <c r="O751" s="102">
        <v>3.7123858636999998</v>
      </c>
      <c r="P751" s="102">
        <v>0</v>
      </c>
      <c r="Q751" s="102">
        <v>0</v>
      </c>
      <c r="R751" s="101"/>
      <c r="S751" s="101"/>
      <c r="T751" s="102">
        <v>0</v>
      </c>
      <c r="U751" s="102">
        <v>0</v>
      </c>
      <c r="V751" s="101"/>
      <c r="W751" s="101"/>
      <c r="X751" s="102">
        <v>0</v>
      </c>
      <c r="Y751" s="102">
        <v>1</v>
      </c>
      <c r="Z751" s="101"/>
      <c r="AA751" s="101"/>
      <c r="AB751" s="102">
        <v>0</v>
      </c>
      <c r="AC751" s="102">
        <v>0</v>
      </c>
      <c r="AD751" s="101"/>
      <c r="AE751" s="101"/>
      <c r="AF751" s="101"/>
      <c r="AG751" s="101"/>
      <c r="AH751" s="101"/>
      <c r="AI751" s="101"/>
      <c r="AJ751" s="101"/>
      <c r="AK751" s="101"/>
      <c r="AL751" s="101"/>
      <c r="AM751" s="101"/>
      <c r="AN751" s="101"/>
      <c r="AO751" s="101"/>
      <c r="AP751" s="103">
        <v>0</v>
      </c>
      <c r="AQ751" s="103">
        <v>0</v>
      </c>
      <c r="AR751" s="103">
        <v>0</v>
      </c>
      <c r="AS751" s="104">
        <v>1</v>
      </c>
      <c r="AT751" s="105" t="s">
        <v>108</v>
      </c>
      <c r="AU751" s="106">
        <v>0</v>
      </c>
      <c r="AV751" s="106">
        <v>3.7123858636999998</v>
      </c>
      <c r="AW751" s="106">
        <v>0</v>
      </c>
      <c r="AX751" s="106">
        <v>0</v>
      </c>
      <c r="AY751" s="106">
        <v>0</v>
      </c>
      <c r="AZ751" s="106">
        <v>0</v>
      </c>
      <c r="BA751" s="78">
        <v>3.7123858636999998</v>
      </c>
      <c r="BB751" s="107"/>
    </row>
    <row r="752" spans="1:54" s="109" customFormat="1" ht="22.5">
      <c r="A752" s="108"/>
      <c r="B752" s="4">
        <v>1</v>
      </c>
      <c r="D752" s="31"/>
      <c r="E752" s="110"/>
      <c r="F752" s="134"/>
      <c r="G752" s="112"/>
      <c r="H752" s="113"/>
      <c r="I752" s="114"/>
      <c r="J752" s="114"/>
      <c r="K752" s="115"/>
      <c r="L752" s="115"/>
      <c r="M752" s="113"/>
      <c r="N752" s="113"/>
      <c r="O752" s="115"/>
      <c r="P752" s="115"/>
      <c r="Q752" s="115"/>
      <c r="R752" s="114"/>
      <c r="S752" s="114"/>
      <c r="T752" s="115"/>
      <c r="U752" s="115"/>
      <c r="V752" s="114"/>
      <c r="W752" s="114"/>
      <c r="X752" s="115"/>
      <c r="Y752" s="115"/>
      <c r="Z752" s="114"/>
      <c r="AA752" s="114"/>
      <c r="AB752" s="115"/>
      <c r="AC752" s="115"/>
      <c r="AD752" s="114"/>
      <c r="AE752" s="114"/>
      <c r="AF752" s="114"/>
      <c r="AG752" s="114"/>
      <c r="AH752" s="114"/>
      <c r="AI752" s="114"/>
      <c r="AJ752" s="114"/>
      <c r="AK752" s="114"/>
      <c r="AL752" s="114"/>
      <c r="AM752" s="114"/>
      <c r="AN752" s="114"/>
      <c r="AO752" s="114"/>
      <c r="AP752" s="116"/>
      <c r="AQ752" s="116"/>
      <c r="AR752" s="116"/>
      <c r="AS752" s="104"/>
      <c r="AT752" s="117" t="s">
        <v>353</v>
      </c>
      <c r="AU752" s="118">
        <v>0</v>
      </c>
      <c r="AV752" s="118">
        <v>3.7123858636999998</v>
      </c>
      <c r="AW752" s="118">
        <v>0</v>
      </c>
      <c r="AX752" s="119"/>
      <c r="AY752" s="119"/>
      <c r="AZ752" s="119"/>
      <c r="BA752" s="78">
        <v>3.7123858636999998</v>
      </c>
      <c r="BB752" s="107"/>
    </row>
    <row r="753" spans="1:54" s="109" customFormat="1">
      <c r="A753" s="108"/>
      <c r="B753" s="4">
        <v>1</v>
      </c>
      <c r="D753" s="31"/>
      <c r="E753" s="120"/>
      <c r="F753" s="135"/>
      <c r="G753" s="122"/>
      <c r="H753" s="123"/>
      <c r="I753" s="124"/>
      <c r="J753" s="124"/>
      <c r="K753" s="125"/>
      <c r="L753" s="125"/>
      <c r="M753" s="123"/>
      <c r="N753" s="123"/>
      <c r="O753" s="125"/>
      <c r="P753" s="125"/>
      <c r="Q753" s="125"/>
      <c r="R753" s="124"/>
      <c r="S753" s="124"/>
      <c r="T753" s="125"/>
      <c r="U753" s="125"/>
      <c r="V753" s="124"/>
      <c r="W753" s="124"/>
      <c r="X753" s="125"/>
      <c r="Y753" s="125"/>
      <c r="Z753" s="124"/>
      <c r="AA753" s="124"/>
      <c r="AB753" s="125"/>
      <c r="AC753" s="125"/>
      <c r="AD753" s="124"/>
      <c r="AE753" s="124"/>
      <c r="AF753" s="124"/>
      <c r="AG753" s="124"/>
      <c r="AH753" s="124"/>
      <c r="AI753" s="124"/>
      <c r="AJ753" s="124"/>
      <c r="AK753" s="124"/>
      <c r="AL753" s="124"/>
      <c r="AM753" s="124"/>
      <c r="AN753" s="124"/>
      <c r="AO753" s="124"/>
      <c r="AP753" s="126"/>
      <c r="AQ753" s="126"/>
      <c r="AR753" s="126"/>
      <c r="AS753" s="104"/>
      <c r="AT753" s="127" t="s">
        <v>110</v>
      </c>
      <c r="AU753" s="127"/>
      <c r="AV753" s="127"/>
      <c r="AW753" s="127"/>
      <c r="AX753" s="127"/>
      <c r="AY753" s="127"/>
      <c r="AZ753" s="127"/>
      <c r="BA753" s="128"/>
      <c r="BB753" s="107"/>
    </row>
    <row r="754" spans="1:54">
      <c r="B754" s="4">
        <v>3</v>
      </c>
      <c r="C754" s="96" t="s">
        <v>104</v>
      </c>
      <c r="D754" s="31"/>
      <c r="E754" s="97" t="s">
        <v>612</v>
      </c>
      <c r="F754" s="133" t="s">
        <v>613</v>
      </c>
      <c r="G754" s="99"/>
      <c r="H754" s="100" t="s">
        <v>107</v>
      </c>
      <c r="I754" s="101"/>
      <c r="J754" s="101"/>
      <c r="K754" s="102">
        <v>0</v>
      </c>
      <c r="L754" s="102">
        <v>1</v>
      </c>
      <c r="M754" s="100">
        <v>2013</v>
      </c>
      <c r="N754" s="100">
        <v>2013</v>
      </c>
      <c r="O754" s="102">
        <v>6.6775658321</v>
      </c>
      <c r="P754" s="102">
        <v>0</v>
      </c>
      <c r="Q754" s="102">
        <v>0</v>
      </c>
      <c r="R754" s="101"/>
      <c r="S754" s="101"/>
      <c r="T754" s="102">
        <v>0</v>
      </c>
      <c r="U754" s="102">
        <v>0</v>
      </c>
      <c r="V754" s="101"/>
      <c r="W754" s="101"/>
      <c r="X754" s="102">
        <v>0</v>
      </c>
      <c r="Y754" s="102">
        <v>1</v>
      </c>
      <c r="Z754" s="101"/>
      <c r="AA754" s="101"/>
      <c r="AB754" s="102">
        <v>0</v>
      </c>
      <c r="AC754" s="102">
        <v>0</v>
      </c>
      <c r="AD754" s="101"/>
      <c r="AE754" s="101"/>
      <c r="AF754" s="101"/>
      <c r="AG754" s="101"/>
      <c r="AH754" s="101"/>
      <c r="AI754" s="101"/>
      <c r="AJ754" s="101"/>
      <c r="AK754" s="101"/>
      <c r="AL754" s="101"/>
      <c r="AM754" s="101"/>
      <c r="AN754" s="101"/>
      <c r="AO754" s="101"/>
      <c r="AP754" s="103">
        <v>0</v>
      </c>
      <c r="AQ754" s="103">
        <v>0</v>
      </c>
      <c r="AR754" s="103">
        <v>0</v>
      </c>
      <c r="AS754" s="104">
        <v>1</v>
      </c>
      <c r="AT754" s="105" t="s">
        <v>108</v>
      </c>
      <c r="AU754" s="106">
        <v>0</v>
      </c>
      <c r="AV754" s="106">
        <v>6.6775658321</v>
      </c>
      <c r="AW754" s="106">
        <v>0</v>
      </c>
      <c r="AX754" s="106">
        <v>0</v>
      </c>
      <c r="AY754" s="106">
        <v>0</v>
      </c>
      <c r="AZ754" s="106">
        <v>0</v>
      </c>
      <c r="BA754" s="78">
        <v>6.6775658321</v>
      </c>
      <c r="BB754" s="107"/>
    </row>
    <row r="755" spans="1:54" s="109" customFormat="1" ht="22.5">
      <c r="A755" s="108"/>
      <c r="B755" s="4">
        <v>1</v>
      </c>
      <c r="D755" s="31"/>
      <c r="E755" s="110"/>
      <c r="F755" s="134"/>
      <c r="G755" s="112"/>
      <c r="H755" s="113"/>
      <c r="I755" s="114"/>
      <c r="J755" s="114"/>
      <c r="K755" s="115"/>
      <c r="L755" s="115"/>
      <c r="M755" s="113"/>
      <c r="N755" s="113"/>
      <c r="O755" s="115"/>
      <c r="P755" s="115"/>
      <c r="Q755" s="115"/>
      <c r="R755" s="114"/>
      <c r="S755" s="114"/>
      <c r="T755" s="115"/>
      <c r="U755" s="115"/>
      <c r="V755" s="114"/>
      <c r="W755" s="114"/>
      <c r="X755" s="115"/>
      <c r="Y755" s="115"/>
      <c r="Z755" s="114"/>
      <c r="AA755" s="114"/>
      <c r="AB755" s="115"/>
      <c r="AC755" s="115"/>
      <c r="AD755" s="114"/>
      <c r="AE755" s="114"/>
      <c r="AF755" s="114"/>
      <c r="AG755" s="114"/>
      <c r="AH755" s="114"/>
      <c r="AI755" s="114"/>
      <c r="AJ755" s="114"/>
      <c r="AK755" s="114"/>
      <c r="AL755" s="114"/>
      <c r="AM755" s="114"/>
      <c r="AN755" s="114"/>
      <c r="AO755" s="114"/>
      <c r="AP755" s="116"/>
      <c r="AQ755" s="116"/>
      <c r="AR755" s="116"/>
      <c r="AS755" s="104"/>
      <c r="AT755" s="117" t="s">
        <v>353</v>
      </c>
      <c r="AU755" s="118">
        <v>0</v>
      </c>
      <c r="AV755" s="118">
        <v>6.6775658321</v>
      </c>
      <c r="AW755" s="118">
        <v>0</v>
      </c>
      <c r="AX755" s="119"/>
      <c r="AY755" s="119"/>
      <c r="AZ755" s="119"/>
      <c r="BA755" s="78">
        <v>6.6775658321</v>
      </c>
      <c r="BB755" s="107"/>
    </row>
    <row r="756" spans="1:54" s="109" customFormat="1">
      <c r="A756" s="108"/>
      <c r="B756" s="4">
        <v>1</v>
      </c>
      <c r="D756" s="31"/>
      <c r="E756" s="120"/>
      <c r="F756" s="135"/>
      <c r="G756" s="122"/>
      <c r="H756" s="123"/>
      <c r="I756" s="124"/>
      <c r="J756" s="124"/>
      <c r="K756" s="125"/>
      <c r="L756" s="125"/>
      <c r="M756" s="123"/>
      <c r="N756" s="123"/>
      <c r="O756" s="125"/>
      <c r="P756" s="125"/>
      <c r="Q756" s="125"/>
      <c r="R756" s="124"/>
      <c r="S756" s="124"/>
      <c r="T756" s="125"/>
      <c r="U756" s="125"/>
      <c r="V756" s="124"/>
      <c r="W756" s="124"/>
      <c r="X756" s="125"/>
      <c r="Y756" s="125"/>
      <c r="Z756" s="124"/>
      <c r="AA756" s="124"/>
      <c r="AB756" s="125"/>
      <c r="AC756" s="125"/>
      <c r="AD756" s="124"/>
      <c r="AE756" s="124"/>
      <c r="AF756" s="124"/>
      <c r="AG756" s="124"/>
      <c r="AH756" s="124"/>
      <c r="AI756" s="124"/>
      <c r="AJ756" s="124"/>
      <c r="AK756" s="124"/>
      <c r="AL756" s="124"/>
      <c r="AM756" s="124"/>
      <c r="AN756" s="124"/>
      <c r="AO756" s="124"/>
      <c r="AP756" s="126"/>
      <c r="AQ756" s="126"/>
      <c r="AR756" s="126"/>
      <c r="AS756" s="104"/>
      <c r="AT756" s="127" t="s">
        <v>110</v>
      </c>
      <c r="AU756" s="127"/>
      <c r="AV756" s="127"/>
      <c r="AW756" s="127"/>
      <c r="AX756" s="127"/>
      <c r="AY756" s="127"/>
      <c r="AZ756" s="127"/>
      <c r="BA756" s="128"/>
      <c r="BB756" s="107"/>
    </row>
    <row r="757" spans="1:54">
      <c r="B757" s="4">
        <v>3</v>
      </c>
      <c r="C757" s="96" t="s">
        <v>104</v>
      </c>
      <c r="D757" s="31"/>
      <c r="E757" s="97" t="s">
        <v>614</v>
      </c>
      <c r="F757" s="133" t="s">
        <v>615</v>
      </c>
      <c r="G757" s="99"/>
      <c r="H757" s="100" t="s">
        <v>107</v>
      </c>
      <c r="I757" s="101"/>
      <c r="J757" s="101"/>
      <c r="K757" s="102">
        <v>0</v>
      </c>
      <c r="L757" s="102">
        <v>0</v>
      </c>
      <c r="M757" s="100">
        <v>2014</v>
      </c>
      <c r="N757" s="100">
        <v>2014</v>
      </c>
      <c r="O757" s="102">
        <v>3.2669999999999999</v>
      </c>
      <c r="P757" s="102">
        <v>0</v>
      </c>
      <c r="Q757" s="102">
        <v>3.2669999999999999</v>
      </c>
      <c r="R757" s="101"/>
      <c r="S757" s="101"/>
      <c r="T757" s="102">
        <v>0</v>
      </c>
      <c r="U757" s="102">
        <v>0</v>
      </c>
      <c r="V757" s="101"/>
      <c r="W757" s="101"/>
      <c r="X757" s="102">
        <v>0</v>
      </c>
      <c r="Y757" s="102">
        <v>0</v>
      </c>
      <c r="Z757" s="101"/>
      <c r="AA757" s="101"/>
      <c r="AB757" s="102">
        <v>0</v>
      </c>
      <c r="AC757" s="102">
        <v>0</v>
      </c>
      <c r="AD757" s="101"/>
      <c r="AE757" s="101"/>
      <c r="AF757" s="101"/>
      <c r="AG757" s="101"/>
      <c r="AH757" s="101"/>
      <c r="AI757" s="101"/>
      <c r="AJ757" s="101"/>
      <c r="AK757" s="101"/>
      <c r="AL757" s="101"/>
      <c r="AM757" s="101"/>
      <c r="AN757" s="101"/>
      <c r="AO757" s="101"/>
      <c r="AP757" s="103">
        <v>0</v>
      </c>
      <c r="AQ757" s="103">
        <v>0</v>
      </c>
      <c r="AR757" s="103">
        <v>0</v>
      </c>
      <c r="AS757" s="104">
        <v>0</v>
      </c>
      <c r="AT757" s="105" t="s">
        <v>108</v>
      </c>
      <c r="AU757" s="106">
        <v>0</v>
      </c>
      <c r="AV757" s="106">
        <v>0</v>
      </c>
      <c r="AW757" s="106">
        <v>3.2669999999999999</v>
      </c>
      <c r="AX757" s="106">
        <v>0</v>
      </c>
      <c r="AY757" s="106">
        <v>0</v>
      </c>
      <c r="AZ757" s="106">
        <v>0</v>
      </c>
      <c r="BA757" s="78">
        <v>3.2669999999999999</v>
      </c>
      <c r="BB757" s="107"/>
    </row>
    <row r="758" spans="1:54" s="109" customFormat="1" ht="22.5">
      <c r="A758" s="108"/>
      <c r="B758" s="4">
        <v>1</v>
      </c>
      <c r="D758" s="31"/>
      <c r="E758" s="110"/>
      <c r="F758" s="134"/>
      <c r="G758" s="112"/>
      <c r="H758" s="113"/>
      <c r="I758" s="114"/>
      <c r="J758" s="114"/>
      <c r="K758" s="115"/>
      <c r="L758" s="115"/>
      <c r="M758" s="113"/>
      <c r="N758" s="113"/>
      <c r="O758" s="115"/>
      <c r="P758" s="115"/>
      <c r="Q758" s="115"/>
      <c r="R758" s="114"/>
      <c r="S758" s="114"/>
      <c r="T758" s="115"/>
      <c r="U758" s="115"/>
      <c r="V758" s="114"/>
      <c r="W758" s="114"/>
      <c r="X758" s="115"/>
      <c r="Y758" s="115"/>
      <c r="Z758" s="114"/>
      <c r="AA758" s="114"/>
      <c r="AB758" s="115"/>
      <c r="AC758" s="115"/>
      <c r="AD758" s="114"/>
      <c r="AE758" s="114"/>
      <c r="AF758" s="114"/>
      <c r="AG758" s="114"/>
      <c r="AH758" s="114"/>
      <c r="AI758" s="114"/>
      <c r="AJ758" s="114"/>
      <c r="AK758" s="114"/>
      <c r="AL758" s="114"/>
      <c r="AM758" s="114"/>
      <c r="AN758" s="114"/>
      <c r="AO758" s="114"/>
      <c r="AP758" s="116"/>
      <c r="AQ758" s="116"/>
      <c r="AR758" s="116"/>
      <c r="AS758" s="104"/>
      <c r="AT758" s="117" t="s">
        <v>353</v>
      </c>
      <c r="AU758" s="118">
        <v>0</v>
      </c>
      <c r="AV758" s="118">
        <v>0</v>
      </c>
      <c r="AW758" s="118">
        <v>3.2669999999999999</v>
      </c>
      <c r="AX758" s="119"/>
      <c r="AY758" s="119"/>
      <c r="AZ758" s="119"/>
      <c r="BA758" s="78">
        <v>3.2669999999999999</v>
      </c>
      <c r="BB758" s="107"/>
    </row>
    <row r="759" spans="1:54" s="109" customFormat="1">
      <c r="A759" s="108"/>
      <c r="B759" s="4">
        <v>1</v>
      </c>
      <c r="D759" s="31"/>
      <c r="E759" s="120"/>
      <c r="F759" s="135"/>
      <c r="G759" s="122"/>
      <c r="H759" s="123"/>
      <c r="I759" s="124"/>
      <c r="J759" s="124"/>
      <c r="K759" s="125"/>
      <c r="L759" s="125"/>
      <c r="M759" s="123"/>
      <c r="N759" s="123"/>
      <c r="O759" s="125"/>
      <c r="P759" s="125"/>
      <c r="Q759" s="125"/>
      <c r="R759" s="124"/>
      <c r="S759" s="124"/>
      <c r="T759" s="125"/>
      <c r="U759" s="125"/>
      <c r="V759" s="124"/>
      <c r="W759" s="124"/>
      <c r="X759" s="125"/>
      <c r="Y759" s="125"/>
      <c r="Z759" s="124"/>
      <c r="AA759" s="124"/>
      <c r="AB759" s="125"/>
      <c r="AC759" s="125"/>
      <c r="AD759" s="124"/>
      <c r="AE759" s="124"/>
      <c r="AF759" s="124"/>
      <c r="AG759" s="124"/>
      <c r="AH759" s="124"/>
      <c r="AI759" s="124"/>
      <c r="AJ759" s="124"/>
      <c r="AK759" s="124"/>
      <c r="AL759" s="124"/>
      <c r="AM759" s="124"/>
      <c r="AN759" s="124"/>
      <c r="AO759" s="124"/>
      <c r="AP759" s="126"/>
      <c r="AQ759" s="126"/>
      <c r="AR759" s="126"/>
      <c r="AS759" s="104"/>
      <c r="AT759" s="127" t="s">
        <v>110</v>
      </c>
      <c r="AU759" s="127"/>
      <c r="AV759" s="127"/>
      <c r="AW759" s="127"/>
      <c r="AX759" s="127"/>
      <c r="AY759" s="127"/>
      <c r="AZ759" s="127"/>
      <c r="BA759" s="128"/>
      <c r="BB759" s="107"/>
    </row>
    <row r="760" spans="1:54">
      <c r="B760" s="4">
        <v>3</v>
      </c>
      <c r="C760" s="96" t="s">
        <v>104</v>
      </c>
      <c r="D760" s="31"/>
      <c r="E760" s="97" t="s">
        <v>616</v>
      </c>
      <c r="F760" s="133" t="s">
        <v>617</v>
      </c>
      <c r="G760" s="99"/>
      <c r="H760" s="100" t="s">
        <v>294</v>
      </c>
      <c r="I760" s="101"/>
      <c r="J760" s="101"/>
      <c r="K760" s="102">
        <v>0</v>
      </c>
      <c r="L760" s="102">
        <v>0.4</v>
      </c>
      <c r="M760" s="100">
        <v>2014</v>
      </c>
      <c r="N760" s="100">
        <v>2015</v>
      </c>
      <c r="O760" s="102">
        <v>1.6330410371545565</v>
      </c>
      <c r="P760" s="102">
        <v>0</v>
      </c>
      <c r="Q760" s="102">
        <v>0.16042148799999992</v>
      </c>
      <c r="R760" s="101"/>
      <c r="S760" s="101"/>
      <c r="T760" s="102">
        <v>0</v>
      </c>
      <c r="U760" s="102">
        <v>0</v>
      </c>
      <c r="V760" s="101"/>
      <c r="W760" s="101"/>
      <c r="X760" s="102">
        <v>0</v>
      </c>
      <c r="Y760" s="102">
        <v>0</v>
      </c>
      <c r="Z760" s="101"/>
      <c r="AA760" s="101"/>
      <c r="AB760" s="102">
        <v>0</v>
      </c>
      <c r="AC760" s="102">
        <v>0</v>
      </c>
      <c r="AD760" s="101"/>
      <c r="AE760" s="101"/>
      <c r="AF760" s="101"/>
      <c r="AG760" s="101"/>
      <c r="AH760" s="101"/>
      <c r="AI760" s="101"/>
      <c r="AJ760" s="101"/>
      <c r="AK760" s="101"/>
      <c r="AL760" s="101"/>
      <c r="AM760" s="101"/>
      <c r="AN760" s="101"/>
      <c r="AO760" s="101"/>
      <c r="AP760" s="103">
        <v>0</v>
      </c>
      <c r="AQ760" s="103">
        <v>0</v>
      </c>
      <c r="AR760" s="103">
        <v>0</v>
      </c>
      <c r="AS760" s="104">
        <v>0</v>
      </c>
      <c r="AT760" s="105" t="s">
        <v>108</v>
      </c>
      <c r="AU760" s="106">
        <v>0</v>
      </c>
      <c r="AV760" s="106">
        <v>0</v>
      </c>
      <c r="AW760" s="106">
        <v>0.16042148799999992</v>
      </c>
      <c r="AX760" s="106">
        <v>0</v>
      </c>
      <c r="AY760" s="106">
        <v>0</v>
      </c>
      <c r="AZ760" s="106">
        <v>0</v>
      </c>
      <c r="BA760" s="78">
        <v>0.16042148799999992</v>
      </c>
      <c r="BB760" s="107"/>
    </row>
    <row r="761" spans="1:54" s="109" customFormat="1" ht="22.5">
      <c r="A761" s="108"/>
      <c r="B761" s="4">
        <v>1</v>
      </c>
      <c r="D761" s="31"/>
      <c r="E761" s="110"/>
      <c r="F761" s="134"/>
      <c r="G761" s="112"/>
      <c r="H761" s="113"/>
      <c r="I761" s="114"/>
      <c r="J761" s="114"/>
      <c r="K761" s="115"/>
      <c r="L761" s="115"/>
      <c r="M761" s="113"/>
      <c r="N761" s="113"/>
      <c r="O761" s="115"/>
      <c r="P761" s="115"/>
      <c r="Q761" s="115"/>
      <c r="R761" s="114"/>
      <c r="S761" s="114"/>
      <c r="T761" s="115"/>
      <c r="U761" s="115"/>
      <c r="V761" s="114"/>
      <c r="W761" s="114"/>
      <c r="X761" s="115"/>
      <c r="Y761" s="115"/>
      <c r="Z761" s="114"/>
      <c r="AA761" s="114"/>
      <c r="AB761" s="115"/>
      <c r="AC761" s="115"/>
      <c r="AD761" s="114"/>
      <c r="AE761" s="114"/>
      <c r="AF761" s="114"/>
      <c r="AG761" s="114"/>
      <c r="AH761" s="114"/>
      <c r="AI761" s="114"/>
      <c r="AJ761" s="114"/>
      <c r="AK761" s="114"/>
      <c r="AL761" s="114"/>
      <c r="AM761" s="114"/>
      <c r="AN761" s="114"/>
      <c r="AO761" s="114"/>
      <c r="AP761" s="116"/>
      <c r="AQ761" s="116"/>
      <c r="AR761" s="116"/>
      <c r="AS761" s="104"/>
      <c r="AT761" s="117" t="s">
        <v>353</v>
      </c>
      <c r="AU761" s="118">
        <v>0</v>
      </c>
      <c r="AV761" s="118">
        <v>0</v>
      </c>
      <c r="AW761" s="118">
        <v>0.16042148799999992</v>
      </c>
      <c r="AX761" s="119"/>
      <c r="AY761" s="119"/>
      <c r="AZ761" s="119"/>
      <c r="BA761" s="78">
        <v>0.16042148799999992</v>
      </c>
      <c r="BB761" s="107"/>
    </row>
    <row r="762" spans="1:54" s="109" customFormat="1">
      <c r="A762" s="108"/>
      <c r="B762" s="4">
        <v>1</v>
      </c>
      <c r="D762" s="31"/>
      <c r="E762" s="120"/>
      <c r="F762" s="135"/>
      <c r="G762" s="122"/>
      <c r="H762" s="123"/>
      <c r="I762" s="124"/>
      <c r="J762" s="124"/>
      <c r="K762" s="125"/>
      <c r="L762" s="125"/>
      <c r="M762" s="123"/>
      <c r="N762" s="123"/>
      <c r="O762" s="125"/>
      <c r="P762" s="125"/>
      <c r="Q762" s="125"/>
      <c r="R762" s="124"/>
      <c r="S762" s="124"/>
      <c r="T762" s="125"/>
      <c r="U762" s="125"/>
      <c r="V762" s="124"/>
      <c r="W762" s="124"/>
      <c r="X762" s="125"/>
      <c r="Y762" s="125"/>
      <c r="Z762" s="124"/>
      <c r="AA762" s="124"/>
      <c r="AB762" s="125"/>
      <c r="AC762" s="125"/>
      <c r="AD762" s="124"/>
      <c r="AE762" s="124"/>
      <c r="AF762" s="124"/>
      <c r="AG762" s="124"/>
      <c r="AH762" s="124"/>
      <c r="AI762" s="124"/>
      <c r="AJ762" s="124"/>
      <c r="AK762" s="124"/>
      <c r="AL762" s="124"/>
      <c r="AM762" s="124"/>
      <c r="AN762" s="124"/>
      <c r="AO762" s="124"/>
      <c r="AP762" s="126"/>
      <c r="AQ762" s="126"/>
      <c r="AR762" s="126"/>
      <c r="AS762" s="104"/>
      <c r="AT762" s="127" t="s">
        <v>110</v>
      </c>
      <c r="AU762" s="127"/>
      <c r="AV762" s="127"/>
      <c r="AW762" s="127"/>
      <c r="AX762" s="127"/>
      <c r="AY762" s="127"/>
      <c r="AZ762" s="127"/>
      <c r="BA762" s="128"/>
      <c r="BB762" s="107"/>
    </row>
    <row r="763" spans="1:54">
      <c r="B763" s="4">
        <v>3</v>
      </c>
      <c r="C763" s="96" t="s">
        <v>104</v>
      </c>
      <c r="D763" s="31"/>
      <c r="E763" s="97" t="s">
        <v>618</v>
      </c>
      <c r="F763" s="133" t="s">
        <v>619</v>
      </c>
      <c r="G763" s="99"/>
      <c r="H763" s="100" t="s">
        <v>107</v>
      </c>
      <c r="I763" s="101"/>
      <c r="J763" s="101"/>
      <c r="K763" s="102">
        <v>0</v>
      </c>
      <c r="L763" s="102">
        <v>0</v>
      </c>
      <c r="M763" s="100">
        <v>2014</v>
      </c>
      <c r="N763" s="100">
        <v>2014</v>
      </c>
      <c r="O763" s="102">
        <v>4.5554774100000044</v>
      </c>
      <c r="P763" s="102">
        <v>0</v>
      </c>
      <c r="Q763" s="102">
        <v>4.5554774100000044</v>
      </c>
      <c r="R763" s="101"/>
      <c r="S763" s="101"/>
      <c r="T763" s="102">
        <v>0</v>
      </c>
      <c r="U763" s="102">
        <v>0</v>
      </c>
      <c r="V763" s="101"/>
      <c r="W763" s="101"/>
      <c r="X763" s="102">
        <v>0</v>
      </c>
      <c r="Y763" s="102">
        <v>0</v>
      </c>
      <c r="Z763" s="101"/>
      <c r="AA763" s="101"/>
      <c r="AB763" s="102">
        <v>0</v>
      </c>
      <c r="AC763" s="102">
        <v>0</v>
      </c>
      <c r="AD763" s="101"/>
      <c r="AE763" s="101"/>
      <c r="AF763" s="101"/>
      <c r="AG763" s="101"/>
      <c r="AH763" s="101"/>
      <c r="AI763" s="101"/>
      <c r="AJ763" s="101"/>
      <c r="AK763" s="101"/>
      <c r="AL763" s="101"/>
      <c r="AM763" s="101"/>
      <c r="AN763" s="101"/>
      <c r="AO763" s="101"/>
      <c r="AP763" s="103">
        <v>0</v>
      </c>
      <c r="AQ763" s="103">
        <v>0</v>
      </c>
      <c r="AR763" s="103">
        <v>0</v>
      </c>
      <c r="AS763" s="104">
        <v>0</v>
      </c>
      <c r="AT763" s="105" t="s">
        <v>108</v>
      </c>
      <c r="AU763" s="106">
        <v>0</v>
      </c>
      <c r="AV763" s="106">
        <v>0</v>
      </c>
      <c r="AW763" s="106">
        <v>4.5554774100000044</v>
      </c>
      <c r="AX763" s="106">
        <v>0</v>
      </c>
      <c r="AY763" s="106">
        <v>0</v>
      </c>
      <c r="AZ763" s="106">
        <v>0</v>
      </c>
      <c r="BA763" s="78">
        <v>4.5554774100000044</v>
      </c>
      <c r="BB763" s="107"/>
    </row>
    <row r="764" spans="1:54" s="109" customFormat="1">
      <c r="A764" s="108"/>
      <c r="B764" s="4">
        <v>1</v>
      </c>
      <c r="D764" s="31"/>
      <c r="E764" s="110"/>
      <c r="F764" s="134"/>
      <c r="G764" s="112"/>
      <c r="H764" s="113"/>
      <c r="I764" s="114"/>
      <c r="J764" s="114"/>
      <c r="K764" s="115"/>
      <c r="L764" s="115"/>
      <c r="M764" s="113"/>
      <c r="N764" s="113"/>
      <c r="O764" s="115"/>
      <c r="P764" s="115"/>
      <c r="Q764" s="115"/>
      <c r="R764" s="114"/>
      <c r="S764" s="114"/>
      <c r="T764" s="115"/>
      <c r="U764" s="115"/>
      <c r="V764" s="114"/>
      <c r="W764" s="114"/>
      <c r="X764" s="115"/>
      <c r="Y764" s="115"/>
      <c r="Z764" s="114"/>
      <c r="AA764" s="114"/>
      <c r="AB764" s="115"/>
      <c r="AC764" s="115"/>
      <c r="AD764" s="114"/>
      <c r="AE764" s="114"/>
      <c r="AF764" s="114"/>
      <c r="AG764" s="114"/>
      <c r="AH764" s="114"/>
      <c r="AI764" s="114"/>
      <c r="AJ764" s="114"/>
      <c r="AK764" s="114"/>
      <c r="AL764" s="114"/>
      <c r="AM764" s="114"/>
      <c r="AN764" s="114"/>
      <c r="AO764" s="114"/>
      <c r="AP764" s="116"/>
      <c r="AQ764" s="116"/>
      <c r="AR764" s="116"/>
      <c r="AS764" s="104"/>
      <c r="AT764" s="117" t="s">
        <v>360</v>
      </c>
      <c r="AU764" s="118">
        <v>0</v>
      </c>
      <c r="AV764" s="118">
        <v>0</v>
      </c>
      <c r="AW764" s="118">
        <v>4.5554774100000044</v>
      </c>
      <c r="AX764" s="119"/>
      <c r="AY764" s="119"/>
      <c r="AZ764" s="119"/>
      <c r="BA764" s="78">
        <v>4.5554774100000044</v>
      </c>
      <c r="BB764" s="107"/>
    </row>
    <row r="765" spans="1:54" s="109" customFormat="1">
      <c r="A765" s="108"/>
      <c r="B765" s="4">
        <v>1</v>
      </c>
      <c r="D765" s="31"/>
      <c r="E765" s="120"/>
      <c r="F765" s="135"/>
      <c r="G765" s="122"/>
      <c r="H765" s="123"/>
      <c r="I765" s="124"/>
      <c r="J765" s="124"/>
      <c r="K765" s="125"/>
      <c r="L765" s="125"/>
      <c r="M765" s="123"/>
      <c r="N765" s="123"/>
      <c r="O765" s="125"/>
      <c r="P765" s="125"/>
      <c r="Q765" s="125"/>
      <c r="R765" s="124"/>
      <c r="S765" s="124"/>
      <c r="T765" s="125"/>
      <c r="U765" s="125"/>
      <c r="V765" s="124"/>
      <c r="W765" s="124"/>
      <c r="X765" s="125"/>
      <c r="Y765" s="125"/>
      <c r="Z765" s="124"/>
      <c r="AA765" s="124"/>
      <c r="AB765" s="125"/>
      <c r="AC765" s="125"/>
      <c r="AD765" s="124"/>
      <c r="AE765" s="124"/>
      <c r="AF765" s="124"/>
      <c r="AG765" s="124"/>
      <c r="AH765" s="124"/>
      <c r="AI765" s="124"/>
      <c r="AJ765" s="124"/>
      <c r="AK765" s="124"/>
      <c r="AL765" s="124"/>
      <c r="AM765" s="124"/>
      <c r="AN765" s="124"/>
      <c r="AO765" s="124"/>
      <c r="AP765" s="126"/>
      <c r="AQ765" s="126"/>
      <c r="AR765" s="126"/>
      <c r="AS765" s="104"/>
      <c r="AT765" s="127" t="s">
        <v>110</v>
      </c>
      <c r="AU765" s="127"/>
      <c r="AV765" s="127"/>
      <c r="AW765" s="127"/>
      <c r="AX765" s="127"/>
      <c r="AY765" s="127"/>
      <c r="AZ765" s="127"/>
      <c r="BA765" s="128"/>
      <c r="BB765" s="107"/>
    </row>
    <row r="766" spans="1:54">
      <c r="B766" s="4">
        <v>3</v>
      </c>
      <c r="C766" s="96" t="s">
        <v>104</v>
      </c>
      <c r="D766" s="31"/>
      <c r="E766" s="97" t="s">
        <v>620</v>
      </c>
      <c r="F766" s="133" t="s">
        <v>621</v>
      </c>
      <c r="G766" s="99"/>
      <c r="H766" s="100" t="s">
        <v>107</v>
      </c>
      <c r="I766" s="101"/>
      <c r="J766" s="101"/>
      <c r="K766" s="102">
        <v>0</v>
      </c>
      <c r="L766" s="102">
        <v>0.4</v>
      </c>
      <c r="M766" s="100">
        <v>2014</v>
      </c>
      <c r="N766" s="100">
        <v>2014</v>
      </c>
      <c r="O766" s="102">
        <v>1.4772023280000035</v>
      </c>
      <c r="P766" s="102">
        <v>0</v>
      </c>
      <c r="Q766" s="102">
        <v>1.4772023280000035</v>
      </c>
      <c r="R766" s="101"/>
      <c r="S766" s="101"/>
      <c r="T766" s="102">
        <v>0</v>
      </c>
      <c r="U766" s="102">
        <v>0</v>
      </c>
      <c r="V766" s="101"/>
      <c r="W766" s="101"/>
      <c r="X766" s="102">
        <v>0</v>
      </c>
      <c r="Y766" s="102">
        <v>0</v>
      </c>
      <c r="Z766" s="101"/>
      <c r="AA766" s="101"/>
      <c r="AB766" s="102">
        <v>0</v>
      </c>
      <c r="AC766" s="102">
        <v>0.4</v>
      </c>
      <c r="AD766" s="101"/>
      <c r="AE766" s="101"/>
      <c r="AF766" s="101"/>
      <c r="AG766" s="101"/>
      <c r="AH766" s="101"/>
      <c r="AI766" s="101"/>
      <c r="AJ766" s="101"/>
      <c r="AK766" s="101"/>
      <c r="AL766" s="101"/>
      <c r="AM766" s="101"/>
      <c r="AN766" s="101"/>
      <c r="AO766" s="101"/>
      <c r="AP766" s="103">
        <v>0</v>
      </c>
      <c r="AQ766" s="103">
        <v>0</v>
      </c>
      <c r="AR766" s="103">
        <v>0</v>
      </c>
      <c r="AS766" s="104">
        <v>0.4</v>
      </c>
      <c r="AT766" s="105" t="s">
        <v>108</v>
      </c>
      <c r="AU766" s="106">
        <v>0</v>
      </c>
      <c r="AV766" s="106">
        <v>0</v>
      </c>
      <c r="AW766" s="106">
        <v>1.4772023280000035</v>
      </c>
      <c r="AX766" s="106">
        <v>0</v>
      </c>
      <c r="AY766" s="106">
        <v>0</v>
      </c>
      <c r="AZ766" s="106">
        <v>0</v>
      </c>
      <c r="BA766" s="78">
        <v>1.4772023280000035</v>
      </c>
      <c r="BB766" s="107"/>
    </row>
    <row r="767" spans="1:54" s="109" customFormat="1">
      <c r="A767" s="108"/>
      <c r="B767" s="4">
        <v>1</v>
      </c>
      <c r="D767" s="31"/>
      <c r="E767" s="110"/>
      <c r="F767" s="134"/>
      <c r="G767" s="112"/>
      <c r="H767" s="113"/>
      <c r="I767" s="114"/>
      <c r="J767" s="114"/>
      <c r="K767" s="115"/>
      <c r="L767" s="115"/>
      <c r="M767" s="113"/>
      <c r="N767" s="113"/>
      <c r="O767" s="115"/>
      <c r="P767" s="115"/>
      <c r="Q767" s="115"/>
      <c r="R767" s="114"/>
      <c r="S767" s="114"/>
      <c r="T767" s="115"/>
      <c r="U767" s="115"/>
      <c r="V767" s="114"/>
      <c r="W767" s="114"/>
      <c r="X767" s="115"/>
      <c r="Y767" s="115"/>
      <c r="Z767" s="114"/>
      <c r="AA767" s="114"/>
      <c r="AB767" s="115"/>
      <c r="AC767" s="115"/>
      <c r="AD767" s="114"/>
      <c r="AE767" s="114"/>
      <c r="AF767" s="114"/>
      <c r="AG767" s="114"/>
      <c r="AH767" s="114"/>
      <c r="AI767" s="114"/>
      <c r="AJ767" s="114"/>
      <c r="AK767" s="114"/>
      <c r="AL767" s="114"/>
      <c r="AM767" s="114"/>
      <c r="AN767" s="114"/>
      <c r="AO767" s="114"/>
      <c r="AP767" s="116"/>
      <c r="AQ767" s="116"/>
      <c r="AR767" s="116"/>
      <c r="AS767" s="104"/>
      <c r="AT767" s="117" t="s">
        <v>360</v>
      </c>
      <c r="AU767" s="118">
        <v>0</v>
      </c>
      <c r="AV767" s="118">
        <v>0</v>
      </c>
      <c r="AW767" s="118">
        <v>1.4772023280000035</v>
      </c>
      <c r="AX767" s="119"/>
      <c r="AY767" s="119"/>
      <c r="AZ767" s="119"/>
      <c r="BA767" s="78">
        <v>1.4772023280000035</v>
      </c>
      <c r="BB767" s="107"/>
    </row>
    <row r="768" spans="1:54" s="109" customFormat="1">
      <c r="A768" s="108"/>
      <c r="B768" s="4">
        <v>1</v>
      </c>
      <c r="D768" s="31"/>
      <c r="E768" s="120"/>
      <c r="F768" s="135"/>
      <c r="G768" s="122"/>
      <c r="H768" s="123"/>
      <c r="I768" s="124"/>
      <c r="J768" s="124"/>
      <c r="K768" s="125"/>
      <c r="L768" s="125"/>
      <c r="M768" s="123"/>
      <c r="N768" s="123"/>
      <c r="O768" s="125"/>
      <c r="P768" s="125"/>
      <c r="Q768" s="125"/>
      <c r="R768" s="124"/>
      <c r="S768" s="124"/>
      <c r="T768" s="125"/>
      <c r="U768" s="125"/>
      <c r="V768" s="124"/>
      <c r="W768" s="124"/>
      <c r="X768" s="125"/>
      <c r="Y768" s="125"/>
      <c r="Z768" s="124"/>
      <c r="AA768" s="124"/>
      <c r="AB768" s="125"/>
      <c r="AC768" s="125"/>
      <c r="AD768" s="124"/>
      <c r="AE768" s="124"/>
      <c r="AF768" s="124"/>
      <c r="AG768" s="124"/>
      <c r="AH768" s="124"/>
      <c r="AI768" s="124"/>
      <c r="AJ768" s="124"/>
      <c r="AK768" s="124"/>
      <c r="AL768" s="124"/>
      <c r="AM768" s="124"/>
      <c r="AN768" s="124"/>
      <c r="AO768" s="124"/>
      <c r="AP768" s="126"/>
      <c r="AQ768" s="126"/>
      <c r="AR768" s="126"/>
      <c r="AS768" s="104"/>
      <c r="AT768" s="127" t="s">
        <v>110</v>
      </c>
      <c r="AU768" s="127"/>
      <c r="AV768" s="127"/>
      <c r="AW768" s="127"/>
      <c r="AX768" s="127"/>
      <c r="AY768" s="127"/>
      <c r="AZ768" s="127"/>
      <c r="BA768" s="128"/>
      <c r="BB768" s="107"/>
    </row>
    <row r="769" spans="1:59">
      <c r="B769" s="4">
        <v>3</v>
      </c>
      <c r="C769" s="96" t="s">
        <v>104</v>
      </c>
      <c r="D769" s="31"/>
      <c r="E769" s="97" t="s">
        <v>622</v>
      </c>
      <c r="F769" s="133" t="s">
        <v>623</v>
      </c>
      <c r="G769" s="99"/>
      <c r="H769" s="100" t="s">
        <v>107</v>
      </c>
      <c r="I769" s="101"/>
      <c r="J769" s="101"/>
      <c r="K769" s="102">
        <v>0</v>
      </c>
      <c r="L769" s="102">
        <v>0.16</v>
      </c>
      <c r="M769" s="100">
        <v>2014</v>
      </c>
      <c r="N769" s="100">
        <v>2014</v>
      </c>
      <c r="O769" s="102">
        <v>0.79319947199999952</v>
      </c>
      <c r="P769" s="102">
        <v>0</v>
      </c>
      <c r="Q769" s="102">
        <v>0.79319947199999952</v>
      </c>
      <c r="R769" s="101"/>
      <c r="S769" s="101"/>
      <c r="T769" s="102">
        <v>0</v>
      </c>
      <c r="U769" s="102">
        <v>0</v>
      </c>
      <c r="V769" s="101"/>
      <c r="W769" s="101"/>
      <c r="X769" s="102">
        <v>0</v>
      </c>
      <c r="Y769" s="102">
        <v>0</v>
      </c>
      <c r="Z769" s="101"/>
      <c r="AA769" s="101"/>
      <c r="AB769" s="102">
        <v>0</v>
      </c>
      <c r="AC769" s="102">
        <v>0.16</v>
      </c>
      <c r="AD769" s="101"/>
      <c r="AE769" s="101"/>
      <c r="AF769" s="101"/>
      <c r="AG769" s="101"/>
      <c r="AH769" s="101"/>
      <c r="AI769" s="101"/>
      <c r="AJ769" s="101"/>
      <c r="AK769" s="101"/>
      <c r="AL769" s="101"/>
      <c r="AM769" s="101"/>
      <c r="AN769" s="101"/>
      <c r="AO769" s="101"/>
      <c r="AP769" s="103">
        <v>0</v>
      </c>
      <c r="AQ769" s="103">
        <v>0</v>
      </c>
      <c r="AR769" s="103">
        <v>0</v>
      </c>
      <c r="AS769" s="104">
        <v>0.16</v>
      </c>
      <c r="AT769" s="105" t="s">
        <v>108</v>
      </c>
      <c r="AU769" s="106">
        <v>0</v>
      </c>
      <c r="AV769" s="106">
        <v>0</v>
      </c>
      <c r="AW769" s="106">
        <v>0.79319947199999952</v>
      </c>
      <c r="AX769" s="106">
        <v>0</v>
      </c>
      <c r="AY769" s="106">
        <v>0</v>
      </c>
      <c r="AZ769" s="106">
        <v>0</v>
      </c>
      <c r="BA769" s="78">
        <v>0.79319947199999952</v>
      </c>
      <c r="BB769" s="107"/>
    </row>
    <row r="770" spans="1:59" s="109" customFormat="1" ht="22.5">
      <c r="A770" s="108"/>
      <c r="B770" s="4">
        <v>1</v>
      </c>
      <c r="D770" s="31"/>
      <c r="E770" s="110"/>
      <c r="F770" s="134"/>
      <c r="G770" s="112"/>
      <c r="H770" s="113"/>
      <c r="I770" s="114"/>
      <c r="J770" s="114"/>
      <c r="K770" s="115"/>
      <c r="L770" s="115"/>
      <c r="M770" s="113"/>
      <c r="N770" s="113"/>
      <c r="O770" s="115"/>
      <c r="P770" s="115"/>
      <c r="Q770" s="115"/>
      <c r="R770" s="114"/>
      <c r="S770" s="114"/>
      <c r="T770" s="115"/>
      <c r="U770" s="115"/>
      <c r="V770" s="114"/>
      <c r="W770" s="114"/>
      <c r="X770" s="115"/>
      <c r="Y770" s="115"/>
      <c r="Z770" s="114"/>
      <c r="AA770" s="114"/>
      <c r="AB770" s="115"/>
      <c r="AC770" s="115"/>
      <c r="AD770" s="114"/>
      <c r="AE770" s="114"/>
      <c r="AF770" s="114"/>
      <c r="AG770" s="114"/>
      <c r="AH770" s="114"/>
      <c r="AI770" s="114"/>
      <c r="AJ770" s="114"/>
      <c r="AK770" s="114"/>
      <c r="AL770" s="114"/>
      <c r="AM770" s="114"/>
      <c r="AN770" s="114"/>
      <c r="AO770" s="114"/>
      <c r="AP770" s="116"/>
      <c r="AQ770" s="116"/>
      <c r="AR770" s="116"/>
      <c r="AS770" s="104"/>
      <c r="AT770" s="117" t="s">
        <v>353</v>
      </c>
      <c r="AU770" s="118">
        <v>0</v>
      </c>
      <c r="AV770" s="118">
        <v>0</v>
      </c>
      <c r="AW770" s="118">
        <v>0.79319947199999952</v>
      </c>
      <c r="AX770" s="119"/>
      <c r="AY770" s="119"/>
      <c r="AZ770" s="119"/>
      <c r="BA770" s="78">
        <v>0.79319947199999952</v>
      </c>
      <c r="BB770" s="107"/>
    </row>
    <row r="771" spans="1:59" s="109" customFormat="1">
      <c r="A771" s="108"/>
      <c r="B771" s="4">
        <v>1</v>
      </c>
      <c r="D771" s="31"/>
      <c r="E771" s="120"/>
      <c r="F771" s="135"/>
      <c r="G771" s="122"/>
      <c r="H771" s="123"/>
      <c r="I771" s="124"/>
      <c r="J771" s="124"/>
      <c r="K771" s="125"/>
      <c r="L771" s="125"/>
      <c r="M771" s="123"/>
      <c r="N771" s="123"/>
      <c r="O771" s="125"/>
      <c r="P771" s="125"/>
      <c r="Q771" s="125"/>
      <c r="R771" s="124"/>
      <c r="S771" s="124"/>
      <c r="T771" s="125"/>
      <c r="U771" s="125"/>
      <c r="V771" s="124"/>
      <c r="W771" s="124"/>
      <c r="X771" s="125"/>
      <c r="Y771" s="125"/>
      <c r="Z771" s="124"/>
      <c r="AA771" s="124"/>
      <c r="AB771" s="125"/>
      <c r="AC771" s="125"/>
      <c r="AD771" s="124"/>
      <c r="AE771" s="124"/>
      <c r="AF771" s="124"/>
      <c r="AG771" s="124"/>
      <c r="AH771" s="124"/>
      <c r="AI771" s="124"/>
      <c r="AJ771" s="124"/>
      <c r="AK771" s="124"/>
      <c r="AL771" s="124"/>
      <c r="AM771" s="124"/>
      <c r="AN771" s="124"/>
      <c r="AO771" s="124"/>
      <c r="AP771" s="126"/>
      <c r="AQ771" s="126"/>
      <c r="AR771" s="126"/>
      <c r="AS771" s="104"/>
      <c r="AT771" s="127" t="s">
        <v>110</v>
      </c>
      <c r="AU771" s="127"/>
      <c r="AV771" s="127"/>
      <c r="AW771" s="127"/>
      <c r="AX771" s="127"/>
      <c r="AY771" s="127"/>
      <c r="AZ771" s="127"/>
      <c r="BA771" s="128"/>
      <c r="BB771" s="107"/>
    </row>
    <row r="772" spans="1:59">
      <c r="B772" s="4">
        <v>3</v>
      </c>
      <c r="C772" s="96" t="s">
        <v>104</v>
      </c>
      <c r="D772" s="31"/>
      <c r="E772" s="97" t="s">
        <v>624</v>
      </c>
      <c r="F772" s="133" t="s">
        <v>625</v>
      </c>
      <c r="G772" s="99"/>
      <c r="H772" s="100" t="s">
        <v>107</v>
      </c>
      <c r="I772" s="101"/>
      <c r="J772" s="101"/>
      <c r="K772" s="102">
        <v>0</v>
      </c>
      <c r="L772" s="102">
        <v>0</v>
      </c>
      <c r="M772" s="100">
        <v>2014</v>
      </c>
      <c r="N772" s="100">
        <v>2014</v>
      </c>
      <c r="O772" s="102">
        <v>1.3027200000000001</v>
      </c>
      <c r="P772" s="102">
        <v>0</v>
      </c>
      <c r="Q772" s="102">
        <v>1.3027200000000001</v>
      </c>
      <c r="R772" s="101"/>
      <c r="S772" s="101"/>
      <c r="T772" s="102">
        <v>0</v>
      </c>
      <c r="U772" s="102">
        <v>0</v>
      </c>
      <c r="V772" s="101"/>
      <c r="W772" s="101"/>
      <c r="X772" s="102">
        <v>0</v>
      </c>
      <c r="Y772" s="102">
        <v>0</v>
      </c>
      <c r="Z772" s="101"/>
      <c r="AA772" s="101"/>
      <c r="AB772" s="102">
        <v>0</v>
      </c>
      <c r="AC772" s="102">
        <v>0</v>
      </c>
      <c r="AD772" s="101"/>
      <c r="AE772" s="101"/>
      <c r="AF772" s="101"/>
      <c r="AG772" s="101"/>
      <c r="AH772" s="101"/>
      <c r="AI772" s="101"/>
      <c r="AJ772" s="101"/>
      <c r="AK772" s="101"/>
      <c r="AL772" s="101"/>
      <c r="AM772" s="101"/>
      <c r="AN772" s="101"/>
      <c r="AO772" s="101"/>
      <c r="AP772" s="103">
        <v>0</v>
      </c>
      <c r="AQ772" s="103">
        <v>0</v>
      </c>
      <c r="AR772" s="103">
        <v>0</v>
      </c>
      <c r="AS772" s="104">
        <v>0</v>
      </c>
      <c r="AT772" s="105" t="s">
        <v>108</v>
      </c>
      <c r="AU772" s="106">
        <v>0</v>
      </c>
      <c r="AV772" s="106">
        <v>0</v>
      </c>
      <c r="AW772" s="106">
        <v>1.3027200000000001</v>
      </c>
      <c r="AX772" s="106">
        <v>0</v>
      </c>
      <c r="AY772" s="106">
        <v>0</v>
      </c>
      <c r="AZ772" s="106">
        <v>0</v>
      </c>
      <c r="BA772" s="78">
        <v>1.3027200000000001</v>
      </c>
      <c r="BB772" s="107"/>
    </row>
    <row r="773" spans="1:59" s="109" customFormat="1" ht="22.5">
      <c r="A773" s="108"/>
      <c r="B773" s="4">
        <v>1</v>
      </c>
      <c r="D773" s="31"/>
      <c r="E773" s="110"/>
      <c r="F773" s="134"/>
      <c r="G773" s="112"/>
      <c r="H773" s="113"/>
      <c r="I773" s="114"/>
      <c r="J773" s="114"/>
      <c r="K773" s="115"/>
      <c r="L773" s="115"/>
      <c r="M773" s="113"/>
      <c r="N773" s="113"/>
      <c r="O773" s="115"/>
      <c r="P773" s="115"/>
      <c r="Q773" s="115"/>
      <c r="R773" s="114"/>
      <c r="S773" s="114"/>
      <c r="T773" s="115"/>
      <c r="U773" s="115"/>
      <c r="V773" s="114"/>
      <c r="W773" s="114"/>
      <c r="X773" s="115"/>
      <c r="Y773" s="115"/>
      <c r="Z773" s="114"/>
      <c r="AA773" s="114"/>
      <c r="AB773" s="115"/>
      <c r="AC773" s="115"/>
      <c r="AD773" s="114"/>
      <c r="AE773" s="114"/>
      <c r="AF773" s="114"/>
      <c r="AG773" s="114"/>
      <c r="AH773" s="114"/>
      <c r="AI773" s="114"/>
      <c r="AJ773" s="114"/>
      <c r="AK773" s="114"/>
      <c r="AL773" s="114"/>
      <c r="AM773" s="114"/>
      <c r="AN773" s="114"/>
      <c r="AO773" s="114"/>
      <c r="AP773" s="116"/>
      <c r="AQ773" s="116"/>
      <c r="AR773" s="116"/>
      <c r="AS773" s="104"/>
      <c r="AT773" s="117" t="s">
        <v>353</v>
      </c>
      <c r="AU773" s="118">
        <v>0</v>
      </c>
      <c r="AV773" s="118">
        <v>0</v>
      </c>
      <c r="AW773" s="118">
        <v>1.3027200000000001</v>
      </c>
      <c r="AX773" s="119"/>
      <c r="AY773" s="119"/>
      <c r="AZ773" s="119"/>
      <c r="BA773" s="78">
        <v>1.3027200000000001</v>
      </c>
      <c r="BB773" s="107"/>
    </row>
    <row r="774" spans="1:59" s="109" customFormat="1">
      <c r="A774" s="108"/>
      <c r="B774" s="4">
        <v>1</v>
      </c>
      <c r="D774" s="31"/>
      <c r="E774" s="120"/>
      <c r="F774" s="135"/>
      <c r="G774" s="122"/>
      <c r="H774" s="123"/>
      <c r="I774" s="124"/>
      <c r="J774" s="124"/>
      <c r="K774" s="125"/>
      <c r="L774" s="125"/>
      <c r="M774" s="123"/>
      <c r="N774" s="123"/>
      <c r="O774" s="125"/>
      <c r="P774" s="125"/>
      <c r="Q774" s="125"/>
      <c r="R774" s="124"/>
      <c r="S774" s="124"/>
      <c r="T774" s="125"/>
      <c r="U774" s="125"/>
      <c r="V774" s="124"/>
      <c r="W774" s="124"/>
      <c r="X774" s="125"/>
      <c r="Y774" s="125"/>
      <c r="Z774" s="124"/>
      <c r="AA774" s="124"/>
      <c r="AB774" s="125"/>
      <c r="AC774" s="125"/>
      <c r="AD774" s="124"/>
      <c r="AE774" s="124"/>
      <c r="AF774" s="124"/>
      <c r="AG774" s="124"/>
      <c r="AH774" s="124"/>
      <c r="AI774" s="124"/>
      <c r="AJ774" s="124"/>
      <c r="AK774" s="124"/>
      <c r="AL774" s="124"/>
      <c r="AM774" s="124"/>
      <c r="AN774" s="124"/>
      <c r="AO774" s="124"/>
      <c r="AP774" s="126"/>
      <c r="AQ774" s="126"/>
      <c r="AR774" s="126"/>
      <c r="AS774" s="104"/>
      <c r="AT774" s="127" t="s">
        <v>110</v>
      </c>
      <c r="AU774" s="127"/>
      <c r="AV774" s="127"/>
      <c r="AW774" s="127"/>
      <c r="AX774" s="127"/>
      <c r="AY774" s="127"/>
      <c r="AZ774" s="127"/>
      <c r="BA774" s="128"/>
      <c r="BB774" s="107"/>
    </row>
    <row r="775" spans="1:59">
      <c r="B775" s="4">
        <v>3</v>
      </c>
      <c r="C775" s="96" t="s">
        <v>104</v>
      </c>
      <c r="D775" s="31"/>
      <c r="E775" s="97" t="s">
        <v>626</v>
      </c>
      <c r="F775" s="133" t="s">
        <v>627</v>
      </c>
      <c r="G775" s="99"/>
      <c r="H775" s="100" t="s">
        <v>107</v>
      </c>
      <c r="I775" s="101"/>
      <c r="J775" s="101"/>
      <c r="K775" s="102">
        <v>0</v>
      </c>
      <c r="L775" s="102">
        <v>0</v>
      </c>
      <c r="M775" s="100">
        <v>2014</v>
      </c>
      <c r="N775" s="100">
        <v>2014</v>
      </c>
      <c r="O775" s="102">
        <v>1.9234670351999934</v>
      </c>
      <c r="P775" s="102">
        <v>0</v>
      </c>
      <c r="Q775" s="102">
        <v>1.9234670351999934</v>
      </c>
      <c r="R775" s="101"/>
      <c r="S775" s="101"/>
      <c r="T775" s="102">
        <v>0</v>
      </c>
      <c r="U775" s="102">
        <v>0</v>
      </c>
      <c r="V775" s="101"/>
      <c r="W775" s="101"/>
      <c r="X775" s="102">
        <v>0</v>
      </c>
      <c r="Y775" s="102">
        <v>0</v>
      </c>
      <c r="Z775" s="101"/>
      <c r="AA775" s="101"/>
      <c r="AB775" s="102">
        <v>0</v>
      </c>
      <c r="AC775" s="102">
        <v>0</v>
      </c>
      <c r="AD775" s="101"/>
      <c r="AE775" s="101"/>
      <c r="AF775" s="101"/>
      <c r="AG775" s="101"/>
      <c r="AH775" s="101"/>
      <c r="AI775" s="101"/>
      <c r="AJ775" s="101"/>
      <c r="AK775" s="101"/>
      <c r="AL775" s="101"/>
      <c r="AM775" s="101"/>
      <c r="AN775" s="101"/>
      <c r="AO775" s="101"/>
      <c r="AP775" s="103">
        <v>0</v>
      </c>
      <c r="AQ775" s="103">
        <v>0</v>
      </c>
      <c r="AR775" s="103">
        <v>0</v>
      </c>
      <c r="AS775" s="104">
        <v>0</v>
      </c>
      <c r="AT775" s="105" t="s">
        <v>108</v>
      </c>
      <c r="AU775" s="106">
        <v>0</v>
      </c>
      <c r="AV775" s="106">
        <v>0</v>
      </c>
      <c r="AW775" s="106">
        <v>1.9234670351999934</v>
      </c>
      <c r="AX775" s="106">
        <v>0</v>
      </c>
      <c r="AY775" s="106">
        <v>0</v>
      </c>
      <c r="AZ775" s="106">
        <v>0</v>
      </c>
      <c r="BA775" s="78">
        <v>1.9234670351999934</v>
      </c>
      <c r="BB775" s="107"/>
    </row>
    <row r="776" spans="1:59" s="109" customFormat="1" ht="22.5">
      <c r="A776" s="108"/>
      <c r="B776" s="4">
        <v>1</v>
      </c>
      <c r="D776" s="31"/>
      <c r="E776" s="110"/>
      <c r="F776" s="134"/>
      <c r="G776" s="112"/>
      <c r="H776" s="113"/>
      <c r="I776" s="114"/>
      <c r="J776" s="114"/>
      <c r="K776" s="115"/>
      <c r="L776" s="115"/>
      <c r="M776" s="113"/>
      <c r="N776" s="113"/>
      <c r="O776" s="115"/>
      <c r="P776" s="115"/>
      <c r="Q776" s="115"/>
      <c r="R776" s="114"/>
      <c r="S776" s="114"/>
      <c r="T776" s="115"/>
      <c r="U776" s="115"/>
      <c r="V776" s="114"/>
      <c r="W776" s="114"/>
      <c r="X776" s="115"/>
      <c r="Y776" s="115"/>
      <c r="Z776" s="114"/>
      <c r="AA776" s="114"/>
      <c r="AB776" s="115"/>
      <c r="AC776" s="115"/>
      <c r="AD776" s="114"/>
      <c r="AE776" s="114"/>
      <c r="AF776" s="114"/>
      <c r="AG776" s="114"/>
      <c r="AH776" s="114"/>
      <c r="AI776" s="114"/>
      <c r="AJ776" s="114"/>
      <c r="AK776" s="114"/>
      <c r="AL776" s="114"/>
      <c r="AM776" s="114"/>
      <c r="AN776" s="114"/>
      <c r="AO776" s="114"/>
      <c r="AP776" s="116"/>
      <c r="AQ776" s="116"/>
      <c r="AR776" s="116"/>
      <c r="AS776" s="104"/>
      <c r="AT776" s="117" t="s">
        <v>353</v>
      </c>
      <c r="AU776" s="118">
        <v>0</v>
      </c>
      <c r="AV776" s="118">
        <v>0</v>
      </c>
      <c r="AW776" s="118">
        <v>1.9234670351999934</v>
      </c>
      <c r="AX776" s="119"/>
      <c r="AY776" s="119"/>
      <c r="AZ776" s="119"/>
      <c r="BA776" s="78">
        <v>1.9234670351999934</v>
      </c>
      <c r="BB776" s="107"/>
    </row>
    <row r="777" spans="1:59" s="109" customFormat="1" ht="15.75" thickBot="1">
      <c r="A777" s="108"/>
      <c r="B777" s="4">
        <v>1</v>
      </c>
      <c r="D777" s="31"/>
      <c r="E777" s="120"/>
      <c r="F777" s="135"/>
      <c r="G777" s="122"/>
      <c r="H777" s="123"/>
      <c r="I777" s="124"/>
      <c r="J777" s="124"/>
      <c r="K777" s="125"/>
      <c r="L777" s="125"/>
      <c r="M777" s="123"/>
      <c r="N777" s="123"/>
      <c r="O777" s="125"/>
      <c r="P777" s="125"/>
      <c r="Q777" s="125"/>
      <c r="R777" s="124"/>
      <c r="S777" s="124"/>
      <c r="T777" s="125"/>
      <c r="U777" s="125"/>
      <c r="V777" s="124"/>
      <c r="W777" s="124"/>
      <c r="X777" s="125"/>
      <c r="Y777" s="125"/>
      <c r="Z777" s="124"/>
      <c r="AA777" s="124"/>
      <c r="AB777" s="125"/>
      <c r="AC777" s="125"/>
      <c r="AD777" s="124"/>
      <c r="AE777" s="124"/>
      <c r="AF777" s="124"/>
      <c r="AG777" s="124"/>
      <c r="AH777" s="124"/>
      <c r="AI777" s="124"/>
      <c r="AJ777" s="124"/>
      <c r="AK777" s="124"/>
      <c r="AL777" s="124"/>
      <c r="AM777" s="124"/>
      <c r="AN777" s="124"/>
      <c r="AO777" s="124"/>
      <c r="AP777" s="126"/>
      <c r="AQ777" s="126"/>
      <c r="AR777" s="126"/>
      <c r="AS777" s="104"/>
      <c r="AT777" s="127" t="s">
        <v>110</v>
      </c>
      <c r="AU777" s="127"/>
      <c r="AV777" s="127"/>
      <c r="AW777" s="127"/>
      <c r="AX777" s="127"/>
      <c r="AY777" s="127"/>
      <c r="AZ777" s="127"/>
      <c r="BA777" s="128"/>
      <c r="BB777" s="107"/>
    </row>
    <row r="778" spans="1:59" s="56" customFormat="1" ht="12" thickBot="1">
      <c r="A778" s="4"/>
      <c r="B778" s="4"/>
      <c r="D778" s="57"/>
      <c r="E778" s="86"/>
      <c r="F778" s="131" t="s">
        <v>93</v>
      </c>
      <c r="G778" s="88" t="s">
        <v>94</v>
      </c>
      <c r="H778" s="89"/>
      <c r="I778" s="90"/>
      <c r="J778" s="90"/>
      <c r="K778" s="90"/>
      <c r="L778" s="90"/>
      <c r="M778" s="90"/>
      <c r="N778" s="90"/>
      <c r="O778" s="90"/>
      <c r="P778" s="90"/>
      <c r="Q778" s="90"/>
      <c r="R778" s="90"/>
      <c r="S778" s="90"/>
      <c r="T778" s="90"/>
      <c r="U778" s="90"/>
      <c r="V778" s="90"/>
      <c r="W778" s="90"/>
      <c r="X778" s="90"/>
      <c r="Y778" s="90"/>
      <c r="Z778" s="90"/>
      <c r="AA778" s="90"/>
      <c r="AB778" s="90"/>
      <c r="AC778" s="90"/>
      <c r="AD778" s="90"/>
      <c r="AE778" s="90"/>
      <c r="AF778" s="90"/>
      <c r="AG778" s="90"/>
      <c r="AH778" s="90"/>
      <c r="AI778" s="90"/>
      <c r="AJ778" s="90"/>
      <c r="AK778" s="90"/>
      <c r="AL778" s="90"/>
      <c r="AM778" s="90"/>
      <c r="AN778" s="90"/>
      <c r="AO778" s="90"/>
      <c r="AP778" s="90"/>
      <c r="AQ778" s="90"/>
      <c r="AR778" s="90"/>
      <c r="AS778" s="90"/>
      <c r="AT778" s="90"/>
      <c r="AU778" s="90"/>
      <c r="AV778" s="90"/>
      <c r="AW778" s="90"/>
      <c r="AX778" s="90"/>
      <c r="AY778" s="90"/>
      <c r="AZ778" s="94"/>
      <c r="BA778" s="95"/>
      <c r="BB778" s="71"/>
      <c r="BF778" s="64"/>
      <c r="BG778" s="64"/>
    </row>
    <row r="779" spans="1:59" s="56" customFormat="1" ht="12" thickBot="1">
      <c r="A779" s="4"/>
      <c r="B779" s="4"/>
      <c r="C779" s="65" t="s">
        <v>83</v>
      </c>
      <c r="D779" s="57"/>
      <c r="E779" s="129" t="s">
        <v>628</v>
      </c>
      <c r="F779" s="75" t="s">
        <v>189</v>
      </c>
      <c r="G779" s="75"/>
      <c r="H779" s="75"/>
      <c r="I779" s="76">
        <v>0</v>
      </c>
      <c r="J779" s="76">
        <v>0</v>
      </c>
      <c r="K779" s="76">
        <v>0</v>
      </c>
      <c r="L779" s="76">
        <v>0</v>
      </c>
      <c r="M779" s="77"/>
      <c r="N779" s="77"/>
      <c r="O779" s="76">
        <v>0</v>
      </c>
      <c r="P779" s="76">
        <v>0</v>
      </c>
      <c r="Q779" s="76">
        <v>0</v>
      </c>
      <c r="R779" s="76">
        <v>0</v>
      </c>
      <c r="S779" s="76">
        <v>0</v>
      </c>
      <c r="T779" s="76">
        <v>0</v>
      </c>
      <c r="U779" s="76">
        <v>0</v>
      </c>
      <c r="V779" s="76">
        <v>0</v>
      </c>
      <c r="W779" s="76">
        <v>0</v>
      </c>
      <c r="X779" s="76">
        <v>0</v>
      </c>
      <c r="Y779" s="76">
        <v>0</v>
      </c>
      <c r="Z779" s="76">
        <v>0</v>
      </c>
      <c r="AA779" s="76">
        <v>0</v>
      </c>
      <c r="AB779" s="76">
        <v>0</v>
      </c>
      <c r="AC779" s="76">
        <v>0</v>
      </c>
      <c r="AD779" s="76">
        <v>0</v>
      </c>
      <c r="AE779" s="76">
        <v>0</v>
      </c>
      <c r="AF779" s="76">
        <v>0</v>
      </c>
      <c r="AG779" s="76">
        <v>0</v>
      </c>
      <c r="AH779" s="76">
        <v>0</v>
      </c>
      <c r="AI779" s="76">
        <v>0</v>
      </c>
      <c r="AJ779" s="76">
        <v>0</v>
      </c>
      <c r="AK779" s="76">
        <v>0</v>
      </c>
      <c r="AL779" s="76">
        <v>0</v>
      </c>
      <c r="AM779" s="76">
        <v>0</v>
      </c>
      <c r="AN779" s="76">
        <v>0</v>
      </c>
      <c r="AO779" s="76">
        <v>0</v>
      </c>
      <c r="AP779" s="76">
        <v>0</v>
      </c>
      <c r="AQ779" s="76">
        <v>0</v>
      </c>
      <c r="AR779" s="76">
        <v>0</v>
      </c>
      <c r="AS779" s="76">
        <v>0</v>
      </c>
      <c r="AT779" s="69"/>
      <c r="AU779" s="76">
        <v>0</v>
      </c>
      <c r="AV779" s="76">
        <v>0</v>
      </c>
      <c r="AW779" s="76">
        <v>0</v>
      </c>
      <c r="AX779" s="76">
        <v>0</v>
      </c>
      <c r="AY779" s="76">
        <v>0</v>
      </c>
      <c r="AZ779" s="76">
        <v>0</v>
      </c>
      <c r="BA779" s="78">
        <v>0</v>
      </c>
      <c r="BB779" s="71"/>
      <c r="BF779" s="64"/>
      <c r="BG779" s="64"/>
    </row>
    <row r="780" spans="1:59" s="56" customFormat="1" ht="12" hidden="1" thickBot="1">
      <c r="A780" s="4"/>
      <c r="B780" s="4"/>
      <c r="C780" s="65"/>
      <c r="D780" s="57"/>
      <c r="E780" s="81" t="s">
        <v>629</v>
      </c>
      <c r="F780" s="137"/>
      <c r="G780" s="83"/>
      <c r="H780" s="83"/>
      <c r="I780" s="84"/>
      <c r="J780" s="84"/>
      <c r="K780" s="84"/>
      <c r="L780" s="84"/>
      <c r="M780" s="84"/>
      <c r="N780" s="84"/>
      <c r="O780" s="84"/>
      <c r="P780" s="84"/>
      <c r="Q780" s="84"/>
      <c r="R780" s="84"/>
      <c r="S780" s="84"/>
      <c r="T780" s="84"/>
      <c r="U780" s="84"/>
      <c r="V780" s="84"/>
      <c r="W780" s="84"/>
      <c r="X780" s="84"/>
      <c r="Y780" s="84"/>
      <c r="Z780" s="84"/>
      <c r="AA780" s="84"/>
      <c r="AB780" s="84"/>
      <c r="AC780" s="84"/>
      <c r="AD780" s="84"/>
      <c r="AE780" s="84"/>
      <c r="AF780" s="84"/>
      <c r="AG780" s="84"/>
      <c r="AH780" s="84"/>
      <c r="AI780" s="84"/>
      <c r="AJ780" s="84"/>
      <c r="AK780" s="84"/>
      <c r="AL780" s="84"/>
      <c r="AM780" s="84"/>
      <c r="AN780" s="84"/>
      <c r="AO780" s="84"/>
      <c r="AP780" s="84"/>
      <c r="AQ780" s="84"/>
      <c r="AR780" s="84"/>
      <c r="AS780" s="84"/>
      <c r="AT780" s="84"/>
      <c r="AU780" s="84"/>
      <c r="AV780" s="84"/>
      <c r="AW780" s="84"/>
      <c r="AX780" s="84"/>
      <c r="AY780" s="84"/>
      <c r="AZ780" s="84"/>
      <c r="BA780" s="85"/>
      <c r="BB780" s="71"/>
      <c r="BF780" s="64"/>
      <c r="BG780" s="64"/>
    </row>
    <row r="781" spans="1:59" s="56" customFormat="1" ht="12" thickBot="1">
      <c r="A781" s="4"/>
      <c r="B781" s="4"/>
      <c r="D781" s="57"/>
      <c r="E781" s="86"/>
      <c r="F781" s="138" t="s">
        <v>93</v>
      </c>
      <c r="G781" s="88" t="s">
        <v>94</v>
      </c>
      <c r="H781" s="89"/>
      <c r="I781" s="90"/>
      <c r="J781" s="90"/>
      <c r="K781" s="90"/>
      <c r="L781" s="90"/>
      <c r="M781" s="90"/>
      <c r="N781" s="90"/>
      <c r="O781" s="90"/>
      <c r="P781" s="90"/>
      <c r="Q781" s="90"/>
      <c r="R781" s="90"/>
      <c r="S781" s="90"/>
      <c r="T781" s="90"/>
      <c r="U781" s="90"/>
      <c r="V781" s="90"/>
      <c r="W781" s="90"/>
      <c r="X781" s="90"/>
      <c r="Y781" s="90"/>
      <c r="Z781" s="90"/>
      <c r="AA781" s="90"/>
      <c r="AB781" s="90"/>
      <c r="AC781" s="90"/>
      <c r="AD781" s="90"/>
      <c r="AE781" s="90"/>
      <c r="AF781" s="90"/>
      <c r="AG781" s="90"/>
      <c r="AH781" s="90"/>
      <c r="AI781" s="90"/>
      <c r="AJ781" s="90"/>
      <c r="AK781" s="90"/>
      <c r="AL781" s="90"/>
      <c r="AM781" s="90"/>
      <c r="AN781" s="90"/>
      <c r="AO781" s="90"/>
      <c r="AP781" s="90"/>
      <c r="AQ781" s="90"/>
      <c r="AR781" s="90"/>
      <c r="AS781" s="90"/>
      <c r="AT781" s="90"/>
      <c r="AU781" s="90"/>
      <c r="AV781" s="90"/>
      <c r="AW781" s="90"/>
      <c r="AX781" s="90"/>
      <c r="AY781" s="90"/>
      <c r="AZ781" s="94"/>
      <c r="BA781" s="95"/>
      <c r="BB781" s="71"/>
      <c r="BF781" s="64"/>
      <c r="BG781" s="64"/>
    </row>
    <row r="782" spans="1:59" s="56" customFormat="1" ht="12" thickBot="1">
      <c r="A782" s="55"/>
      <c r="B782" s="55"/>
      <c r="C782" s="65" t="s">
        <v>83</v>
      </c>
      <c r="D782" s="57"/>
      <c r="E782" s="140" t="s">
        <v>630</v>
      </c>
      <c r="F782" s="149" t="s">
        <v>631</v>
      </c>
      <c r="G782" s="149"/>
      <c r="H782" s="149"/>
      <c r="I782" s="68">
        <v>0</v>
      </c>
      <c r="J782" s="68">
        <v>0</v>
      </c>
      <c r="K782" s="68">
        <v>0</v>
      </c>
      <c r="L782" s="68">
        <v>0</v>
      </c>
      <c r="M782" s="77"/>
      <c r="N782" s="77"/>
      <c r="O782" s="68">
        <v>0</v>
      </c>
      <c r="P782" s="68">
        <v>0</v>
      </c>
      <c r="Q782" s="68">
        <v>0</v>
      </c>
      <c r="R782" s="68">
        <v>0</v>
      </c>
      <c r="S782" s="68">
        <v>0</v>
      </c>
      <c r="T782" s="68">
        <v>0</v>
      </c>
      <c r="U782" s="68">
        <v>0</v>
      </c>
      <c r="V782" s="68">
        <v>0</v>
      </c>
      <c r="W782" s="68">
        <v>0</v>
      </c>
      <c r="X782" s="68">
        <v>0</v>
      </c>
      <c r="Y782" s="68">
        <v>0</v>
      </c>
      <c r="Z782" s="68">
        <v>0</v>
      </c>
      <c r="AA782" s="68">
        <v>0</v>
      </c>
      <c r="AB782" s="68">
        <v>0</v>
      </c>
      <c r="AC782" s="68">
        <v>0</v>
      </c>
      <c r="AD782" s="68">
        <v>0</v>
      </c>
      <c r="AE782" s="68">
        <v>0</v>
      </c>
      <c r="AF782" s="68">
        <v>0</v>
      </c>
      <c r="AG782" s="68">
        <v>0</v>
      </c>
      <c r="AH782" s="68">
        <v>0</v>
      </c>
      <c r="AI782" s="68">
        <v>0</v>
      </c>
      <c r="AJ782" s="68">
        <v>0</v>
      </c>
      <c r="AK782" s="68">
        <v>0</v>
      </c>
      <c r="AL782" s="68">
        <v>0</v>
      </c>
      <c r="AM782" s="68">
        <v>0</v>
      </c>
      <c r="AN782" s="68">
        <v>0</v>
      </c>
      <c r="AO782" s="68">
        <v>0</v>
      </c>
      <c r="AP782" s="68">
        <v>0</v>
      </c>
      <c r="AQ782" s="68">
        <v>0</v>
      </c>
      <c r="AR782" s="68">
        <v>0</v>
      </c>
      <c r="AS782" s="68">
        <v>0</v>
      </c>
      <c r="AT782" s="69"/>
      <c r="AU782" s="68">
        <v>0</v>
      </c>
      <c r="AV782" s="68">
        <v>0</v>
      </c>
      <c r="AW782" s="68">
        <v>0</v>
      </c>
      <c r="AX782" s="68">
        <v>0</v>
      </c>
      <c r="AY782" s="68">
        <v>0</v>
      </c>
      <c r="AZ782" s="68">
        <v>0</v>
      </c>
      <c r="BA782" s="70">
        <v>0</v>
      </c>
      <c r="BB782" s="71"/>
      <c r="BF782" s="64"/>
      <c r="BG782" s="64"/>
    </row>
    <row r="783" spans="1:59" s="56" customFormat="1" ht="12" hidden="1" thickBot="1">
      <c r="A783" s="4"/>
      <c r="B783" s="4"/>
      <c r="C783" s="65"/>
      <c r="D783" s="57"/>
      <c r="E783" s="81" t="s">
        <v>632</v>
      </c>
      <c r="F783" s="141"/>
      <c r="G783" s="83"/>
      <c r="H783" s="83"/>
      <c r="I783" s="84"/>
      <c r="J783" s="84"/>
      <c r="K783" s="84"/>
      <c r="L783" s="84"/>
      <c r="M783" s="84"/>
      <c r="N783" s="84"/>
      <c r="O783" s="84"/>
      <c r="P783" s="84"/>
      <c r="Q783" s="84"/>
      <c r="R783" s="84"/>
      <c r="S783" s="84"/>
      <c r="T783" s="84"/>
      <c r="U783" s="84"/>
      <c r="V783" s="84"/>
      <c r="W783" s="84"/>
      <c r="X783" s="84"/>
      <c r="Y783" s="84"/>
      <c r="Z783" s="84"/>
      <c r="AA783" s="84"/>
      <c r="AB783" s="84"/>
      <c r="AC783" s="84"/>
      <c r="AD783" s="84"/>
      <c r="AE783" s="84"/>
      <c r="AF783" s="84"/>
      <c r="AG783" s="84"/>
      <c r="AH783" s="84"/>
      <c r="AI783" s="84"/>
      <c r="AJ783" s="84"/>
      <c r="AK783" s="84"/>
      <c r="AL783" s="84"/>
      <c r="AM783" s="84"/>
      <c r="AN783" s="84"/>
      <c r="AO783" s="84"/>
      <c r="AP783" s="84"/>
      <c r="AQ783" s="84"/>
      <c r="AR783" s="84"/>
      <c r="AS783" s="84"/>
      <c r="AT783" s="84"/>
      <c r="AU783" s="84"/>
      <c r="AV783" s="84"/>
      <c r="AW783" s="84"/>
      <c r="AX783" s="84"/>
      <c r="AY783" s="84"/>
      <c r="AZ783" s="84"/>
      <c r="BA783" s="85"/>
      <c r="BB783" s="71"/>
      <c r="BF783" s="64"/>
      <c r="BG783" s="64"/>
    </row>
    <row r="784" spans="1:59" s="56" customFormat="1" ht="12" thickBot="1">
      <c r="A784" s="4"/>
      <c r="B784" s="4"/>
      <c r="D784" s="57"/>
      <c r="E784" s="86"/>
      <c r="F784" s="142" t="s">
        <v>93</v>
      </c>
      <c r="G784" s="88" t="s">
        <v>94</v>
      </c>
      <c r="H784" s="89"/>
      <c r="I784" s="150"/>
      <c r="J784" s="150"/>
      <c r="K784" s="150"/>
      <c r="L784" s="150"/>
      <c r="M784" s="150"/>
      <c r="N784" s="150"/>
      <c r="O784" s="150"/>
      <c r="P784" s="150"/>
      <c r="Q784" s="150"/>
      <c r="R784" s="150"/>
      <c r="S784" s="150"/>
      <c r="T784" s="150"/>
      <c r="U784" s="150"/>
      <c r="V784" s="150"/>
      <c r="W784" s="150"/>
      <c r="X784" s="150"/>
      <c r="Y784" s="150"/>
      <c r="Z784" s="150"/>
      <c r="AA784" s="150"/>
      <c r="AB784" s="150"/>
      <c r="AC784" s="150"/>
      <c r="AD784" s="150"/>
      <c r="AE784" s="150"/>
      <c r="AF784" s="150"/>
      <c r="AG784" s="150"/>
      <c r="AH784" s="150"/>
      <c r="AI784" s="150"/>
      <c r="AJ784" s="150"/>
      <c r="AK784" s="150"/>
      <c r="AL784" s="150"/>
      <c r="AM784" s="150"/>
      <c r="AN784" s="150"/>
      <c r="AO784" s="150"/>
      <c r="AP784" s="150"/>
      <c r="AQ784" s="150"/>
      <c r="AR784" s="150"/>
      <c r="AS784" s="150"/>
      <c r="AT784" s="150"/>
      <c r="AU784" s="150"/>
      <c r="AV784" s="150"/>
      <c r="AW784" s="150"/>
      <c r="AX784" s="150"/>
      <c r="AY784" s="150"/>
      <c r="AZ784" s="94"/>
      <c r="BA784" s="95"/>
      <c r="BB784" s="71"/>
      <c r="BF784" s="64"/>
      <c r="BG784" s="64"/>
    </row>
    <row r="785" spans="1:59" s="56" customFormat="1" ht="11.25">
      <c r="A785" s="4"/>
      <c r="B785" s="4"/>
      <c r="C785" s="65"/>
      <c r="D785" s="57"/>
      <c r="E785" s="151"/>
      <c r="F785" s="152" t="s">
        <v>633</v>
      </c>
      <c r="G785" s="152"/>
      <c r="H785" s="152"/>
      <c r="I785" s="84"/>
      <c r="J785" s="84"/>
      <c r="K785" s="84"/>
      <c r="L785" s="84"/>
      <c r="M785" s="84"/>
      <c r="N785" s="84"/>
      <c r="O785" s="84"/>
      <c r="P785" s="84"/>
      <c r="Q785" s="84"/>
      <c r="R785" s="84"/>
      <c r="S785" s="84"/>
      <c r="T785" s="84"/>
      <c r="U785" s="84"/>
      <c r="V785" s="84"/>
      <c r="W785" s="84"/>
      <c r="X785" s="84"/>
      <c r="Y785" s="84"/>
      <c r="Z785" s="84"/>
      <c r="AA785" s="84"/>
      <c r="AB785" s="84"/>
      <c r="AC785" s="84"/>
      <c r="AD785" s="84"/>
      <c r="AE785" s="84"/>
      <c r="AF785" s="84"/>
      <c r="AG785" s="84"/>
      <c r="AH785" s="84"/>
      <c r="AI785" s="84"/>
      <c r="AJ785" s="84"/>
      <c r="AK785" s="84"/>
      <c r="AL785" s="84"/>
      <c r="AM785" s="84"/>
      <c r="AN785" s="84"/>
      <c r="AO785" s="84"/>
      <c r="AP785" s="84"/>
      <c r="AQ785" s="84"/>
      <c r="AR785" s="84"/>
      <c r="AS785" s="84"/>
      <c r="AT785" s="84"/>
      <c r="AU785" s="84"/>
      <c r="AV785" s="84"/>
      <c r="AW785" s="84"/>
      <c r="AX785" s="84"/>
      <c r="AY785" s="84"/>
      <c r="AZ785" s="84"/>
      <c r="BA785" s="153"/>
      <c r="BB785" s="71"/>
      <c r="BF785" s="64"/>
      <c r="BG785" s="64"/>
    </row>
    <row r="786" spans="1:59" s="56" customFormat="1" ht="23.25" thickBot="1">
      <c r="A786" s="55"/>
      <c r="B786" s="55"/>
      <c r="C786" s="65" t="s">
        <v>83</v>
      </c>
      <c r="D786" s="57"/>
      <c r="E786" s="140" t="s">
        <v>634</v>
      </c>
      <c r="F786" s="154" t="s">
        <v>635</v>
      </c>
      <c r="G786" s="154"/>
      <c r="H786" s="154"/>
      <c r="I786" s="68">
        <v>0</v>
      </c>
      <c r="J786" s="68">
        <v>0</v>
      </c>
      <c r="K786" s="68">
        <v>0</v>
      </c>
      <c r="L786" s="68">
        <v>0</v>
      </c>
      <c r="M786" s="77"/>
      <c r="N786" s="77"/>
      <c r="O786" s="68">
        <v>0</v>
      </c>
      <c r="P786" s="68">
        <v>0</v>
      </c>
      <c r="Q786" s="68">
        <v>0</v>
      </c>
      <c r="R786" s="68">
        <v>0</v>
      </c>
      <c r="S786" s="68">
        <v>0</v>
      </c>
      <c r="T786" s="68">
        <v>0</v>
      </c>
      <c r="U786" s="68">
        <v>0</v>
      </c>
      <c r="V786" s="68">
        <v>0</v>
      </c>
      <c r="W786" s="68">
        <v>0</v>
      </c>
      <c r="X786" s="68">
        <v>0</v>
      </c>
      <c r="Y786" s="68">
        <v>0</v>
      </c>
      <c r="Z786" s="68">
        <v>0</v>
      </c>
      <c r="AA786" s="68">
        <v>0</v>
      </c>
      <c r="AB786" s="68">
        <v>0</v>
      </c>
      <c r="AC786" s="68">
        <v>0</v>
      </c>
      <c r="AD786" s="68">
        <v>0</v>
      </c>
      <c r="AE786" s="68">
        <v>0</v>
      </c>
      <c r="AF786" s="68">
        <v>0</v>
      </c>
      <c r="AG786" s="68">
        <v>0</v>
      </c>
      <c r="AH786" s="68">
        <v>0</v>
      </c>
      <c r="AI786" s="68">
        <v>0</v>
      </c>
      <c r="AJ786" s="68">
        <v>0</v>
      </c>
      <c r="AK786" s="68">
        <v>0</v>
      </c>
      <c r="AL786" s="68">
        <v>0</v>
      </c>
      <c r="AM786" s="68">
        <v>0</v>
      </c>
      <c r="AN786" s="68">
        <v>0</v>
      </c>
      <c r="AO786" s="68">
        <v>0</v>
      </c>
      <c r="AP786" s="68">
        <v>0</v>
      </c>
      <c r="AQ786" s="68">
        <v>0</v>
      </c>
      <c r="AR786" s="68">
        <v>0</v>
      </c>
      <c r="AS786" s="68">
        <v>0</v>
      </c>
      <c r="AT786" s="69"/>
      <c r="AU786" s="68">
        <v>0</v>
      </c>
      <c r="AV786" s="68">
        <v>0</v>
      </c>
      <c r="AW786" s="68">
        <v>0</v>
      </c>
      <c r="AX786" s="68">
        <v>0</v>
      </c>
      <c r="AY786" s="68">
        <v>0</v>
      </c>
      <c r="AZ786" s="68">
        <v>0</v>
      </c>
      <c r="BA786" s="70">
        <v>0</v>
      </c>
      <c r="BB786" s="71"/>
      <c r="BF786" s="64"/>
      <c r="BG786" s="64"/>
    </row>
    <row r="787" spans="1:59" s="56" customFormat="1" ht="12" hidden="1" thickBot="1">
      <c r="A787" s="4"/>
      <c r="B787" s="4"/>
      <c r="C787" s="65"/>
      <c r="D787" s="57"/>
      <c r="E787" s="81" t="s">
        <v>636</v>
      </c>
      <c r="F787" s="141"/>
      <c r="G787" s="83"/>
      <c r="H787" s="83"/>
      <c r="I787" s="84"/>
      <c r="J787" s="84"/>
      <c r="K787" s="84"/>
      <c r="L787" s="84"/>
      <c r="M787" s="84"/>
      <c r="N787" s="84"/>
      <c r="O787" s="84"/>
      <c r="P787" s="84"/>
      <c r="Q787" s="84"/>
      <c r="R787" s="84"/>
      <c r="S787" s="84"/>
      <c r="T787" s="84"/>
      <c r="U787" s="84"/>
      <c r="V787" s="84"/>
      <c r="W787" s="84"/>
      <c r="X787" s="84"/>
      <c r="Y787" s="84"/>
      <c r="Z787" s="84"/>
      <c r="AA787" s="84"/>
      <c r="AB787" s="84"/>
      <c r="AC787" s="84"/>
      <c r="AD787" s="84"/>
      <c r="AE787" s="84"/>
      <c r="AF787" s="84"/>
      <c r="AG787" s="84"/>
      <c r="AH787" s="84"/>
      <c r="AI787" s="84"/>
      <c r="AJ787" s="84"/>
      <c r="AK787" s="84"/>
      <c r="AL787" s="84"/>
      <c r="AM787" s="84"/>
      <c r="AN787" s="84"/>
      <c r="AO787" s="84"/>
      <c r="AP787" s="84"/>
      <c r="AQ787" s="84"/>
      <c r="AR787" s="84"/>
      <c r="AS787" s="84"/>
      <c r="AT787" s="84"/>
      <c r="AU787" s="84"/>
      <c r="AV787" s="84"/>
      <c r="AW787" s="84"/>
      <c r="AX787" s="84"/>
      <c r="AY787" s="84"/>
      <c r="AZ787" s="84"/>
      <c r="BA787" s="85"/>
      <c r="BB787" s="71"/>
      <c r="BF787" s="64"/>
      <c r="BG787" s="64"/>
    </row>
    <row r="788" spans="1:59" s="56" customFormat="1" ht="12" thickBot="1">
      <c r="A788" s="4"/>
      <c r="B788" s="4"/>
      <c r="D788" s="57"/>
      <c r="E788" s="86"/>
      <c r="F788" s="142" t="s">
        <v>93</v>
      </c>
      <c r="G788" s="88" t="s">
        <v>94</v>
      </c>
      <c r="H788" s="89"/>
      <c r="I788" s="90"/>
      <c r="J788" s="90"/>
      <c r="K788" s="90"/>
      <c r="L788" s="90"/>
      <c r="M788" s="90"/>
      <c r="N788" s="90"/>
      <c r="O788" s="90"/>
      <c r="P788" s="90"/>
      <c r="Q788" s="90"/>
      <c r="R788" s="90"/>
      <c r="S788" s="90"/>
      <c r="T788" s="90"/>
      <c r="U788" s="90"/>
      <c r="V788" s="90"/>
      <c r="W788" s="90"/>
      <c r="X788" s="90"/>
      <c r="Y788" s="90"/>
      <c r="Z788" s="90"/>
      <c r="AA788" s="90"/>
      <c r="AB788" s="90"/>
      <c r="AC788" s="90"/>
      <c r="AD788" s="90"/>
      <c r="AE788" s="90"/>
      <c r="AF788" s="90"/>
      <c r="AG788" s="90"/>
      <c r="AH788" s="90"/>
      <c r="AI788" s="90"/>
      <c r="AJ788" s="90"/>
      <c r="AK788" s="90"/>
      <c r="AL788" s="90"/>
      <c r="AM788" s="90"/>
      <c r="AN788" s="90"/>
      <c r="AO788" s="90"/>
      <c r="AP788" s="90"/>
      <c r="AQ788" s="90"/>
      <c r="AR788" s="90"/>
      <c r="AS788" s="90"/>
      <c r="AT788" s="90"/>
      <c r="AU788" s="90"/>
      <c r="AV788" s="90"/>
      <c r="AW788" s="90"/>
      <c r="AX788" s="90"/>
      <c r="AY788" s="90"/>
      <c r="AZ788" s="94"/>
      <c r="BA788" s="95"/>
      <c r="BB788" s="71"/>
      <c r="BF788" s="64"/>
      <c r="BG788" s="64"/>
    </row>
    <row r="789" spans="1:59" s="56" customFormat="1" ht="11.25">
      <c r="A789" s="4"/>
      <c r="B789" s="4"/>
      <c r="D789" s="57"/>
      <c r="E789" s="155"/>
      <c r="F789" s="156"/>
      <c r="G789" s="156"/>
      <c r="H789" s="156"/>
      <c r="I789" s="157"/>
      <c r="J789" s="157"/>
      <c r="K789" s="157"/>
      <c r="L789" s="157"/>
      <c r="M789" s="157"/>
      <c r="N789" s="157"/>
      <c r="O789" s="157"/>
      <c r="P789" s="157"/>
      <c r="Q789" s="157"/>
      <c r="R789" s="157"/>
      <c r="S789" s="157"/>
      <c r="T789" s="157"/>
      <c r="U789" s="157"/>
      <c r="V789" s="157"/>
      <c r="W789" s="157"/>
      <c r="X789" s="157"/>
      <c r="Y789" s="157"/>
      <c r="Z789" s="157"/>
      <c r="AA789" s="157"/>
      <c r="AB789" s="157"/>
      <c r="AC789" s="157"/>
      <c r="AD789" s="157"/>
      <c r="AE789" s="157"/>
      <c r="AF789" s="157"/>
      <c r="AG789" s="157"/>
      <c r="AH789" s="157"/>
      <c r="AI789" s="157"/>
      <c r="AJ789" s="157"/>
      <c r="AK789" s="157"/>
      <c r="AL789" s="157"/>
      <c r="AM789" s="157"/>
      <c r="AN789" s="157"/>
      <c r="AO789" s="157"/>
      <c r="AP789" s="157"/>
      <c r="AQ789" s="157"/>
      <c r="AR789" s="157"/>
      <c r="AS789" s="157"/>
      <c r="AT789" s="157"/>
      <c r="AU789" s="157"/>
      <c r="AV789" s="157"/>
      <c r="AW789" s="157"/>
      <c r="AX789" s="157"/>
      <c r="AY789" s="157"/>
      <c r="AZ789" s="157"/>
      <c r="BA789" s="157"/>
      <c r="BB789" s="71"/>
      <c r="BF789" s="64"/>
      <c r="BG789" s="64"/>
    </row>
    <row r="790" spans="1:59" s="56" customFormat="1" ht="11.25">
      <c r="A790" s="4"/>
      <c r="B790" s="4"/>
      <c r="D790" s="57"/>
      <c r="E790" s="158" t="s">
        <v>637</v>
      </c>
      <c r="F790" s="159" t="s">
        <v>638</v>
      </c>
      <c r="G790" s="159"/>
      <c r="H790" s="159"/>
      <c r="I790" s="160"/>
      <c r="J790" s="160"/>
      <c r="K790" s="160"/>
      <c r="L790" s="160"/>
      <c r="M790" s="160"/>
      <c r="N790" s="160"/>
      <c r="O790" s="160"/>
      <c r="P790" s="160"/>
      <c r="Q790" s="160"/>
      <c r="R790" s="160"/>
      <c r="S790" s="160"/>
      <c r="T790" s="160"/>
      <c r="U790" s="160"/>
      <c r="V790" s="160"/>
      <c r="W790" s="160"/>
      <c r="X790" s="160"/>
      <c r="Y790" s="160"/>
      <c r="Z790" s="160"/>
      <c r="AA790" s="160"/>
      <c r="AB790" s="160"/>
      <c r="AC790" s="160"/>
      <c r="AD790" s="160"/>
      <c r="AE790" s="160"/>
      <c r="AF790" s="160"/>
      <c r="AG790" s="160"/>
      <c r="AH790" s="160"/>
      <c r="AI790" s="160"/>
      <c r="AJ790" s="160"/>
      <c r="AK790" s="160"/>
      <c r="AL790" s="160"/>
      <c r="AM790" s="160"/>
      <c r="AN790" s="160"/>
      <c r="AO790" s="160"/>
      <c r="AP790" s="160"/>
      <c r="AQ790" s="160"/>
      <c r="AR790" s="160"/>
      <c r="AS790" s="160"/>
      <c r="AT790" s="160"/>
      <c r="AU790" s="160"/>
      <c r="AV790" s="160"/>
      <c r="AW790" s="160"/>
      <c r="AX790" s="160"/>
      <c r="AY790" s="160"/>
      <c r="AZ790" s="160"/>
      <c r="BA790" s="160"/>
      <c r="BB790" s="71"/>
      <c r="BF790" s="64"/>
      <c r="BG790" s="64"/>
    </row>
    <row r="791" spans="1:59" s="56" customFormat="1" ht="11.25">
      <c r="A791" s="4"/>
      <c r="B791" s="4"/>
      <c r="D791" s="57"/>
      <c r="E791" s="158" t="s">
        <v>639</v>
      </c>
      <c r="F791" s="159" t="s">
        <v>640</v>
      </c>
      <c r="G791" s="159"/>
      <c r="H791" s="159"/>
      <c r="I791" s="160"/>
      <c r="J791" s="160"/>
      <c r="K791" s="160"/>
      <c r="L791" s="160"/>
      <c r="M791" s="160"/>
      <c r="N791" s="160"/>
      <c r="O791" s="160"/>
      <c r="P791" s="160"/>
      <c r="Q791" s="160"/>
      <c r="R791" s="160"/>
      <c r="S791" s="160"/>
      <c r="T791" s="160"/>
      <c r="U791" s="160"/>
      <c r="V791" s="160"/>
      <c r="W791" s="160"/>
      <c r="X791" s="160"/>
      <c r="Y791" s="160"/>
      <c r="Z791" s="160"/>
      <c r="AA791" s="160"/>
      <c r="AB791" s="160"/>
      <c r="AC791" s="160"/>
      <c r="AD791" s="160"/>
      <c r="AE791" s="160"/>
      <c r="AF791" s="160"/>
      <c r="AG791" s="160"/>
      <c r="AH791" s="160"/>
      <c r="AI791" s="160"/>
      <c r="AJ791" s="160"/>
      <c r="AK791" s="160"/>
      <c r="AL791" s="160"/>
      <c r="AM791" s="160"/>
      <c r="AN791" s="160"/>
      <c r="AO791" s="160"/>
      <c r="AP791" s="160"/>
      <c r="AQ791" s="160"/>
      <c r="AR791" s="160"/>
      <c r="AS791" s="160"/>
      <c r="AT791" s="160"/>
      <c r="AU791" s="160"/>
      <c r="AV791" s="160"/>
      <c r="AW791" s="160"/>
      <c r="AX791" s="160"/>
      <c r="AY791" s="160"/>
      <c r="AZ791" s="160"/>
      <c r="BA791" s="160"/>
      <c r="BB791" s="71"/>
      <c r="BF791" s="64"/>
      <c r="BG791" s="64"/>
    </row>
    <row r="792" spans="1:59" s="56" customFormat="1" ht="11.25">
      <c r="A792" s="4"/>
      <c r="B792" s="4"/>
      <c r="D792" s="57"/>
      <c r="E792" s="158" t="s">
        <v>641</v>
      </c>
      <c r="F792" s="159" t="s">
        <v>642</v>
      </c>
      <c r="G792" s="159"/>
      <c r="H792" s="159"/>
      <c r="I792" s="160"/>
      <c r="J792" s="160"/>
      <c r="K792" s="160"/>
      <c r="L792" s="160"/>
      <c r="M792" s="160"/>
      <c r="N792" s="160"/>
      <c r="O792" s="160"/>
      <c r="P792" s="160"/>
      <c r="Q792" s="160"/>
      <c r="R792" s="160"/>
      <c r="S792" s="160"/>
      <c r="T792" s="160"/>
      <c r="U792" s="160"/>
      <c r="V792" s="160"/>
      <c r="W792" s="160"/>
      <c r="X792" s="160"/>
      <c r="Y792" s="160"/>
      <c r="Z792" s="160"/>
      <c r="AA792" s="160"/>
      <c r="AB792" s="160"/>
      <c r="AC792" s="160"/>
      <c r="AD792" s="160"/>
      <c r="AE792" s="160"/>
      <c r="AF792" s="160"/>
      <c r="AG792" s="160"/>
      <c r="AH792" s="160"/>
      <c r="AI792" s="160"/>
      <c r="AJ792" s="160"/>
      <c r="AK792" s="160"/>
      <c r="AL792" s="160"/>
      <c r="AM792" s="160"/>
      <c r="AN792" s="160"/>
      <c r="AO792" s="160"/>
      <c r="AP792" s="160"/>
      <c r="AQ792" s="160"/>
      <c r="AR792" s="160"/>
      <c r="AS792" s="160"/>
      <c r="AT792" s="160"/>
      <c r="AU792" s="160"/>
      <c r="AV792" s="160"/>
      <c r="AW792" s="160"/>
      <c r="AX792" s="160"/>
      <c r="AY792" s="160"/>
      <c r="AZ792" s="160"/>
      <c r="BA792" s="160"/>
      <c r="BB792" s="71"/>
      <c r="BF792" s="64"/>
      <c r="BG792" s="64"/>
    </row>
    <row r="793" spans="1:59" s="56" customFormat="1" ht="11.25">
      <c r="A793" s="4"/>
      <c r="B793" s="4"/>
      <c r="D793" s="57"/>
      <c r="E793" s="158" t="s">
        <v>643</v>
      </c>
      <c r="F793" s="159" t="s">
        <v>644</v>
      </c>
      <c r="G793" s="159"/>
      <c r="H793" s="159"/>
      <c r="I793" s="160"/>
      <c r="J793" s="160"/>
      <c r="K793" s="160"/>
      <c r="L793" s="160"/>
      <c r="M793" s="160"/>
      <c r="N793" s="160"/>
      <c r="O793" s="160"/>
      <c r="P793" s="160"/>
      <c r="Q793" s="160"/>
      <c r="R793" s="160"/>
      <c r="S793" s="160"/>
      <c r="T793" s="160"/>
      <c r="U793" s="160"/>
      <c r="V793" s="160"/>
      <c r="W793" s="160"/>
      <c r="X793" s="160"/>
      <c r="Y793" s="160"/>
      <c r="Z793" s="160"/>
      <c r="AA793" s="160"/>
      <c r="AB793" s="160"/>
      <c r="AC793" s="160"/>
      <c r="AD793" s="160"/>
      <c r="AE793" s="160"/>
      <c r="AF793" s="160"/>
      <c r="AG793" s="160"/>
      <c r="AH793" s="160"/>
      <c r="AI793" s="160"/>
      <c r="AJ793" s="160"/>
      <c r="AK793" s="160"/>
      <c r="AL793" s="160"/>
      <c r="AM793" s="160"/>
      <c r="AN793" s="160"/>
      <c r="AO793" s="160"/>
      <c r="AP793" s="160"/>
      <c r="AQ793" s="160"/>
      <c r="AR793" s="160"/>
      <c r="AS793" s="160"/>
      <c r="AT793" s="160"/>
      <c r="AU793" s="160"/>
      <c r="AV793" s="160"/>
      <c r="AW793" s="160"/>
      <c r="AX793" s="160"/>
      <c r="AY793" s="160"/>
      <c r="AZ793" s="160"/>
      <c r="BA793" s="160"/>
      <c r="BB793" s="71"/>
      <c r="BF793" s="64"/>
      <c r="BG793" s="64"/>
    </row>
    <row r="794" spans="1:59" s="56" customFormat="1" ht="11.25">
      <c r="A794" s="4"/>
      <c r="B794" s="4"/>
      <c r="D794" s="57"/>
      <c r="E794" s="158"/>
      <c r="F794" s="159"/>
      <c r="G794" s="159"/>
      <c r="H794" s="159"/>
      <c r="I794" s="160"/>
      <c r="J794" s="160"/>
      <c r="K794" s="160"/>
      <c r="L794" s="160"/>
      <c r="M794" s="160"/>
      <c r="N794" s="160"/>
      <c r="O794" s="160"/>
      <c r="P794" s="160"/>
      <c r="Q794" s="160"/>
      <c r="R794" s="160"/>
      <c r="S794" s="160"/>
      <c r="T794" s="160"/>
      <c r="U794" s="160"/>
      <c r="V794" s="160"/>
      <c r="W794" s="160"/>
      <c r="X794" s="160"/>
      <c r="Y794" s="160"/>
      <c r="Z794" s="160"/>
      <c r="AA794" s="160"/>
      <c r="AB794" s="160"/>
      <c r="AC794" s="160"/>
      <c r="AD794" s="160"/>
      <c r="AE794" s="160"/>
      <c r="AF794" s="160"/>
      <c r="AG794" s="160"/>
      <c r="AH794" s="160"/>
      <c r="AI794" s="160"/>
      <c r="AJ794" s="160"/>
      <c r="AK794" s="160"/>
      <c r="AL794" s="160"/>
      <c r="AM794" s="160"/>
      <c r="AN794" s="160"/>
      <c r="AO794" s="160"/>
      <c r="AP794" s="160"/>
      <c r="AQ794" s="160"/>
      <c r="AR794" s="160"/>
      <c r="AS794" s="160"/>
      <c r="AT794" s="160"/>
      <c r="AU794" s="160"/>
      <c r="AV794" s="160"/>
      <c r="AW794" s="160"/>
      <c r="AX794" s="160"/>
      <c r="AY794" s="160"/>
      <c r="AZ794" s="160"/>
      <c r="BA794" s="160"/>
      <c r="BB794" s="71"/>
      <c r="BF794" s="64"/>
      <c r="BG794" s="64"/>
    </row>
    <row r="795" spans="1:59">
      <c r="D795" s="31"/>
      <c r="F795" s="159" t="s">
        <v>645</v>
      </c>
      <c r="BB795" s="161"/>
    </row>
    <row r="796" spans="1:5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29"/>
      <c r="AJ796" s="29"/>
      <c r="AK796" s="29"/>
      <c r="AL796" s="29"/>
      <c r="AM796" s="29"/>
      <c r="AN796" s="29"/>
      <c r="AO796" s="29"/>
      <c r="AP796" s="29"/>
      <c r="AQ796" s="29"/>
      <c r="AR796" s="29"/>
      <c r="AS796" s="29"/>
      <c r="AT796" s="29"/>
      <c r="AU796" s="29"/>
      <c r="AV796" s="29"/>
      <c r="AW796" s="29"/>
      <c r="AX796" s="29"/>
      <c r="AY796" s="29"/>
      <c r="AZ796" s="29"/>
      <c r="BA796" s="29"/>
    </row>
  </sheetData>
  <mergeCells count="7452">
    <mergeCell ref="AO775:AO777"/>
    <mergeCell ref="AP775:AP777"/>
    <mergeCell ref="AQ775:AQ777"/>
    <mergeCell ref="AR775:AR777"/>
    <mergeCell ref="AS775:AS777"/>
    <mergeCell ref="AI775:AI777"/>
    <mergeCell ref="AJ775:AJ777"/>
    <mergeCell ref="AK775:AK777"/>
    <mergeCell ref="AL775:AL777"/>
    <mergeCell ref="AM775:AM777"/>
    <mergeCell ref="AN775:AN777"/>
    <mergeCell ref="AC775:AC777"/>
    <mergeCell ref="AD775:AD777"/>
    <mergeCell ref="AE775:AE777"/>
    <mergeCell ref="AF775:AF777"/>
    <mergeCell ref="AG775:AG777"/>
    <mergeCell ref="AH775:AH777"/>
    <mergeCell ref="W775:W777"/>
    <mergeCell ref="X775:X777"/>
    <mergeCell ref="Y775:Y777"/>
    <mergeCell ref="Z775:Z777"/>
    <mergeCell ref="AA775:AA777"/>
    <mergeCell ref="AB775:AB777"/>
    <mergeCell ref="Q775:Q777"/>
    <mergeCell ref="R775:R777"/>
    <mergeCell ref="S775:S777"/>
    <mergeCell ref="T775:T777"/>
    <mergeCell ref="U775:U777"/>
    <mergeCell ref="V775:V777"/>
    <mergeCell ref="K775:K777"/>
    <mergeCell ref="L775:L777"/>
    <mergeCell ref="M775:M777"/>
    <mergeCell ref="N775:N777"/>
    <mergeCell ref="O775:O777"/>
    <mergeCell ref="P775:P777"/>
    <mergeCell ref="E775:E777"/>
    <mergeCell ref="F775:F777"/>
    <mergeCell ref="G775:G777"/>
    <mergeCell ref="H775:H777"/>
    <mergeCell ref="I775:I777"/>
    <mergeCell ref="J775:J777"/>
    <mergeCell ref="AN772:AN774"/>
    <mergeCell ref="AO772:AO774"/>
    <mergeCell ref="AP772:AP774"/>
    <mergeCell ref="AQ772:AQ774"/>
    <mergeCell ref="AR772:AR774"/>
    <mergeCell ref="AS772:AS774"/>
    <mergeCell ref="AH772:AH774"/>
    <mergeCell ref="AI772:AI774"/>
    <mergeCell ref="AJ772:AJ774"/>
    <mergeCell ref="AK772:AK774"/>
    <mergeCell ref="AL772:AL774"/>
    <mergeCell ref="AM772:AM774"/>
    <mergeCell ref="AB772:AB774"/>
    <mergeCell ref="AC772:AC774"/>
    <mergeCell ref="AD772:AD774"/>
    <mergeCell ref="AE772:AE774"/>
    <mergeCell ref="AF772:AF774"/>
    <mergeCell ref="AG772:AG774"/>
    <mergeCell ref="V772:V774"/>
    <mergeCell ref="W772:W774"/>
    <mergeCell ref="X772:X774"/>
    <mergeCell ref="Y772:Y774"/>
    <mergeCell ref="Z772:Z774"/>
    <mergeCell ref="AA772:AA774"/>
    <mergeCell ref="P772:P774"/>
    <mergeCell ref="Q772:Q774"/>
    <mergeCell ref="R772:R774"/>
    <mergeCell ref="S772:S774"/>
    <mergeCell ref="T772:T774"/>
    <mergeCell ref="U772:U774"/>
    <mergeCell ref="J772:J774"/>
    <mergeCell ref="K772:K774"/>
    <mergeCell ref="L772:L774"/>
    <mergeCell ref="M772:M774"/>
    <mergeCell ref="N772:N774"/>
    <mergeCell ref="O772:O774"/>
    <mergeCell ref="AO769:AO771"/>
    <mergeCell ref="AP769:AP771"/>
    <mergeCell ref="AQ769:AQ771"/>
    <mergeCell ref="AR769:AR771"/>
    <mergeCell ref="AS769:AS771"/>
    <mergeCell ref="E772:E774"/>
    <mergeCell ref="F772:F774"/>
    <mergeCell ref="G772:G774"/>
    <mergeCell ref="H772:H774"/>
    <mergeCell ref="I772:I774"/>
    <mergeCell ref="AI769:AI771"/>
    <mergeCell ref="AJ769:AJ771"/>
    <mergeCell ref="AK769:AK771"/>
    <mergeCell ref="AL769:AL771"/>
    <mergeCell ref="AM769:AM771"/>
    <mergeCell ref="AN769:AN771"/>
    <mergeCell ref="AC769:AC771"/>
    <mergeCell ref="AD769:AD771"/>
    <mergeCell ref="AE769:AE771"/>
    <mergeCell ref="AF769:AF771"/>
    <mergeCell ref="AG769:AG771"/>
    <mergeCell ref="AH769:AH771"/>
    <mergeCell ref="W769:W771"/>
    <mergeCell ref="X769:X771"/>
    <mergeCell ref="Y769:Y771"/>
    <mergeCell ref="Z769:Z771"/>
    <mergeCell ref="AA769:AA771"/>
    <mergeCell ref="AB769:AB771"/>
    <mergeCell ref="Q769:Q771"/>
    <mergeCell ref="R769:R771"/>
    <mergeCell ref="S769:S771"/>
    <mergeCell ref="T769:T771"/>
    <mergeCell ref="U769:U771"/>
    <mergeCell ref="V769:V771"/>
    <mergeCell ref="K769:K771"/>
    <mergeCell ref="L769:L771"/>
    <mergeCell ref="M769:M771"/>
    <mergeCell ref="N769:N771"/>
    <mergeCell ref="O769:O771"/>
    <mergeCell ref="P769:P771"/>
    <mergeCell ref="E769:E771"/>
    <mergeCell ref="F769:F771"/>
    <mergeCell ref="G769:G771"/>
    <mergeCell ref="H769:H771"/>
    <mergeCell ref="I769:I771"/>
    <mergeCell ref="J769:J771"/>
    <mergeCell ref="AN766:AN768"/>
    <mergeCell ref="AO766:AO768"/>
    <mergeCell ref="AP766:AP768"/>
    <mergeCell ref="AQ766:AQ768"/>
    <mergeCell ref="AR766:AR768"/>
    <mergeCell ref="AS766:AS768"/>
    <mergeCell ref="AH766:AH768"/>
    <mergeCell ref="AI766:AI768"/>
    <mergeCell ref="AJ766:AJ768"/>
    <mergeCell ref="AK766:AK768"/>
    <mergeCell ref="AL766:AL768"/>
    <mergeCell ref="AM766:AM768"/>
    <mergeCell ref="AB766:AB768"/>
    <mergeCell ref="AC766:AC768"/>
    <mergeCell ref="AD766:AD768"/>
    <mergeCell ref="AE766:AE768"/>
    <mergeCell ref="AF766:AF768"/>
    <mergeCell ref="AG766:AG768"/>
    <mergeCell ref="V766:V768"/>
    <mergeCell ref="W766:W768"/>
    <mergeCell ref="X766:X768"/>
    <mergeCell ref="Y766:Y768"/>
    <mergeCell ref="Z766:Z768"/>
    <mergeCell ref="AA766:AA768"/>
    <mergeCell ref="P766:P768"/>
    <mergeCell ref="Q766:Q768"/>
    <mergeCell ref="R766:R768"/>
    <mergeCell ref="S766:S768"/>
    <mergeCell ref="T766:T768"/>
    <mergeCell ref="U766:U768"/>
    <mergeCell ref="J766:J768"/>
    <mergeCell ref="K766:K768"/>
    <mergeCell ref="L766:L768"/>
    <mergeCell ref="M766:M768"/>
    <mergeCell ref="N766:N768"/>
    <mergeCell ref="O766:O768"/>
    <mergeCell ref="AO763:AO765"/>
    <mergeCell ref="AP763:AP765"/>
    <mergeCell ref="AQ763:AQ765"/>
    <mergeCell ref="AR763:AR765"/>
    <mergeCell ref="AS763:AS765"/>
    <mergeCell ref="E766:E768"/>
    <mergeCell ref="F766:F768"/>
    <mergeCell ref="G766:G768"/>
    <mergeCell ref="H766:H768"/>
    <mergeCell ref="I766:I768"/>
    <mergeCell ref="AI763:AI765"/>
    <mergeCell ref="AJ763:AJ765"/>
    <mergeCell ref="AK763:AK765"/>
    <mergeCell ref="AL763:AL765"/>
    <mergeCell ref="AM763:AM765"/>
    <mergeCell ref="AN763:AN765"/>
    <mergeCell ref="AC763:AC765"/>
    <mergeCell ref="AD763:AD765"/>
    <mergeCell ref="AE763:AE765"/>
    <mergeCell ref="AF763:AF765"/>
    <mergeCell ref="AG763:AG765"/>
    <mergeCell ref="AH763:AH765"/>
    <mergeCell ref="W763:W765"/>
    <mergeCell ref="X763:X765"/>
    <mergeCell ref="Y763:Y765"/>
    <mergeCell ref="Z763:Z765"/>
    <mergeCell ref="AA763:AA765"/>
    <mergeCell ref="AB763:AB765"/>
    <mergeCell ref="Q763:Q765"/>
    <mergeCell ref="R763:R765"/>
    <mergeCell ref="S763:S765"/>
    <mergeCell ref="T763:T765"/>
    <mergeCell ref="U763:U765"/>
    <mergeCell ref="V763:V765"/>
    <mergeCell ref="K763:K765"/>
    <mergeCell ref="L763:L765"/>
    <mergeCell ref="M763:M765"/>
    <mergeCell ref="N763:N765"/>
    <mergeCell ref="O763:O765"/>
    <mergeCell ref="P763:P765"/>
    <mergeCell ref="E763:E765"/>
    <mergeCell ref="F763:F765"/>
    <mergeCell ref="G763:G765"/>
    <mergeCell ref="H763:H765"/>
    <mergeCell ref="I763:I765"/>
    <mergeCell ref="J763:J765"/>
    <mergeCell ref="AN760:AN762"/>
    <mergeCell ref="AO760:AO762"/>
    <mergeCell ref="AP760:AP762"/>
    <mergeCell ref="AQ760:AQ762"/>
    <mergeCell ref="AR760:AR762"/>
    <mergeCell ref="AS760:AS762"/>
    <mergeCell ref="AH760:AH762"/>
    <mergeCell ref="AI760:AI762"/>
    <mergeCell ref="AJ760:AJ762"/>
    <mergeCell ref="AK760:AK762"/>
    <mergeCell ref="AL760:AL762"/>
    <mergeCell ref="AM760:AM762"/>
    <mergeCell ref="AB760:AB762"/>
    <mergeCell ref="AC760:AC762"/>
    <mergeCell ref="AD760:AD762"/>
    <mergeCell ref="AE760:AE762"/>
    <mergeCell ref="AF760:AF762"/>
    <mergeCell ref="AG760:AG762"/>
    <mergeCell ref="V760:V762"/>
    <mergeCell ref="W760:W762"/>
    <mergeCell ref="X760:X762"/>
    <mergeCell ref="Y760:Y762"/>
    <mergeCell ref="Z760:Z762"/>
    <mergeCell ref="AA760:AA762"/>
    <mergeCell ref="P760:P762"/>
    <mergeCell ref="Q760:Q762"/>
    <mergeCell ref="R760:R762"/>
    <mergeCell ref="S760:S762"/>
    <mergeCell ref="T760:T762"/>
    <mergeCell ref="U760:U762"/>
    <mergeCell ref="J760:J762"/>
    <mergeCell ref="K760:K762"/>
    <mergeCell ref="L760:L762"/>
    <mergeCell ref="M760:M762"/>
    <mergeCell ref="N760:N762"/>
    <mergeCell ref="O760:O762"/>
    <mergeCell ref="AO757:AO759"/>
    <mergeCell ref="AP757:AP759"/>
    <mergeCell ref="AQ757:AQ759"/>
    <mergeCell ref="AR757:AR759"/>
    <mergeCell ref="AS757:AS759"/>
    <mergeCell ref="E760:E762"/>
    <mergeCell ref="F760:F762"/>
    <mergeCell ref="G760:G762"/>
    <mergeCell ref="H760:H762"/>
    <mergeCell ref="I760:I762"/>
    <mergeCell ref="AI757:AI759"/>
    <mergeCell ref="AJ757:AJ759"/>
    <mergeCell ref="AK757:AK759"/>
    <mergeCell ref="AL757:AL759"/>
    <mergeCell ref="AM757:AM759"/>
    <mergeCell ref="AN757:AN759"/>
    <mergeCell ref="AC757:AC759"/>
    <mergeCell ref="AD757:AD759"/>
    <mergeCell ref="AE757:AE759"/>
    <mergeCell ref="AF757:AF759"/>
    <mergeCell ref="AG757:AG759"/>
    <mergeCell ref="AH757:AH759"/>
    <mergeCell ref="W757:W759"/>
    <mergeCell ref="X757:X759"/>
    <mergeCell ref="Y757:Y759"/>
    <mergeCell ref="Z757:Z759"/>
    <mergeCell ref="AA757:AA759"/>
    <mergeCell ref="AB757:AB759"/>
    <mergeCell ref="Q757:Q759"/>
    <mergeCell ref="R757:R759"/>
    <mergeCell ref="S757:S759"/>
    <mergeCell ref="T757:T759"/>
    <mergeCell ref="U757:U759"/>
    <mergeCell ref="V757:V759"/>
    <mergeCell ref="K757:K759"/>
    <mergeCell ref="L757:L759"/>
    <mergeCell ref="M757:M759"/>
    <mergeCell ref="N757:N759"/>
    <mergeCell ref="O757:O759"/>
    <mergeCell ref="P757:P759"/>
    <mergeCell ref="E757:E759"/>
    <mergeCell ref="F757:F759"/>
    <mergeCell ref="G757:G759"/>
    <mergeCell ref="H757:H759"/>
    <mergeCell ref="I757:I759"/>
    <mergeCell ref="J757:J759"/>
    <mergeCell ref="AN754:AN756"/>
    <mergeCell ref="AO754:AO756"/>
    <mergeCell ref="AP754:AP756"/>
    <mergeCell ref="AQ754:AQ756"/>
    <mergeCell ref="AR754:AR756"/>
    <mergeCell ref="AS754:AS756"/>
    <mergeCell ref="AH754:AH756"/>
    <mergeCell ref="AI754:AI756"/>
    <mergeCell ref="AJ754:AJ756"/>
    <mergeCell ref="AK754:AK756"/>
    <mergeCell ref="AL754:AL756"/>
    <mergeCell ref="AM754:AM756"/>
    <mergeCell ref="AB754:AB756"/>
    <mergeCell ref="AC754:AC756"/>
    <mergeCell ref="AD754:AD756"/>
    <mergeCell ref="AE754:AE756"/>
    <mergeCell ref="AF754:AF756"/>
    <mergeCell ref="AG754:AG756"/>
    <mergeCell ref="V754:V756"/>
    <mergeCell ref="W754:W756"/>
    <mergeCell ref="X754:X756"/>
    <mergeCell ref="Y754:Y756"/>
    <mergeCell ref="Z754:Z756"/>
    <mergeCell ref="AA754:AA756"/>
    <mergeCell ref="P754:P756"/>
    <mergeCell ref="Q754:Q756"/>
    <mergeCell ref="R754:R756"/>
    <mergeCell ref="S754:S756"/>
    <mergeCell ref="T754:T756"/>
    <mergeCell ref="U754:U756"/>
    <mergeCell ref="J754:J756"/>
    <mergeCell ref="K754:K756"/>
    <mergeCell ref="L754:L756"/>
    <mergeCell ref="M754:M756"/>
    <mergeCell ref="N754:N756"/>
    <mergeCell ref="O754:O756"/>
    <mergeCell ref="AO751:AO753"/>
    <mergeCell ref="AP751:AP753"/>
    <mergeCell ref="AQ751:AQ753"/>
    <mergeCell ref="AR751:AR753"/>
    <mergeCell ref="AS751:AS753"/>
    <mergeCell ref="E754:E756"/>
    <mergeCell ref="F754:F756"/>
    <mergeCell ref="G754:G756"/>
    <mergeCell ref="H754:H756"/>
    <mergeCell ref="I754:I756"/>
    <mergeCell ref="AI751:AI753"/>
    <mergeCell ref="AJ751:AJ753"/>
    <mergeCell ref="AK751:AK753"/>
    <mergeCell ref="AL751:AL753"/>
    <mergeCell ref="AM751:AM753"/>
    <mergeCell ref="AN751:AN753"/>
    <mergeCell ref="AC751:AC753"/>
    <mergeCell ref="AD751:AD753"/>
    <mergeCell ref="AE751:AE753"/>
    <mergeCell ref="AF751:AF753"/>
    <mergeCell ref="AG751:AG753"/>
    <mergeCell ref="AH751:AH753"/>
    <mergeCell ref="W751:W753"/>
    <mergeCell ref="X751:X753"/>
    <mergeCell ref="Y751:Y753"/>
    <mergeCell ref="Z751:Z753"/>
    <mergeCell ref="AA751:AA753"/>
    <mergeCell ref="AB751:AB753"/>
    <mergeCell ref="Q751:Q753"/>
    <mergeCell ref="R751:R753"/>
    <mergeCell ref="S751:S753"/>
    <mergeCell ref="T751:T753"/>
    <mergeCell ref="U751:U753"/>
    <mergeCell ref="V751:V753"/>
    <mergeCell ref="K751:K753"/>
    <mergeCell ref="L751:L753"/>
    <mergeCell ref="M751:M753"/>
    <mergeCell ref="N751:N753"/>
    <mergeCell ref="O751:O753"/>
    <mergeCell ref="P751:P753"/>
    <mergeCell ref="E751:E753"/>
    <mergeCell ref="F751:F753"/>
    <mergeCell ref="G751:G753"/>
    <mergeCell ref="H751:H753"/>
    <mergeCell ref="I751:I753"/>
    <mergeCell ref="J751:J753"/>
    <mergeCell ref="AN748:AN750"/>
    <mergeCell ref="AO748:AO750"/>
    <mergeCell ref="AP748:AP750"/>
    <mergeCell ref="AQ748:AQ750"/>
    <mergeCell ref="AR748:AR750"/>
    <mergeCell ref="AS748:AS750"/>
    <mergeCell ref="AH748:AH750"/>
    <mergeCell ref="AI748:AI750"/>
    <mergeCell ref="AJ748:AJ750"/>
    <mergeCell ref="AK748:AK750"/>
    <mergeCell ref="AL748:AL750"/>
    <mergeCell ref="AM748:AM750"/>
    <mergeCell ref="AB748:AB750"/>
    <mergeCell ref="AC748:AC750"/>
    <mergeCell ref="AD748:AD750"/>
    <mergeCell ref="AE748:AE750"/>
    <mergeCell ref="AF748:AF750"/>
    <mergeCell ref="AG748:AG750"/>
    <mergeCell ref="V748:V750"/>
    <mergeCell ref="W748:W750"/>
    <mergeCell ref="X748:X750"/>
    <mergeCell ref="Y748:Y750"/>
    <mergeCell ref="Z748:Z750"/>
    <mergeCell ref="AA748:AA750"/>
    <mergeCell ref="P748:P750"/>
    <mergeCell ref="Q748:Q750"/>
    <mergeCell ref="R748:R750"/>
    <mergeCell ref="S748:S750"/>
    <mergeCell ref="T748:T750"/>
    <mergeCell ref="U748:U750"/>
    <mergeCell ref="J748:J750"/>
    <mergeCell ref="K748:K750"/>
    <mergeCell ref="L748:L750"/>
    <mergeCell ref="M748:M750"/>
    <mergeCell ref="N748:N750"/>
    <mergeCell ref="O748:O750"/>
    <mergeCell ref="AO745:AO747"/>
    <mergeCell ref="AP745:AP747"/>
    <mergeCell ref="AQ745:AQ747"/>
    <mergeCell ref="AR745:AR747"/>
    <mergeCell ref="AS745:AS747"/>
    <mergeCell ref="E748:E750"/>
    <mergeCell ref="F748:F750"/>
    <mergeCell ref="G748:G750"/>
    <mergeCell ref="H748:H750"/>
    <mergeCell ref="I748:I750"/>
    <mergeCell ref="AI745:AI747"/>
    <mergeCell ref="AJ745:AJ747"/>
    <mergeCell ref="AK745:AK747"/>
    <mergeCell ref="AL745:AL747"/>
    <mergeCell ref="AM745:AM747"/>
    <mergeCell ref="AN745:AN747"/>
    <mergeCell ref="AC745:AC747"/>
    <mergeCell ref="AD745:AD747"/>
    <mergeCell ref="AE745:AE747"/>
    <mergeCell ref="AF745:AF747"/>
    <mergeCell ref="AG745:AG747"/>
    <mergeCell ref="AH745:AH747"/>
    <mergeCell ref="W745:W747"/>
    <mergeCell ref="X745:X747"/>
    <mergeCell ref="Y745:Y747"/>
    <mergeCell ref="Z745:Z747"/>
    <mergeCell ref="AA745:AA747"/>
    <mergeCell ref="AB745:AB747"/>
    <mergeCell ref="Q745:Q747"/>
    <mergeCell ref="R745:R747"/>
    <mergeCell ref="S745:S747"/>
    <mergeCell ref="T745:T747"/>
    <mergeCell ref="U745:U747"/>
    <mergeCell ref="V745:V747"/>
    <mergeCell ref="K745:K747"/>
    <mergeCell ref="L745:L747"/>
    <mergeCell ref="M745:M747"/>
    <mergeCell ref="N745:N747"/>
    <mergeCell ref="O745:O747"/>
    <mergeCell ref="P745:P747"/>
    <mergeCell ref="E745:E747"/>
    <mergeCell ref="F745:F747"/>
    <mergeCell ref="G745:G747"/>
    <mergeCell ref="H745:H747"/>
    <mergeCell ref="I745:I747"/>
    <mergeCell ref="J745:J747"/>
    <mergeCell ref="AN742:AN744"/>
    <mergeCell ref="AO742:AO744"/>
    <mergeCell ref="AP742:AP744"/>
    <mergeCell ref="AQ742:AQ744"/>
    <mergeCell ref="AR742:AR744"/>
    <mergeCell ref="AS742:AS744"/>
    <mergeCell ref="AH742:AH744"/>
    <mergeCell ref="AI742:AI744"/>
    <mergeCell ref="AJ742:AJ744"/>
    <mergeCell ref="AK742:AK744"/>
    <mergeCell ref="AL742:AL744"/>
    <mergeCell ref="AM742:AM744"/>
    <mergeCell ref="AB742:AB744"/>
    <mergeCell ref="AC742:AC744"/>
    <mergeCell ref="AD742:AD744"/>
    <mergeCell ref="AE742:AE744"/>
    <mergeCell ref="AF742:AF744"/>
    <mergeCell ref="AG742:AG744"/>
    <mergeCell ref="V742:V744"/>
    <mergeCell ref="W742:W744"/>
    <mergeCell ref="X742:X744"/>
    <mergeCell ref="Y742:Y744"/>
    <mergeCell ref="Z742:Z744"/>
    <mergeCell ref="AA742:AA744"/>
    <mergeCell ref="P742:P744"/>
    <mergeCell ref="Q742:Q744"/>
    <mergeCell ref="R742:R744"/>
    <mergeCell ref="S742:S744"/>
    <mergeCell ref="T742:T744"/>
    <mergeCell ref="U742:U744"/>
    <mergeCell ref="J742:J744"/>
    <mergeCell ref="K742:K744"/>
    <mergeCell ref="L742:L744"/>
    <mergeCell ref="M742:M744"/>
    <mergeCell ref="N742:N744"/>
    <mergeCell ref="O742:O744"/>
    <mergeCell ref="AO739:AO741"/>
    <mergeCell ref="AP739:AP741"/>
    <mergeCell ref="AQ739:AQ741"/>
    <mergeCell ref="AR739:AR741"/>
    <mergeCell ref="AS739:AS741"/>
    <mergeCell ref="E742:E744"/>
    <mergeCell ref="F742:F744"/>
    <mergeCell ref="G742:G744"/>
    <mergeCell ref="H742:H744"/>
    <mergeCell ref="I742:I744"/>
    <mergeCell ref="AI739:AI741"/>
    <mergeCell ref="AJ739:AJ741"/>
    <mergeCell ref="AK739:AK741"/>
    <mergeCell ref="AL739:AL741"/>
    <mergeCell ref="AM739:AM741"/>
    <mergeCell ref="AN739:AN741"/>
    <mergeCell ref="AC739:AC741"/>
    <mergeCell ref="AD739:AD741"/>
    <mergeCell ref="AE739:AE741"/>
    <mergeCell ref="AF739:AF741"/>
    <mergeCell ref="AG739:AG741"/>
    <mergeCell ref="AH739:AH741"/>
    <mergeCell ref="W739:W741"/>
    <mergeCell ref="X739:X741"/>
    <mergeCell ref="Y739:Y741"/>
    <mergeCell ref="Z739:Z741"/>
    <mergeCell ref="AA739:AA741"/>
    <mergeCell ref="AB739:AB741"/>
    <mergeCell ref="Q739:Q741"/>
    <mergeCell ref="R739:R741"/>
    <mergeCell ref="S739:S741"/>
    <mergeCell ref="T739:T741"/>
    <mergeCell ref="U739:U741"/>
    <mergeCell ref="V739:V741"/>
    <mergeCell ref="K739:K741"/>
    <mergeCell ref="L739:L741"/>
    <mergeCell ref="M739:M741"/>
    <mergeCell ref="N739:N741"/>
    <mergeCell ref="O739:O741"/>
    <mergeCell ref="P739:P741"/>
    <mergeCell ref="E739:E741"/>
    <mergeCell ref="F739:F741"/>
    <mergeCell ref="G739:G741"/>
    <mergeCell ref="H739:H741"/>
    <mergeCell ref="I739:I741"/>
    <mergeCell ref="J739:J741"/>
    <mergeCell ref="AN736:AN738"/>
    <mergeCell ref="AO736:AO738"/>
    <mergeCell ref="AP736:AP738"/>
    <mergeCell ref="AQ736:AQ738"/>
    <mergeCell ref="AR736:AR738"/>
    <mergeCell ref="AS736:AS738"/>
    <mergeCell ref="AH736:AH738"/>
    <mergeCell ref="AI736:AI738"/>
    <mergeCell ref="AJ736:AJ738"/>
    <mergeCell ref="AK736:AK738"/>
    <mergeCell ref="AL736:AL738"/>
    <mergeCell ref="AM736:AM738"/>
    <mergeCell ref="AB736:AB738"/>
    <mergeCell ref="AC736:AC738"/>
    <mergeCell ref="AD736:AD738"/>
    <mergeCell ref="AE736:AE738"/>
    <mergeCell ref="AF736:AF738"/>
    <mergeCell ref="AG736:AG738"/>
    <mergeCell ref="V736:V738"/>
    <mergeCell ref="W736:W738"/>
    <mergeCell ref="X736:X738"/>
    <mergeCell ref="Y736:Y738"/>
    <mergeCell ref="Z736:Z738"/>
    <mergeCell ref="AA736:AA738"/>
    <mergeCell ref="P736:P738"/>
    <mergeCell ref="Q736:Q738"/>
    <mergeCell ref="R736:R738"/>
    <mergeCell ref="S736:S738"/>
    <mergeCell ref="T736:T738"/>
    <mergeCell ref="U736:U738"/>
    <mergeCell ref="J736:J738"/>
    <mergeCell ref="K736:K738"/>
    <mergeCell ref="L736:L738"/>
    <mergeCell ref="M736:M738"/>
    <mergeCell ref="N736:N738"/>
    <mergeCell ref="O736:O738"/>
    <mergeCell ref="AO733:AO735"/>
    <mergeCell ref="AP733:AP735"/>
    <mergeCell ref="AQ733:AQ735"/>
    <mergeCell ref="AR733:AR735"/>
    <mergeCell ref="AS733:AS735"/>
    <mergeCell ref="E736:E738"/>
    <mergeCell ref="F736:F738"/>
    <mergeCell ref="G736:G738"/>
    <mergeCell ref="H736:H738"/>
    <mergeCell ref="I736:I738"/>
    <mergeCell ref="AI733:AI735"/>
    <mergeCell ref="AJ733:AJ735"/>
    <mergeCell ref="AK733:AK735"/>
    <mergeCell ref="AL733:AL735"/>
    <mergeCell ref="AM733:AM735"/>
    <mergeCell ref="AN733:AN735"/>
    <mergeCell ref="AC733:AC735"/>
    <mergeCell ref="AD733:AD735"/>
    <mergeCell ref="AE733:AE735"/>
    <mergeCell ref="AF733:AF735"/>
    <mergeCell ref="AG733:AG735"/>
    <mergeCell ref="AH733:AH735"/>
    <mergeCell ref="W733:W735"/>
    <mergeCell ref="X733:X735"/>
    <mergeCell ref="Y733:Y735"/>
    <mergeCell ref="Z733:Z735"/>
    <mergeCell ref="AA733:AA735"/>
    <mergeCell ref="AB733:AB735"/>
    <mergeCell ref="Q733:Q735"/>
    <mergeCell ref="R733:R735"/>
    <mergeCell ref="S733:S735"/>
    <mergeCell ref="T733:T735"/>
    <mergeCell ref="U733:U735"/>
    <mergeCell ref="V733:V735"/>
    <mergeCell ref="K733:K735"/>
    <mergeCell ref="L733:L735"/>
    <mergeCell ref="M733:M735"/>
    <mergeCell ref="N733:N735"/>
    <mergeCell ref="O733:O735"/>
    <mergeCell ref="P733:P735"/>
    <mergeCell ref="E733:E735"/>
    <mergeCell ref="F733:F735"/>
    <mergeCell ref="G733:G735"/>
    <mergeCell ref="H733:H735"/>
    <mergeCell ref="I733:I735"/>
    <mergeCell ref="J733:J735"/>
    <mergeCell ref="AN730:AN732"/>
    <mergeCell ref="AO730:AO732"/>
    <mergeCell ref="AP730:AP732"/>
    <mergeCell ref="AQ730:AQ732"/>
    <mergeCell ref="AR730:AR732"/>
    <mergeCell ref="AS730:AS732"/>
    <mergeCell ref="AH730:AH732"/>
    <mergeCell ref="AI730:AI732"/>
    <mergeCell ref="AJ730:AJ732"/>
    <mergeCell ref="AK730:AK732"/>
    <mergeCell ref="AL730:AL732"/>
    <mergeCell ref="AM730:AM732"/>
    <mergeCell ref="AB730:AB732"/>
    <mergeCell ref="AC730:AC732"/>
    <mergeCell ref="AD730:AD732"/>
    <mergeCell ref="AE730:AE732"/>
    <mergeCell ref="AF730:AF732"/>
    <mergeCell ref="AG730:AG732"/>
    <mergeCell ref="V730:V732"/>
    <mergeCell ref="W730:W732"/>
    <mergeCell ref="X730:X732"/>
    <mergeCell ref="Y730:Y732"/>
    <mergeCell ref="Z730:Z732"/>
    <mergeCell ref="AA730:AA732"/>
    <mergeCell ref="P730:P732"/>
    <mergeCell ref="Q730:Q732"/>
    <mergeCell ref="R730:R732"/>
    <mergeCell ref="S730:S732"/>
    <mergeCell ref="T730:T732"/>
    <mergeCell ref="U730:U732"/>
    <mergeCell ref="J730:J732"/>
    <mergeCell ref="K730:K732"/>
    <mergeCell ref="L730:L732"/>
    <mergeCell ref="M730:M732"/>
    <mergeCell ref="N730:N732"/>
    <mergeCell ref="O730:O732"/>
    <mergeCell ref="AO727:AO729"/>
    <mergeCell ref="AP727:AP729"/>
    <mergeCell ref="AQ727:AQ729"/>
    <mergeCell ref="AR727:AR729"/>
    <mergeCell ref="AS727:AS729"/>
    <mergeCell ref="E730:E732"/>
    <mergeCell ref="F730:F732"/>
    <mergeCell ref="G730:G732"/>
    <mergeCell ref="H730:H732"/>
    <mergeCell ref="I730:I732"/>
    <mergeCell ref="AI727:AI729"/>
    <mergeCell ref="AJ727:AJ729"/>
    <mergeCell ref="AK727:AK729"/>
    <mergeCell ref="AL727:AL729"/>
    <mergeCell ref="AM727:AM729"/>
    <mergeCell ref="AN727:AN729"/>
    <mergeCell ref="AC727:AC729"/>
    <mergeCell ref="AD727:AD729"/>
    <mergeCell ref="AE727:AE729"/>
    <mergeCell ref="AF727:AF729"/>
    <mergeCell ref="AG727:AG729"/>
    <mergeCell ref="AH727:AH729"/>
    <mergeCell ref="W727:W729"/>
    <mergeCell ref="X727:X729"/>
    <mergeCell ref="Y727:Y729"/>
    <mergeCell ref="Z727:Z729"/>
    <mergeCell ref="AA727:AA729"/>
    <mergeCell ref="AB727:AB729"/>
    <mergeCell ref="Q727:Q729"/>
    <mergeCell ref="R727:R729"/>
    <mergeCell ref="S727:S729"/>
    <mergeCell ref="T727:T729"/>
    <mergeCell ref="U727:U729"/>
    <mergeCell ref="V727:V729"/>
    <mergeCell ref="K727:K729"/>
    <mergeCell ref="L727:L729"/>
    <mergeCell ref="M727:M729"/>
    <mergeCell ref="N727:N729"/>
    <mergeCell ref="O727:O729"/>
    <mergeCell ref="P727:P729"/>
    <mergeCell ref="E727:E729"/>
    <mergeCell ref="F727:F729"/>
    <mergeCell ref="G727:G729"/>
    <mergeCell ref="H727:H729"/>
    <mergeCell ref="I727:I729"/>
    <mergeCell ref="J727:J729"/>
    <mergeCell ref="AN724:AN726"/>
    <mergeCell ref="AO724:AO726"/>
    <mergeCell ref="AP724:AP726"/>
    <mergeCell ref="AQ724:AQ726"/>
    <mergeCell ref="AR724:AR726"/>
    <mergeCell ref="AS724:AS726"/>
    <mergeCell ref="AH724:AH726"/>
    <mergeCell ref="AI724:AI726"/>
    <mergeCell ref="AJ724:AJ726"/>
    <mergeCell ref="AK724:AK726"/>
    <mergeCell ref="AL724:AL726"/>
    <mergeCell ref="AM724:AM726"/>
    <mergeCell ref="AB724:AB726"/>
    <mergeCell ref="AC724:AC726"/>
    <mergeCell ref="AD724:AD726"/>
    <mergeCell ref="AE724:AE726"/>
    <mergeCell ref="AF724:AF726"/>
    <mergeCell ref="AG724:AG726"/>
    <mergeCell ref="V724:V726"/>
    <mergeCell ref="W724:W726"/>
    <mergeCell ref="X724:X726"/>
    <mergeCell ref="Y724:Y726"/>
    <mergeCell ref="Z724:Z726"/>
    <mergeCell ref="AA724:AA726"/>
    <mergeCell ref="P724:P726"/>
    <mergeCell ref="Q724:Q726"/>
    <mergeCell ref="R724:R726"/>
    <mergeCell ref="S724:S726"/>
    <mergeCell ref="T724:T726"/>
    <mergeCell ref="U724:U726"/>
    <mergeCell ref="J724:J726"/>
    <mergeCell ref="K724:K726"/>
    <mergeCell ref="L724:L726"/>
    <mergeCell ref="M724:M726"/>
    <mergeCell ref="N724:N726"/>
    <mergeCell ref="O724:O726"/>
    <mergeCell ref="AO721:AO723"/>
    <mergeCell ref="AP721:AP723"/>
    <mergeCell ref="AQ721:AQ723"/>
    <mergeCell ref="AR721:AR723"/>
    <mergeCell ref="AS721:AS723"/>
    <mergeCell ref="E724:E726"/>
    <mergeCell ref="F724:F726"/>
    <mergeCell ref="G724:G726"/>
    <mergeCell ref="H724:H726"/>
    <mergeCell ref="I724:I726"/>
    <mergeCell ref="AI721:AI723"/>
    <mergeCell ref="AJ721:AJ723"/>
    <mergeCell ref="AK721:AK723"/>
    <mergeCell ref="AL721:AL723"/>
    <mergeCell ref="AM721:AM723"/>
    <mergeCell ref="AN721:AN723"/>
    <mergeCell ref="AC721:AC723"/>
    <mergeCell ref="AD721:AD723"/>
    <mergeCell ref="AE721:AE723"/>
    <mergeCell ref="AF721:AF723"/>
    <mergeCell ref="AG721:AG723"/>
    <mergeCell ref="AH721:AH723"/>
    <mergeCell ref="W721:W723"/>
    <mergeCell ref="X721:X723"/>
    <mergeCell ref="Y721:Y723"/>
    <mergeCell ref="Z721:Z723"/>
    <mergeCell ref="AA721:AA723"/>
    <mergeCell ref="AB721:AB723"/>
    <mergeCell ref="Q721:Q723"/>
    <mergeCell ref="R721:R723"/>
    <mergeCell ref="S721:S723"/>
    <mergeCell ref="T721:T723"/>
    <mergeCell ref="U721:U723"/>
    <mergeCell ref="V721:V723"/>
    <mergeCell ref="K721:K723"/>
    <mergeCell ref="L721:L723"/>
    <mergeCell ref="M721:M723"/>
    <mergeCell ref="N721:N723"/>
    <mergeCell ref="O721:O723"/>
    <mergeCell ref="P721:P723"/>
    <mergeCell ref="E721:E723"/>
    <mergeCell ref="F721:F723"/>
    <mergeCell ref="G721:G723"/>
    <mergeCell ref="H721:H723"/>
    <mergeCell ref="I721:I723"/>
    <mergeCell ref="J721:J723"/>
    <mergeCell ref="AN718:AN720"/>
    <mergeCell ref="AO718:AO720"/>
    <mergeCell ref="AP718:AP720"/>
    <mergeCell ref="AQ718:AQ720"/>
    <mergeCell ref="AR718:AR720"/>
    <mergeCell ref="AS718:AS720"/>
    <mergeCell ref="AH718:AH720"/>
    <mergeCell ref="AI718:AI720"/>
    <mergeCell ref="AJ718:AJ720"/>
    <mergeCell ref="AK718:AK720"/>
    <mergeCell ref="AL718:AL720"/>
    <mergeCell ref="AM718:AM720"/>
    <mergeCell ref="AB718:AB720"/>
    <mergeCell ref="AC718:AC720"/>
    <mergeCell ref="AD718:AD720"/>
    <mergeCell ref="AE718:AE720"/>
    <mergeCell ref="AF718:AF720"/>
    <mergeCell ref="AG718:AG720"/>
    <mergeCell ref="V718:V720"/>
    <mergeCell ref="W718:W720"/>
    <mergeCell ref="X718:X720"/>
    <mergeCell ref="Y718:Y720"/>
    <mergeCell ref="Z718:Z720"/>
    <mergeCell ref="AA718:AA720"/>
    <mergeCell ref="P718:P720"/>
    <mergeCell ref="Q718:Q720"/>
    <mergeCell ref="R718:R720"/>
    <mergeCell ref="S718:S720"/>
    <mergeCell ref="T718:T720"/>
    <mergeCell ref="U718:U720"/>
    <mergeCell ref="J718:J720"/>
    <mergeCell ref="K718:K720"/>
    <mergeCell ref="L718:L720"/>
    <mergeCell ref="M718:M720"/>
    <mergeCell ref="N718:N720"/>
    <mergeCell ref="O718:O720"/>
    <mergeCell ref="AO715:AO717"/>
    <mergeCell ref="AP715:AP717"/>
    <mergeCell ref="AQ715:AQ717"/>
    <mergeCell ref="AR715:AR717"/>
    <mergeCell ref="AS715:AS717"/>
    <mergeCell ref="E718:E720"/>
    <mergeCell ref="F718:F720"/>
    <mergeCell ref="G718:G720"/>
    <mergeCell ref="H718:H720"/>
    <mergeCell ref="I718:I720"/>
    <mergeCell ref="AI715:AI717"/>
    <mergeCell ref="AJ715:AJ717"/>
    <mergeCell ref="AK715:AK717"/>
    <mergeCell ref="AL715:AL717"/>
    <mergeCell ref="AM715:AM717"/>
    <mergeCell ref="AN715:AN717"/>
    <mergeCell ref="AC715:AC717"/>
    <mergeCell ref="AD715:AD717"/>
    <mergeCell ref="AE715:AE717"/>
    <mergeCell ref="AF715:AF717"/>
    <mergeCell ref="AG715:AG717"/>
    <mergeCell ref="AH715:AH717"/>
    <mergeCell ref="W715:W717"/>
    <mergeCell ref="X715:X717"/>
    <mergeCell ref="Y715:Y717"/>
    <mergeCell ref="Z715:Z717"/>
    <mergeCell ref="AA715:AA717"/>
    <mergeCell ref="AB715:AB717"/>
    <mergeCell ref="Q715:Q717"/>
    <mergeCell ref="R715:R717"/>
    <mergeCell ref="S715:S717"/>
    <mergeCell ref="T715:T717"/>
    <mergeCell ref="U715:U717"/>
    <mergeCell ref="V715:V717"/>
    <mergeCell ref="K715:K717"/>
    <mergeCell ref="L715:L717"/>
    <mergeCell ref="M715:M717"/>
    <mergeCell ref="N715:N717"/>
    <mergeCell ref="O715:O717"/>
    <mergeCell ref="P715:P717"/>
    <mergeCell ref="E715:E717"/>
    <mergeCell ref="F715:F717"/>
    <mergeCell ref="G715:G717"/>
    <mergeCell ref="H715:H717"/>
    <mergeCell ref="I715:I717"/>
    <mergeCell ref="J715:J717"/>
    <mergeCell ref="AN712:AN714"/>
    <mergeCell ref="AO712:AO714"/>
    <mergeCell ref="AP712:AP714"/>
    <mergeCell ref="AQ712:AQ714"/>
    <mergeCell ref="AR712:AR714"/>
    <mergeCell ref="AS712:AS714"/>
    <mergeCell ref="AH712:AH714"/>
    <mergeCell ref="AI712:AI714"/>
    <mergeCell ref="AJ712:AJ714"/>
    <mergeCell ref="AK712:AK714"/>
    <mergeCell ref="AL712:AL714"/>
    <mergeCell ref="AM712:AM714"/>
    <mergeCell ref="AB712:AB714"/>
    <mergeCell ref="AC712:AC714"/>
    <mergeCell ref="AD712:AD714"/>
    <mergeCell ref="AE712:AE714"/>
    <mergeCell ref="AF712:AF714"/>
    <mergeCell ref="AG712:AG714"/>
    <mergeCell ref="V712:V714"/>
    <mergeCell ref="W712:W714"/>
    <mergeCell ref="X712:X714"/>
    <mergeCell ref="Y712:Y714"/>
    <mergeCell ref="Z712:Z714"/>
    <mergeCell ref="AA712:AA714"/>
    <mergeCell ref="P712:P714"/>
    <mergeCell ref="Q712:Q714"/>
    <mergeCell ref="R712:R714"/>
    <mergeCell ref="S712:S714"/>
    <mergeCell ref="T712:T714"/>
    <mergeCell ref="U712:U714"/>
    <mergeCell ref="J712:J714"/>
    <mergeCell ref="K712:K714"/>
    <mergeCell ref="L712:L714"/>
    <mergeCell ref="M712:M714"/>
    <mergeCell ref="N712:N714"/>
    <mergeCell ref="O712:O714"/>
    <mergeCell ref="AO709:AO711"/>
    <mergeCell ref="AP709:AP711"/>
    <mergeCell ref="AQ709:AQ711"/>
    <mergeCell ref="AR709:AR711"/>
    <mergeCell ref="AS709:AS711"/>
    <mergeCell ref="E712:E714"/>
    <mergeCell ref="F712:F714"/>
    <mergeCell ref="G712:G714"/>
    <mergeCell ref="H712:H714"/>
    <mergeCell ref="I712:I714"/>
    <mergeCell ref="AI709:AI711"/>
    <mergeCell ref="AJ709:AJ711"/>
    <mergeCell ref="AK709:AK711"/>
    <mergeCell ref="AL709:AL711"/>
    <mergeCell ref="AM709:AM711"/>
    <mergeCell ref="AN709:AN711"/>
    <mergeCell ref="AC709:AC711"/>
    <mergeCell ref="AD709:AD711"/>
    <mergeCell ref="AE709:AE711"/>
    <mergeCell ref="AF709:AF711"/>
    <mergeCell ref="AG709:AG711"/>
    <mergeCell ref="AH709:AH711"/>
    <mergeCell ref="W709:W711"/>
    <mergeCell ref="X709:X711"/>
    <mergeCell ref="Y709:Y711"/>
    <mergeCell ref="Z709:Z711"/>
    <mergeCell ref="AA709:AA711"/>
    <mergeCell ref="AB709:AB711"/>
    <mergeCell ref="Q709:Q711"/>
    <mergeCell ref="R709:R711"/>
    <mergeCell ref="S709:S711"/>
    <mergeCell ref="T709:T711"/>
    <mergeCell ref="U709:U711"/>
    <mergeCell ref="V709:V711"/>
    <mergeCell ref="K709:K711"/>
    <mergeCell ref="L709:L711"/>
    <mergeCell ref="M709:M711"/>
    <mergeCell ref="N709:N711"/>
    <mergeCell ref="O709:O711"/>
    <mergeCell ref="P709:P711"/>
    <mergeCell ref="E709:E711"/>
    <mergeCell ref="F709:F711"/>
    <mergeCell ref="G709:G711"/>
    <mergeCell ref="H709:H711"/>
    <mergeCell ref="I709:I711"/>
    <mergeCell ref="J709:J711"/>
    <mergeCell ref="AN706:AN708"/>
    <mergeCell ref="AO706:AO708"/>
    <mergeCell ref="AP706:AP708"/>
    <mergeCell ref="AQ706:AQ708"/>
    <mergeCell ref="AR706:AR708"/>
    <mergeCell ref="AS706:AS708"/>
    <mergeCell ref="AH706:AH708"/>
    <mergeCell ref="AI706:AI708"/>
    <mergeCell ref="AJ706:AJ708"/>
    <mergeCell ref="AK706:AK708"/>
    <mergeCell ref="AL706:AL708"/>
    <mergeCell ref="AM706:AM708"/>
    <mergeCell ref="AB706:AB708"/>
    <mergeCell ref="AC706:AC708"/>
    <mergeCell ref="AD706:AD708"/>
    <mergeCell ref="AE706:AE708"/>
    <mergeCell ref="AF706:AF708"/>
    <mergeCell ref="AG706:AG708"/>
    <mergeCell ref="V706:V708"/>
    <mergeCell ref="W706:W708"/>
    <mergeCell ref="X706:X708"/>
    <mergeCell ref="Y706:Y708"/>
    <mergeCell ref="Z706:Z708"/>
    <mergeCell ref="AA706:AA708"/>
    <mergeCell ref="P706:P708"/>
    <mergeCell ref="Q706:Q708"/>
    <mergeCell ref="R706:R708"/>
    <mergeCell ref="S706:S708"/>
    <mergeCell ref="T706:T708"/>
    <mergeCell ref="U706:U708"/>
    <mergeCell ref="J706:J708"/>
    <mergeCell ref="K706:K708"/>
    <mergeCell ref="L706:L708"/>
    <mergeCell ref="M706:M708"/>
    <mergeCell ref="N706:N708"/>
    <mergeCell ref="O706:O708"/>
    <mergeCell ref="AO703:AO705"/>
    <mergeCell ref="AP703:AP705"/>
    <mergeCell ref="AQ703:AQ705"/>
    <mergeCell ref="AR703:AR705"/>
    <mergeCell ref="AS703:AS705"/>
    <mergeCell ref="E706:E708"/>
    <mergeCell ref="F706:F708"/>
    <mergeCell ref="G706:G708"/>
    <mergeCell ref="H706:H708"/>
    <mergeCell ref="I706:I708"/>
    <mergeCell ref="AI703:AI705"/>
    <mergeCell ref="AJ703:AJ705"/>
    <mergeCell ref="AK703:AK705"/>
    <mergeCell ref="AL703:AL705"/>
    <mergeCell ref="AM703:AM705"/>
    <mergeCell ref="AN703:AN705"/>
    <mergeCell ref="AC703:AC705"/>
    <mergeCell ref="AD703:AD705"/>
    <mergeCell ref="AE703:AE705"/>
    <mergeCell ref="AF703:AF705"/>
    <mergeCell ref="AG703:AG705"/>
    <mergeCell ref="AH703:AH705"/>
    <mergeCell ref="W703:W705"/>
    <mergeCell ref="X703:X705"/>
    <mergeCell ref="Y703:Y705"/>
    <mergeCell ref="Z703:Z705"/>
    <mergeCell ref="AA703:AA705"/>
    <mergeCell ref="AB703:AB705"/>
    <mergeCell ref="Q703:Q705"/>
    <mergeCell ref="R703:R705"/>
    <mergeCell ref="S703:S705"/>
    <mergeCell ref="T703:T705"/>
    <mergeCell ref="U703:U705"/>
    <mergeCell ref="V703:V705"/>
    <mergeCell ref="K703:K705"/>
    <mergeCell ref="L703:L705"/>
    <mergeCell ref="M703:M705"/>
    <mergeCell ref="N703:N705"/>
    <mergeCell ref="O703:O705"/>
    <mergeCell ref="P703:P705"/>
    <mergeCell ref="E703:E705"/>
    <mergeCell ref="F703:F705"/>
    <mergeCell ref="G703:G705"/>
    <mergeCell ref="H703:H705"/>
    <mergeCell ref="I703:I705"/>
    <mergeCell ref="J703:J705"/>
    <mergeCell ref="AN700:AN702"/>
    <mergeCell ref="AO700:AO702"/>
    <mergeCell ref="AP700:AP702"/>
    <mergeCell ref="AQ700:AQ702"/>
    <mergeCell ref="AR700:AR702"/>
    <mergeCell ref="AS700:AS702"/>
    <mergeCell ref="AH700:AH702"/>
    <mergeCell ref="AI700:AI702"/>
    <mergeCell ref="AJ700:AJ702"/>
    <mergeCell ref="AK700:AK702"/>
    <mergeCell ref="AL700:AL702"/>
    <mergeCell ref="AM700:AM702"/>
    <mergeCell ref="AB700:AB702"/>
    <mergeCell ref="AC700:AC702"/>
    <mergeCell ref="AD700:AD702"/>
    <mergeCell ref="AE700:AE702"/>
    <mergeCell ref="AF700:AF702"/>
    <mergeCell ref="AG700:AG702"/>
    <mergeCell ref="V700:V702"/>
    <mergeCell ref="W700:W702"/>
    <mergeCell ref="X700:X702"/>
    <mergeCell ref="Y700:Y702"/>
    <mergeCell ref="Z700:Z702"/>
    <mergeCell ref="AA700:AA702"/>
    <mergeCell ref="P700:P702"/>
    <mergeCell ref="Q700:Q702"/>
    <mergeCell ref="R700:R702"/>
    <mergeCell ref="S700:S702"/>
    <mergeCell ref="T700:T702"/>
    <mergeCell ref="U700:U702"/>
    <mergeCell ref="J700:J702"/>
    <mergeCell ref="K700:K702"/>
    <mergeCell ref="L700:L702"/>
    <mergeCell ref="M700:M702"/>
    <mergeCell ref="N700:N702"/>
    <mergeCell ref="O700:O702"/>
    <mergeCell ref="AO697:AO699"/>
    <mergeCell ref="AP697:AP699"/>
    <mergeCell ref="AQ697:AQ699"/>
    <mergeCell ref="AR697:AR699"/>
    <mergeCell ref="AS697:AS699"/>
    <mergeCell ref="E700:E702"/>
    <mergeCell ref="F700:F702"/>
    <mergeCell ref="G700:G702"/>
    <mergeCell ref="H700:H702"/>
    <mergeCell ref="I700:I702"/>
    <mergeCell ref="AI697:AI699"/>
    <mergeCell ref="AJ697:AJ699"/>
    <mergeCell ref="AK697:AK699"/>
    <mergeCell ref="AL697:AL699"/>
    <mergeCell ref="AM697:AM699"/>
    <mergeCell ref="AN697:AN699"/>
    <mergeCell ref="AC697:AC699"/>
    <mergeCell ref="AD697:AD699"/>
    <mergeCell ref="AE697:AE699"/>
    <mergeCell ref="AF697:AF699"/>
    <mergeCell ref="AG697:AG699"/>
    <mergeCell ref="AH697:AH699"/>
    <mergeCell ref="W697:W699"/>
    <mergeCell ref="X697:X699"/>
    <mergeCell ref="Y697:Y699"/>
    <mergeCell ref="Z697:Z699"/>
    <mergeCell ref="AA697:AA699"/>
    <mergeCell ref="AB697:AB699"/>
    <mergeCell ref="Q697:Q699"/>
    <mergeCell ref="R697:R699"/>
    <mergeCell ref="S697:S699"/>
    <mergeCell ref="T697:T699"/>
    <mergeCell ref="U697:U699"/>
    <mergeCell ref="V697:V699"/>
    <mergeCell ref="K697:K699"/>
    <mergeCell ref="L697:L699"/>
    <mergeCell ref="M697:M699"/>
    <mergeCell ref="N697:N699"/>
    <mergeCell ref="O697:O699"/>
    <mergeCell ref="P697:P699"/>
    <mergeCell ref="E697:E699"/>
    <mergeCell ref="F697:F699"/>
    <mergeCell ref="G697:G699"/>
    <mergeCell ref="H697:H699"/>
    <mergeCell ref="I697:I699"/>
    <mergeCell ref="J697:J699"/>
    <mergeCell ref="AN694:AN696"/>
    <mergeCell ref="AO694:AO696"/>
    <mergeCell ref="AP694:AP696"/>
    <mergeCell ref="AQ694:AQ696"/>
    <mergeCell ref="AR694:AR696"/>
    <mergeCell ref="AS694:AS696"/>
    <mergeCell ref="AH694:AH696"/>
    <mergeCell ref="AI694:AI696"/>
    <mergeCell ref="AJ694:AJ696"/>
    <mergeCell ref="AK694:AK696"/>
    <mergeCell ref="AL694:AL696"/>
    <mergeCell ref="AM694:AM696"/>
    <mergeCell ref="AB694:AB696"/>
    <mergeCell ref="AC694:AC696"/>
    <mergeCell ref="AD694:AD696"/>
    <mergeCell ref="AE694:AE696"/>
    <mergeCell ref="AF694:AF696"/>
    <mergeCell ref="AG694:AG696"/>
    <mergeCell ref="V694:V696"/>
    <mergeCell ref="W694:W696"/>
    <mergeCell ref="X694:X696"/>
    <mergeCell ref="Y694:Y696"/>
    <mergeCell ref="Z694:Z696"/>
    <mergeCell ref="AA694:AA696"/>
    <mergeCell ref="P694:P696"/>
    <mergeCell ref="Q694:Q696"/>
    <mergeCell ref="R694:R696"/>
    <mergeCell ref="S694:S696"/>
    <mergeCell ref="T694:T696"/>
    <mergeCell ref="U694:U696"/>
    <mergeCell ref="J694:J696"/>
    <mergeCell ref="K694:K696"/>
    <mergeCell ref="L694:L696"/>
    <mergeCell ref="M694:M696"/>
    <mergeCell ref="N694:N696"/>
    <mergeCell ref="O694:O696"/>
    <mergeCell ref="AO691:AO693"/>
    <mergeCell ref="AP691:AP693"/>
    <mergeCell ref="AQ691:AQ693"/>
    <mergeCell ref="AR691:AR693"/>
    <mergeCell ref="AS691:AS693"/>
    <mergeCell ref="E694:E696"/>
    <mergeCell ref="F694:F696"/>
    <mergeCell ref="G694:G696"/>
    <mergeCell ref="H694:H696"/>
    <mergeCell ref="I694:I696"/>
    <mergeCell ref="AI691:AI693"/>
    <mergeCell ref="AJ691:AJ693"/>
    <mergeCell ref="AK691:AK693"/>
    <mergeCell ref="AL691:AL693"/>
    <mergeCell ref="AM691:AM693"/>
    <mergeCell ref="AN691:AN693"/>
    <mergeCell ref="AC691:AC693"/>
    <mergeCell ref="AD691:AD693"/>
    <mergeCell ref="AE691:AE693"/>
    <mergeCell ref="AF691:AF693"/>
    <mergeCell ref="AG691:AG693"/>
    <mergeCell ref="AH691:AH693"/>
    <mergeCell ref="W691:W693"/>
    <mergeCell ref="X691:X693"/>
    <mergeCell ref="Y691:Y693"/>
    <mergeCell ref="Z691:Z693"/>
    <mergeCell ref="AA691:AA693"/>
    <mergeCell ref="AB691:AB693"/>
    <mergeCell ref="Q691:Q693"/>
    <mergeCell ref="R691:R693"/>
    <mergeCell ref="S691:S693"/>
    <mergeCell ref="T691:T693"/>
    <mergeCell ref="U691:U693"/>
    <mergeCell ref="V691:V693"/>
    <mergeCell ref="K691:K693"/>
    <mergeCell ref="L691:L693"/>
    <mergeCell ref="M691:M693"/>
    <mergeCell ref="N691:N693"/>
    <mergeCell ref="O691:O693"/>
    <mergeCell ref="P691:P693"/>
    <mergeCell ref="E691:E693"/>
    <mergeCell ref="F691:F693"/>
    <mergeCell ref="G691:G693"/>
    <mergeCell ref="H691:H693"/>
    <mergeCell ref="I691:I693"/>
    <mergeCell ref="J691:J693"/>
    <mergeCell ref="AN688:AN690"/>
    <mergeCell ref="AO688:AO690"/>
    <mergeCell ref="AP688:AP690"/>
    <mergeCell ref="AQ688:AQ690"/>
    <mergeCell ref="AR688:AR690"/>
    <mergeCell ref="AS688:AS690"/>
    <mergeCell ref="AH688:AH690"/>
    <mergeCell ref="AI688:AI690"/>
    <mergeCell ref="AJ688:AJ690"/>
    <mergeCell ref="AK688:AK690"/>
    <mergeCell ref="AL688:AL690"/>
    <mergeCell ref="AM688:AM690"/>
    <mergeCell ref="AB688:AB690"/>
    <mergeCell ref="AC688:AC690"/>
    <mergeCell ref="AD688:AD690"/>
    <mergeCell ref="AE688:AE690"/>
    <mergeCell ref="AF688:AF690"/>
    <mergeCell ref="AG688:AG690"/>
    <mergeCell ref="V688:V690"/>
    <mergeCell ref="W688:W690"/>
    <mergeCell ref="X688:X690"/>
    <mergeCell ref="Y688:Y690"/>
    <mergeCell ref="Z688:Z690"/>
    <mergeCell ref="AA688:AA690"/>
    <mergeCell ref="P688:P690"/>
    <mergeCell ref="Q688:Q690"/>
    <mergeCell ref="R688:R690"/>
    <mergeCell ref="S688:S690"/>
    <mergeCell ref="T688:T690"/>
    <mergeCell ref="U688:U690"/>
    <mergeCell ref="J688:J690"/>
    <mergeCell ref="K688:K690"/>
    <mergeCell ref="L688:L690"/>
    <mergeCell ref="M688:M690"/>
    <mergeCell ref="N688:N690"/>
    <mergeCell ref="O688:O690"/>
    <mergeCell ref="AO685:AO687"/>
    <mergeCell ref="AP685:AP687"/>
    <mergeCell ref="AQ685:AQ687"/>
    <mergeCell ref="AR685:AR687"/>
    <mergeCell ref="AS685:AS687"/>
    <mergeCell ref="E688:E690"/>
    <mergeCell ref="F688:F690"/>
    <mergeCell ref="G688:G690"/>
    <mergeCell ref="H688:H690"/>
    <mergeCell ref="I688:I690"/>
    <mergeCell ref="AI685:AI687"/>
    <mergeCell ref="AJ685:AJ687"/>
    <mergeCell ref="AK685:AK687"/>
    <mergeCell ref="AL685:AL687"/>
    <mergeCell ref="AM685:AM687"/>
    <mergeCell ref="AN685:AN687"/>
    <mergeCell ref="AC685:AC687"/>
    <mergeCell ref="AD685:AD687"/>
    <mergeCell ref="AE685:AE687"/>
    <mergeCell ref="AF685:AF687"/>
    <mergeCell ref="AG685:AG687"/>
    <mergeCell ref="AH685:AH687"/>
    <mergeCell ref="W685:W687"/>
    <mergeCell ref="X685:X687"/>
    <mergeCell ref="Y685:Y687"/>
    <mergeCell ref="Z685:Z687"/>
    <mergeCell ref="AA685:AA687"/>
    <mergeCell ref="AB685:AB687"/>
    <mergeCell ref="Q685:Q687"/>
    <mergeCell ref="R685:R687"/>
    <mergeCell ref="S685:S687"/>
    <mergeCell ref="T685:T687"/>
    <mergeCell ref="U685:U687"/>
    <mergeCell ref="V685:V687"/>
    <mergeCell ref="K685:K687"/>
    <mergeCell ref="L685:L687"/>
    <mergeCell ref="M685:M687"/>
    <mergeCell ref="N685:N687"/>
    <mergeCell ref="O685:O687"/>
    <mergeCell ref="P685:P687"/>
    <mergeCell ref="E685:E687"/>
    <mergeCell ref="F685:F687"/>
    <mergeCell ref="G685:G687"/>
    <mergeCell ref="H685:H687"/>
    <mergeCell ref="I685:I687"/>
    <mergeCell ref="J685:J687"/>
    <mergeCell ref="AN682:AN684"/>
    <mergeCell ref="AO682:AO684"/>
    <mergeCell ref="AP682:AP684"/>
    <mergeCell ref="AQ682:AQ684"/>
    <mergeCell ref="AR682:AR684"/>
    <mergeCell ref="AS682:AS684"/>
    <mergeCell ref="AH682:AH684"/>
    <mergeCell ref="AI682:AI684"/>
    <mergeCell ref="AJ682:AJ684"/>
    <mergeCell ref="AK682:AK684"/>
    <mergeCell ref="AL682:AL684"/>
    <mergeCell ref="AM682:AM684"/>
    <mergeCell ref="AB682:AB684"/>
    <mergeCell ref="AC682:AC684"/>
    <mergeCell ref="AD682:AD684"/>
    <mergeCell ref="AE682:AE684"/>
    <mergeCell ref="AF682:AF684"/>
    <mergeCell ref="AG682:AG684"/>
    <mergeCell ref="V682:V684"/>
    <mergeCell ref="W682:W684"/>
    <mergeCell ref="X682:X684"/>
    <mergeCell ref="Y682:Y684"/>
    <mergeCell ref="Z682:Z684"/>
    <mergeCell ref="AA682:AA684"/>
    <mergeCell ref="P682:P684"/>
    <mergeCell ref="Q682:Q684"/>
    <mergeCell ref="R682:R684"/>
    <mergeCell ref="S682:S684"/>
    <mergeCell ref="T682:T684"/>
    <mergeCell ref="U682:U684"/>
    <mergeCell ref="J682:J684"/>
    <mergeCell ref="K682:K684"/>
    <mergeCell ref="L682:L684"/>
    <mergeCell ref="M682:M684"/>
    <mergeCell ref="N682:N684"/>
    <mergeCell ref="O682:O684"/>
    <mergeCell ref="AO679:AO681"/>
    <mergeCell ref="AP679:AP681"/>
    <mergeCell ref="AQ679:AQ681"/>
    <mergeCell ref="AR679:AR681"/>
    <mergeCell ref="AS679:AS681"/>
    <mergeCell ref="E682:E684"/>
    <mergeCell ref="F682:F684"/>
    <mergeCell ref="G682:G684"/>
    <mergeCell ref="H682:H684"/>
    <mergeCell ref="I682:I684"/>
    <mergeCell ref="AI679:AI681"/>
    <mergeCell ref="AJ679:AJ681"/>
    <mergeCell ref="AK679:AK681"/>
    <mergeCell ref="AL679:AL681"/>
    <mergeCell ref="AM679:AM681"/>
    <mergeCell ref="AN679:AN681"/>
    <mergeCell ref="AC679:AC681"/>
    <mergeCell ref="AD679:AD681"/>
    <mergeCell ref="AE679:AE681"/>
    <mergeCell ref="AF679:AF681"/>
    <mergeCell ref="AG679:AG681"/>
    <mergeCell ref="AH679:AH681"/>
    <mergeCell ref="W679:W681"/>
    <mergeCell ref="X679:X681"/>
    <mergeCell ref="Y679:Y681"/>
    <mergeCell ref="Z679:Z681"/>
    <mergeCell ref="AA679:AA681"/>
    <mergeCell ref="AB679:AB681"/>
    <mergeCell ref="Q679:Q681"/>
    <mergeCell ref="R679:R681"/>
    <mergeCell ref="S679:S681"/>
    <mergeCell ref="T679:T681"/>
    <mergeCell ref="U679:U681"/>
    <mergeCell ref="V679:V681"/>
    <mergeCell ref="K679:K681"/>
    <mergeCell ref="L679:L681"/>
    <mergeCell ref="M679:M681"/>
    <mergeCell ref="N679:N681"/>
    <mergeCell ref="O679:O681"/>
    <mergeCell ref="P679:P681"/>
    <mergeCell ref="E679:E681"/>
    <mergeCell ref="F679:F681"/>
    <mergeCell ref="G679:G681"/>
    <mergeCell ref="H679:H681"/>
    <mergeCell ref="I679:I681"/>
    <mergeCell ref="J679:J681"/>
    <mergeCell ref="AN676:AN678"/>
    <mergeCell ref="AO676:AO678"/>
    <mergeCell ref="AP676:AP678"/>
    <mergeCell ref="AQ676:AQ678"/>
    <mergeCell ref="AR676:AR678"/>
    <mergeCell ref="AS676:AS678"/>
    <mergeCell ref="AH676:AH678"/>
    <mergeCell ref="AI676:AI678"/>
    <mergeCell ref="AJ676:AJ678"/>
    <mergeCell ref="AK676:AK678"/>
    <mergeCell ref="AL676:AL678"/>
    <mergeCell ref="AM676:AM678"/>
    <mergeCell ref="AB676:AB678"/>
    <mergeCell ref="AC676:AC678"/>
    <mergeCell ref="AD676:AD678"/>
    <mergeCell ref="AE676:AE678"/>
    <mergeCell ref="AF676:AF678"/>
    <mergeCell ref="AG676:AG678"/>
    <mergeCell ref="V676:V678"/>
    <mergeCell ref="W676:W678"/>
    <mergeCell ref="X676:X678"/>
    <mergeCell ref="Y676:Y678"/>
    <mergeCell ref="Z676:Z678"/>
    <mergeCell ref="AA676:AA678"/>
    <mergeCell ref="P676:P678"/>
    <mergeCell ref="Q676:Q678"/>
    <mergeCell ref="R676:R678"/>
    <mergeCell ref="S676:S678"/>
    <mergeCell ref="T676:T678"/>
    <mergeCell ref="U676:U678"/>
    <mergeCell ref="J676:J678"/>
    <mergeCell ref="K676:K678"/>
    <mergeCell ref="L676:L678"/>
    <mergeCell ref="M676:M678"/>
    <mergeCell ref="N676:N678"/>
    <mergeCell ref="O676:O678"/>
    <mergeCell ref="AO673:AO675"/>
    <mergeCell ref="AP673:AP675"/>
    <mergeCell ref="AQ673:AQ675"/>
    <mergeCell ref="AR673:AR675"/>
    <mergeCell ref="AS673:AS675"/>
    <mergeCell ref="E676:E678"/>
    <mergeCell ref="F676:F678"/>
    <mergeCell ref="G676:G678"/>
    <mergeCell ref="H676:H678"/>
    <mergeCell ref="I676:I678"/>
    <mergeCell ref="AI673:AI675"/>
    <mergeCell ref="AJ673:AJ675"/>
    <mergeCell ref="AK673:AK675"/>
    <mergeCell ref="AL673:AL675"/>
    <mergeCell ref="AM673:AM675"/>
    <mergeCell ref="AN673:AN675"/>
    <mergeCell ref="AC673:AC675"/>
    <mergeCell ref="AD673:AD675"/>
    <mergeCell ref="AE673:AE675"/>
    <mergeCell ref="AF673:AF675"/>
    <mergeCell ref="AG673:AG675"/>
    <mergeCell ref="AH673:AH675"/>
    <mergeCell ref="W673:W675"/>
    <mergeCell ref="X673:X675"/>
    <mergeCell ref="Y673:Y675"/>
    <mergeCell ref="Z673:Z675"/>
    <mergeCell ref="AA673:AA675"/>
    <mergeCell ref="AB673:AB675"/>
    <mergeCell ref="Q673:Q675"/>
    <mergeCell ref="R673:R675"/>
    <mergeCell ref="S673:S675"/>
    <mergeCell ref="T673:T675"/>
    <mergeCell ref="U673:U675"/>
    <mergeCell ref="V673:V675"/>
    <mergeCell ref="K673:K675"/>
    <mergeCell ref="L673:L675"/>
    <mergeCell ref="M673:M675"/>
    <mergeCell ref="N673:N675"/>
    <mergeCell ref="O673:O675"/>
    <mergeCell ref="P673:P675"/>
    <mergeCell ref="E673:E675"/>
    <mergeCell ref="F673:F675"/>
    <mergeCell ref="G673:G675"/>
    <mergeCell ref="H673:H675"/>
    <mergeCell ref="I673:I675"/>
    <mergeCell ref="J673:J675"/>
    <mergeCell ref="AN670:AN672"/>
    <mergeCell ref="AO670:AO672"/>
    <mergeCell ref="AP670:AP672"/>
    <mergeCell ref="AQ670:AQ672"/>
    <mergeCell ref="AR670:AR672"/>
    <mergeCell ref="AS670:AS672"/>
    <mergeCell ref="AH670:AH672"/>
    <mergeCell ref="AI670:AI672"/>
    <mergeCell ref="AJ670:AJ672"/>
    <mergeCell ref="AK670:AK672"/>
    <mergeCell ref="AL670:AL672"/>
    <mergeCell ref="AM670:AM672"/>
    <mergeCell ref="AB670:AB672"/>
    <mergeCell ref="AC670:AC672"/>
    <mergeCell ref="AD670:AD672"/>
    <mergeCell ref="AE670:AE672"/>
    <mergeCell ref="AF670:AF672"/>
    <mergeCell ref="AG670:AG672"/>
    <mergeCell ref="V670:V672"/>
    <mergeCell ref="W670:W672"/>
    <mergeCell ref="X670:X672"/>
    <mergeCell ref="Y670:Y672"/>
    <mergeCell ref="Z670:Z672"/>
    <mergeCell ref="AA670:AA672"/>
    <mergeCell ref="P670:P672"/>
    <mergeCell ref="Q670:Q672"/>
    <mergeCell ref="R670:R672"/>
    <mergeCell ref="S670:S672"/>
    <mergeCell ref="T670:T672"/>
    <mergeCell ref="U670:U672"/>
    <mergeCell ref="J670:J672"/>
    <mergeCell ref="K670:K672"/>
    <mergeCell ref="L670:L672"/>
    <mergeCell ref="M670:M672"/>
    <mergeCell ref="N670:N672"/>
    <mergeCell ref="O670:O672"/>
    <mergeCell ref="AO667:AO669"/>
    <mergeCell ref="AP667:AP669"/>
    <mergeCell ref="AQ667:AQ669"/>
    <mergeCell ref="AR667:AR669"/>
    <mergeCell ref="AS667:AS669"/>
    <mergeCell ref="E670:E672"/>
    <mergeCell ref="F670:F672"/>
    <mergeCell ref="G670:G672"/>
    <mergeCell ref="H670:H672"/>
    <mergeCell ref="I670:I672"/>
    <mergeCell ref="AI667:AI669"/>
    <mergeCell ref="AJ667:AJ669"/>
    <mergeCell ref="AK667:AK669"/>
    <mergeCell ref="AL667:AL669"/>
    <mergeCell ref="AM667:AM669"/>
    <mergeCell ref="AN667:AN669"/>
    <mergeCell ref="AC667:AC669"/>
    <mergeCell ref="AD667:AD669"/>
    <mergeCell ref="AE667:AE669"/>
    <mergeCell ref="AF667:AF669"/>
    <mergeCell ref="AG667:AG669"/>
    <mergeCell ref="AH667:AH669"/>
    <mergeCell ref="W667:W669"/>
    <mergeCell ref="X667:X669"/>
    <mergeCell ref="Y667:Y669"/>
    <mergeCell ref="Z667:Z669"/>
    <mergeCell ref="AA667:AA669"/>
    <mergeCell ref="AB667:AB669"/>
    <mergeCell ref="Q667:Q669"/>
    <mergeCell ref="R667:R669"/>
    <mergeCell ref="S667:S669"/>
    <mergeCell ref="T667:T669"/>
    <mergeCell ref="U667:U669"/>
    <mergeCell ref="V667:V669"/>
    <mergeCell ref="K667:K669"/>
    <mergeCell ref="L667:L669"/>
    <mergeCell ref="M667:M669"/>
    <mergeCell ref="N667:N669"/>
    <mergeCell ref="O667:O669"/>
    <mergeCell ref="P667:P669"/>
    <mergeCell ref="E667:E669"/>
    <mergeCell ref="F667:F669"/>
    <mergeCell ref="G667:G669"/>
    <mergeCell ref="H667:H669"/>
    <mergeCell ref="I667:I669"/>
    <mergeCell ref="J667:J669"/>
    <mergeCell ref="AN664:AN666"/>
    <mergeCell ref="AO664:AO666"/>
    <mergeCell ref="AP664:AP666"/>
    <mergeCell ref="AQ664:AQ666"/>
    <mergeCell ref="AR664:AR666"/>
    <mergeCell ref="AS664:AS666"/>
    <mergeCell ref="AH664:AH666"/>
    <mergeCell ref="AI664:AI666"/>
    <mergeCell ref="AJ664:AJ666"/>
    <mergeCell ref="AK664:AK666"/>
    <mergeCell ref="AL664:AL666"/>
    <mergeCell ref="AM664:AM666"/>
    <mergeCell ref="AB664:AB666"/>
    <mergeCell ref="AC664:AC666"/>
    <mergeCell ref="AD664:AD666"/>
    <mergeCell ref="AE664:AE666"/>
    <mergeCell ref="AF664:AF666"/>
    <mergeCell ref="AG664:AG666"/>
    <mergeCell ref="V664:V666"/>
    <mergeCell ref="W664:W666"/>
    <mergeCell ref="X664:X666"/>
    <mergeCell ref="Y664:Y666"/>
    <mergeCell ref="Z664:Z666"/>
    <mergeCell ref="AA664:AA666"/>
    <mergeCell ref="P664:P666"/>
    <mergeCell ref="Q664:Q666"/>
    <mergeCell ref="R664:R666"/>
    <mergeCell ref="S664:S666"/>
    <mergeCell ref="T664:T666"/>
    <mergeCell ref="U664:U666"/>
    <mergeCell ref="J664:J666"/>
    <mergeCell ref="K664:K666"/>
    <mergeCell ref="L664:L666"/>
    <mergeCell ref="M664:M666"/>
    <mergeCell ref="N664:N666"/>
    <mergeCell ref="O664:O666"/>
    <mergeCell ref="AO661:AO663"/>
    <mergeCell ref="AP661:AP663"/>
    <mergeCell ref="AQ661:AQ663"/>
    <mergeCell ref="AR661:AR663"/>
    <mergeCell ref="AS661:AS663"/>
    <mergeCell ref="E664:E666"/>
    <mergeCell ref="F664:F666"/>
    <mergeCell ref="G664:G666"/>
    <mergeCell ref="H664:H666"/>
    <mergeCell ref="I664:I666"/>
    <mergeCell ref="AI661:AI663"/>
    <mergeCell ref="AJ661:AJ663"/>
    <mergeCell ref="AK661:AK663"/>
    <mergeCell ref="AL661:AL663"/>
    <mergeCell ref="AM661:AM663"/>
    <mergeCell ref="AN661:AN663"/>
    <mergeCell ref="AC661:AC663"/>
    <mergeCell ref="AD661:AD663"/>
    <mergeCell ref="AE661:AE663"/>
    <mergeCell ref="AF661:AF663"/>
    <mergeCell ref="AG661:AG663"/>
    <mergeCell ref="AH661:AH663"/>
    <mergeCell ref="W661:W663"/>
    <mergeCell ref="X661:X663"/>
    <mergeCell ref="Y661:Y663"/>
    <mergeCell ref="Z661:Z663"/>
    <mergeCell ref="AA661:AA663"/>
    <mergeCell ref="AB661:AB663"/>
    <mergeCell ref="Q661:Q663"/>
    <mergeCell ref="R661:R663"/>
    <mergeCell ref="S661:S663"/>
    <mergeCell ref="T661:T663"/>
    <mergeCell ref="U661:U663"/>
    <mergeCell ref="V661:V663"/>
    <mergeCell ref="K661:K663"/>
    <mergeCell ref="L661:L663"/>
    <mergeCell ref="M661:M663"/>
    <mergeCell ref="N661:N663"/>
    <mergeCell ref="O661:O663"/>
    <mergeCell ref="P661:P663"/>
    <mergeCell ref="E661:E663"/>
    <mergeCell ref="F661:F663"/>
    <mergeCell ref="G661:G663"/>
    <mergeCell ref="H661:H663"/>
    <mergeCell ref="I661:I663"/>
    <mergeCell ref="J661:J663"/>
    <mergeCell ref="AN648:AN650"/>
    <mergeCell ref="AO648:AO650"/>
    <mergeCell ref="AP648:AP650"/>
    <mergeCell ref="AQ648:AQ650"/>
    <mergeCell ref="AR648:AR650"/>
    <mergeCell ref="AS648:AS650"/>
    <mergeCell ref="AH648:AH650"/>
    <mergeCell ref="AI648:AI650"/>
    <mergeCell ref="AJ648:AJ650"/>
    <mergeCell ref="AK648:AK650"/>
    <mergeCell ref="AL648:AL650"/>
    <mergeCell ref="AM648:AM650"/>
    <mergeCell ref="AB648:AB650"/>
    <mergeCell ref="AC648:AC650"/>
    <mergeCell ref="AD648:AD650"/>
    <mergeCell ref="AE648:AE650"/>
    <mergeCell ref="AF648:AF650"/>
    <mergeCell ref="AG648:AG650"/>
    <mergeCell ref="V648:V650"/>
    <mergeCell ref="W648:W650"/>
    <mergeCell ref="X648:X650"/>
    <mergeCell ref="Y648:Y650"/>
    <mergeCell ref="Z648:Z650"/>
    <mergeCell ref="AA648:AA650"/>
    <mergeCell ref="P648:P650"/>
    <mergeCell ref="Q648:Q650"/>
    <mergeCell ref="R648:R650"/>
    <mergeCell ref="S648:S650"/>
    <mergeCell ref="T648:T650"/>
    <mergeCell ref="U648:U650"/>
    <mergeCell ref="J648:J650"/>
    <mergeCell ref="K648:K650"/>
    <mergeCell ref="L648:L650"/>
    <mergeCell ref="M648:M650"/>
    <mergeCell ref="N648:N650"/>
    <mergeCell ref="O648:O650"/>
    <mergeCell ref="AO645:AO647"/>
    <mergeCell ref="AP645:AP647"/>
    <mergeCell ref="AQ645:AQ647"/>
    <mergeCell ref="AR645:AR647"/>
    <mergeCell ref="AS645:AS647"/>
    <mergeCell ref="E648:E650"/>
    <mergeCell ref="F648:F650"/>
    <mergeCell ref="G648:G650"/>
    <mergeCell ref="H648:H650"/>
    <mergeCell ref="I648:I650"/>
    <mergeCell ref="AI645:AI647"/>
    <mergeCell ref="AJ645:AJ647"/>
    <mergeCell ref="AK645:AK647"/>
    <mergeCell ref="AL645:AL647"/>
    <mergeCell ref="AM645:AM647"/>
    <mergeCell ref="AN645:AN647"/>
    <mergeCell ref="AC645:AC647"/>
    <mergeCell ref="AD645:AD647"/>
    <mergeCell ref="AE645:AE647"/>
    <mergeCell ref="AF645:AF647"/>
    <mergeCell ref="AG645:AG647"/>
    <mergeCell ref="AH645:AH647"/>
    <mergeCell ref="W645:W647"/>
    <mergeCell ref="X645:X647"/>
    <mergeCell ref="Y645:Y647"/>
    <mergeCell ref="Z645:Z647"/>
    <mergeCell ref="AA645:AA647"/>
    <mergeCell ref="AB645:AB647"/>
    <mergeCell ref="Q645:Q647"/>
    <mergeCell ref="R645:R647"/>
    <mergeCell ref="S645:S647"/>
    <mergeCell ref="T645:T647"/>
    <mergeCell ref="U645:U647"/>
    <mergeCell ref="V645:V647"/>
    <mergeCell ref="K645:K647"/>
    <mergeCell ref="L645:L647"/>
    <mergeCell ref="M645:M647"/>
    <mergeCell ref="N645:N647"/>
    <mergeCell ref="O645:O647"/>
    <mergeCell ref="P645:P647"/>
    <mergeCell ref="E645:E647"/>
    <mergeCell ref="F645:F647"/>
    <mergeCell ref="G645:G647"/>
    <mergeCell ref="H645:H647"/>
    <mergeCell ref="I645:I647"/>
    <mergeCell ref="J645:J647"/>
    <mergeCell ref="AN642:AN644"/>
    <mergeCell ref="AO642:AO644"/>
    <mergeCell ref="AP642:AP644"/>
    <mergeCell ref="AQ642:AQ644"/>
    <mergeCell ref="AR642:AR644"/>
    <mergeCell ref="AS642:AS644"/>
    <mergeCell ref="AH642:AH644"/>
    <mergeCell ref="AI642:AI644"/>
    <mergeCell ref="AJ642:AJ644"/>
    <mergeCell ref="AK642:AK644"/>
    <mergeCell ref="AL642:AL644"/>
    <mergeCell ref="AM642:AM644"/>
    <mergeCell ref="AB642:AB644"/>
    <mergeCell ref="AC642:AC644"/>
    <mergeCell ref="AD642:AD644"/>
    <mergeCell ref="AE642:AE644"/>
    <mergeCell ref="AF642:AF644"/>
    <mergeCell ref="AG642:AG644"/>
    <mergeCell ref="V642:V644"/>
    <mergeCell ref="W642:W644"/>
    <mergeCell ref="X642:X644"/>
    <mergeCell ref="Y642:Y644"/>
    <mergeCell ref="Z642:Z644"/>
    <mergeCell ref="AA642:AA644"/>
    <mergeCell ref="P642:P644"/>
    <mergeCell ref="Q642:Q644"/>
    <mergeCell ref="R642:R644"/>
    <mergeCell ref="S642:S644"/>
    <mergeCell ref="T642:T644"/>
    <mergeCell ref="U642:U644"/>
    <mergeCell ref="J642:J644"/>
    <mergeCell ref="K642:K644"/>
    <mergeCell ref="L642:L644"/>
    <mergeCell ref="M642:M644"/>
    <mergeCell ref="N642:N644"/>
    <mergeCell ref="O642:O644"/>
    <mergeCell ref="AO639:AO641"/>
    <mergeCell ref="AP639:AP641"/>
    <mergeCell ref="AQ639:AQ641"/>
    <mergeCell ref="AR639:AR641"/>
    <mergeCell ref="AS639:AS641"/>
    <mergeCell ref="E642:E644"/>
    <mergeCell ref="F642:F644"/>
    <mergeCell ref="G642:G644"/>
    <mergeCell ref="H642:H644"/>
    <mergeCell ref="I642:I644"/>
    <mergeCell ref="AI639:AI641"/>
    <mergeCell ref="AJ639:AJ641"/>
    <mergeCell ref="AK639:AK641"/>
    <mergeCell ref="AL639:AL641"/>
    <mergeCell ref="AM639:AM641"/>
    <mergeCell ref="AN639:AN641"/>
    <mergeCell ref="AC639:AC641"/>
    <mergeCell ref="AD639:AD641"/>
    <mergeCell ref="AE639:AE641"/>
    <mergeCell ref="AF639:AF641"/>
    <mergeCell ref="AG639:AG641"/>
    <mergeCell ref="AH639:AH641"/>
    <mergeCell ref="W639:W641"/>
    <mergeCell ref="X639:X641"/>
    <mergeCell ref="Y639:Y641"/>
    <mergeCell ref="Z639:Z641"/>
    <mergeCell ref="AA639:AA641"/>
    <mergeCell ref="AB639:AB641"/>
    <mergeCell ref="Q639:Q641"/>
    <mergeCell ref="R639:R641"/>
    <mergeCell ref="S639:S641"/>
    <mergeCell ref="T639:T641"/>
    <mergeCell ref="U639:U641"/>
    <mergeCell ref="V639:V641"/>
    <mergeCell ref="K639:K641"/>
    <mergeCell ref="L639:L641"/>
    <mergeCell ref="M639:M641"/>
    <mergeCell ref="N639:N641"/>
    <mergeCell ref="O639:O641"/>
    <mergeCell ref="P639:P641"/>
    <mergeCell ref="E639:E641"/>
    <mergeCell ref="F639:F641"/>
    <mergeCell ref="G639:G641"/>
    <mergeCell ref="H639:H641"/>
    <mergeCell ref="I639:I641"/>
    <mergeCell ref="J639:J641"/>
    <mergeCell ref="AN636:AN638"/>
    <mergeCell ref="AO636:AO638"/>
    <mergeCell ref="AP636:AP638"/>
    <mergeCell ref="AQ636:AQ638"/>
    <mergeCell ref="AR636:AR638"/>
    <mergeCell ref="AS636:AS638"/>
    <mergeCell ref="AH636:AH638"/>
    <mergeCell ref="AI636:AI638"/>
    <mergeCell ref="AJ636:AJ638"/>
    <mergeCell ref="AK636:AK638"/>
    <mergeCell ref="AL636:AL638"/>
    <mergeCell ref="AM636:AM638"/>
    <mergeCell ref="AB636:AB638"/>
    <mergeCell ref="AC636:AC638"/>
    <mergeCell ref="AD636:AD638"/>
    <mergeCell ref="AE636:AE638"/>
    <mergeCell ref="AF636:AF638"/>
    <mergeCell ref="AG636:AG638"/>
    <mergeCell ref="V636:V638"/>
    <mergeCell ref="W636:W638"/>
    <mergeCell ref="X636:X638"/>
    <mergeCell ref="Y636:Y638"/>
    <mergeCell ref="Z636:Z638"/>
    <mergeCell ref="AA636:AA638"/>
    <mergeCell ref="P636:P638"/>
    <mergeCell ref="Q636:Q638"/>
    <mergeCell ref="R636:R638"/>
    <mergeCell ref="S636:S638"/>
    <mergeCell ref="T636:T638"/>
    <mergeCell ref="U636:U638"/>
    <mergeCell ref="J636:J638"/>
    <mergeCell ref="K636:K638"/>
    <mergeCell ref="L636:L638"/>
    <mergeCell ref="M636:M638"/>
    <mergeCell ref="N636:N638"/>
    <mergeCell ref="O636:O638"/>
    <mergeCell ref="AO633:AO635"/>
    <mergeCell ref="AP633:AP635"/>
    <mergeCell ref="AQ633:AQ635"/>
    <mergeCell ref="AR633:AR635"/>
    <mergeCell ref="AS633:AS635"/>
    <mergeCell ref="E636:E638"/>
    <mergeCell ref="F636:F638"/>
    <mergeCell ref="G636:G638"/>
    <mergeCell ref="H636:H638"/>
    <mergeCell ref="I636:I638"/>
    <mergeCell ref="AI633:AI635"/>
    <mergeCell ref="AJ633:AJ635"/>
    <mergeCell ref="AK633:AK635"/>
    <mergeCell ref="AL633:AL635"/>
    <mergeCell ref="AM633:AM635"/>
    <mergeCell ref="AN633:AN635"/>
    <mergeCell ref="AC633:AC635"/>
    <mergeCell ref="AD633:AD635"/>
    <mergeCell ref="AE633:AE635"/>
    <mergeCell ref="AF633:AF635"/>
    <mergeCell ref="AG633:AG635"/>
    <mergeCell ref="AH633:AH635"/>
    <mergeCell ref="W633:W635"/>
    <mergeCell ref="X633:X635"/>
    <mergeCell ref="Y633:Y635"/>
    <mergeCell ref="Z633:Z635"/>
    <mergeCell ref="AA633:AA635"/>
    <mergeCell ref="AB633:AB635"/>
    <mergeCell ref="Q633:Q635"/>
    <mergeCell ref="R633:R635"/>
    <mergeCell ref="S633:S635"/>
    <mergeCell ref="T633:T635"/>
    <mergeCell ref="U633:U635"/>
    <mergeCell ref="V633:V635"/>
    <mergeCell ref="K633:K635"/>
    <mergeCell ref="L633:L635"/>
    <mergeCell ref="M633:M635"/>
    <mergeCell ref="N633:N635"/>
    <mergeCell ref="O633:O635"/>
    <mergeCell ref="P633:P635"/>
    <mergeCell ref="E633:E635"/>
    <mergeCell ref="F633:F635"/>
    <mergeCell ref="G633:G635"/>
    <mergeCell ref="H633:H635"/>
    <mergeCell ref="I633:I635"/>
    <mergeCell ref="J633:J635"/>
    <mergeCell ref="AN630:AN632"/>
    <mergeCell ref="AO630:AO632"/>
    <mergeCell ref="AP630:AP632"/>
    <mergeCell ref="AQ630:AQ632"/>
    <mergeCell ref="AR630:AR632"/>
    <mergeCell ref="AS630:AS632"/>
    <mergeCell ref="AH630:AH632"/>
    <mergeCell ref="AI630:AI632"/>
    <mergeCell ref="AJ630:AJ632"/>
    <mergeCell ref="AK630:AK632"/>
    <mergeCell ref="AL630:AL632"/>
    <mergeCell ref="AM630:AM632"/>
    <mergeCell ref="AB630:AB632"/>
    <mergeCell ref="AC630:AC632"/>
    <mergeCell ref="AD630:AD632"/>
    <mergeCell ref="AE630:AE632"/>
    <mergeCell ref="AF630:AF632"/>
    <mergeCell ref="AG630:AG632"/>
    <mergeCell ref="V630:V632"/>
    <mergeCell ref="W630:W632"/>
    <mergeCell ref="X630:X632"/>
    <mergeCell ref="Y630:Y632"/>
    <mergeCell ref="Z630:Z632"/>
    <mergeCell ref="AA630:AA632"/>
    <mergeCell ref="P630:P632"/>
    <mergeCell ref="Q630:Q632"/>
    <mergeCell ref="R630:R632"/>
    <mergeCell ref="S630:S632"/>
    <mergeCell ref="T630:T632"/>
    <mergeCell ref="U630:U632"/>
    <mergeCell ref="J630:J632"/>
    <mergeCell ref="K630:K632"/>
    <mergeCell ref="L630:L632"/>
    <mergeCell ref="M630:M632"/>
    <mergeCell ref="N630:N632"/>
    <mergeCell ref="O630:O632"/>
    <mergeCell ref="AO627:AO629"/>
    <mergeCell ref="AP627:AP629"/>
    <mergeCell ref="AQ627:AQ629"/>
    <mergeCell ref="AR627:AR629"/>
    <mergeCell ref="AS627:AS629"/>
    <mergeCell ref="E630:E632"/>
    <mergeCell ref="F630:F632"/>
    <mergeCell ref="G630:G632"/>
    <mergeCell ref="H630:H632"/>
    <mergeCell ref="I630:I632"/>
    <mergeCell ref="AI627:AI629"/>
    <mergeCell ref="AJ627:AJ629"/>
    <mergeCell ref="AK627:AK629"/>
    <mergeCell ref="AL627:AL629"/>
    <mergeCell ref="AM627:AM629"/>
    <mergeCell ref="AN627:AN629"/>
    <mergeCell ref="AC627:AC629"/>
    <mergeCell ref="AD627:AD629"/>
    <mergeCell ref="AE627:AE629"/>
    <mergeCell ref="AF627:AF629"/>
    <mergeCell ref="AG627:AG629"/>
    <mergeCell ref="AH627:AH629"/>
    <mergeCell ref="W627:W629"/>
    <mergeCell ref="X627:X629"/>
    <mergeCell ref="Y627:Y629"/>
    <mergeCell ref="Z627:Z629"/>
    <mergeCell ref="AA627:AA629"/>
    <mergeCell ref="AB627:AB629"/>
    <mergeCell ref="Q627:Q629"/>
    <mergeCell ref="R627:R629"/>
    <mergeCell ref="S627:S629"/>
    <mergeCell ref="T627:T629"/>
    <mergeCell ref="U627:U629"/>
    <mergeCell ref="V627:V629"/>
    <mergeCell ref="K627:K629"/>
    <mergeCell ref="L627:L629"/>
    <mergeCell ref="M627:M629"/>
    <mergeCell ref="N627:N629"/>
    <mergeCell ref="O627:O629"/>
    <mergeCell ref="P627:P629"/>
    <mergeCell ref="E627:E629"/>
    <mergeCell ref="F627:F629"/>
    <mergeCell ref="G627:G629"/>
    <mergeCell ref="H627:H629"/>
    <mergeCell ref="I627:I629"/>
    <mergeCell ref="J627:J629"/>
    <mergeCell ref="AN624:AN626"/>
    <mergeCell ref="AO624:AO626"/>
    <mergeCell ref="AP624:AP626"/>
    <mergeCell ref="AQ624:AQ626"/>
    <mergeCell ref="AR624:AR626"/>
    <mergeCell ref="AS624:AS626"/>
    <mergeCell ref="AH624:AH626"/>
    <mergeCell ref="AI624:AI626"/>
    <mergeCell ref="AJ624:AJ626"/>
    <mergeCell ref="AK624:AK626"/>
    <mergeCell ref="AL624:AL626"/>
    <mergeCell ref="AM624:AM626"/>
    <mergeCell ref="AB624:AB626"/>
    <mergeCell ref="AC624:AC626"/>
    <mergeCell ref="AD624:AD626"/>
    <mergeCell ref="AE624:AE626"/>
    <mergeCell ref="AF624:AF626"/>
    <mergeCell ref="AG624:AG626"/>
    <mergeCell ref="V624:V626"/>
    <mergeCell ref="W624:W626"/>
    <mergeCell ref="X624:X626"/>
    <mergeCell ref="Y624:Y626"/>
    <mergeCell ref="Z624:Z626"/>
    <mergeCell ref="AA624:AA626"/>
    <mergeCell ref="P624:P626"/>
    <mergeCell ref="Q624:Q626"/>
    <mergeCell ref="R624:R626"/>
    <mergeCell ref="S624:S626"/>
    <mergeCell ref="T624:T626"/>
    <mergeCell ref="U624:U626"/>
    <mergeCell ref="J624:J626"/>
    <mergeCell ref="K624:K626"/>
    <mergeCell ref="L624:L626"/>
    <mergeCell ref="M624:M626"/>
    <mergeCell ref="N624:N626"/>
    <mergeCell ref="O624:O626"/>
    <mergeCell ref="AO621:AO623"/>
    <mergeCell ref="AP621:AP623"/>
    <mergeCell ref="AQ621:AQ623"/>
    <mergeCell ref="AR621:AR623"/>
    <mergeCell ref="AS621:AS623"/>
    <mergeCell ref="E624:E626"/>
    <mergeCell ref="F624:F626"/>
    <mergeCell ref="G624:G626"/>
    <mergeCell ref="H624:H626"/>
    <mergeCell ref="I624:I626"/>
    <mergeCell ref="AI621:AI623"/>
    <mergeCell ref="AJ621:AJ623"/>
    <mergeCell ref="AK621:AK623"/>
    <mergeCell ref="AL621:AL623"/>
    <mergeCell ref="AM621:AM623"/>
    <mergeCell ref="AN621:AN623"/>
    <mergeCell ref="AC621:AC623"/>
    <mergeCell ref="AD621:AD623"/>
    <mergeCell ref="AE621:AE623"/>
    <mergeCell ref="AF621:AF623"/>
    <mergeCell ref="AG621:AG623"/>
    <mergeCell ref="AH621:AH623"/>
    <mergeCell ref="W621:W623"/>
    <mergeCell ref="X621:X623"/>
    <mergeCell ref="Y621:Y623"/>
    <mergeCell ref="Z621:Z623"/>
    <mergeCell ref="AA621:AA623"/>
    <mergeCell ref="AB621:AB623"/>
    <mergeCell ref="Q621:Q623"/>
    <mergeCell ref="R621:R623"/>
    <mergeCell ref="S621:S623"/>
    <mergeCell ref="T621:T623"/>
    <mergeCell ref="U621:U623"/>
    <mergeCell ref="V621:V623"/>
    <mergeCell ref="K621:K623"/>
    <mergeCell ref="L621:L623"/>
    <mergeCell ref="M621:M623"/>
    <mergeCell ref="N621:N623"/>
    <mergeCell ref="O621:O623"/>
    <mergeCell ref="P621:P623"/>
    <mergeCell ref="E621:E623"/>
    <mergeCell ref="F621:F623"/>
    <mergeCell ref="G621:G623"/>
    <mergeCell ref="H621:H623"/>
    <mergeCell ref="I621:I623"/>
    <mergeCell ref="J621:J623"/>
    <mergeCell ref="AN618:AN620"/>
    <mergeCell ref="AO618:AO620"/>
    <mergeCell ref="AP618:AP620"/>
    <mergeCell ref="AQ618:AQ620"/>
    <mergeCell ref="AR618:AR620"/>
    <mergeCell ref="AS618:AS620"/>
    <mergeCell ref="AH618:AH620"/>
    <mergeCell ref="AI618:AI620"/>
    <mergeCell ref="AJ618:AJ620"/>
    <mergeCell ref="AK618:AK620"/>
    <mergeCell ref="AL618:AL620"/>
    <mergeCell ref="AM618:AM620"/>
    <mergeCell ref="AB618:AB620"/>
    <mergeCell ref="AC618:AC620"/>
    <mergeCell ref="AD618:AD620"/>
    <mergeCell ref="AE618:AE620"/>
    <mergeCell ref="AF618:AF620"/>
    <mergeCell ref="AG618:AG620"/>
    <mergeCell ref="V618:V620"/>
    <mergeCell ref="W618:W620"/>
    <mergeCell ref="X618:X620"/>
    <mergeCell ref="Y618:Y620"/>
    <mergeCell ref="Z618:Z620"/>
    <mergeCell ref="AA618:AA620"/>
    <mergeCell ref="P618:P620"/>
    <mergeCell ref="Q618:Q620"/>
    <mergeCell ref="R618:R620"/>
    <mergeCell ref="S618:S620"/>
    <mergeCell ref="T618:T620"/>
    <mergeCell ref="U618:U620"/>
    <mergeCell ref="J618:J620"/>
    <mergeCell ref="K618:K620"/>
    <mergeCell ref="L618:L620"/>
    <mergeCell ref="M618:M620"/>
    <mergeCell ref="N618:N620"/>
    <mergeCell ref="O618:O620"/>
    <mergeCell ref="AO615:AO617"/>
    <mergeCell ref="AP615:AP617"/>
    <mergeCell ref="AQ615:AQ617"/>
    <mergeCell ref="AR615:AR617"/>
    <mergeCell ref="AS615:AS617"/>
    <mergeCell ref="E618:E620"/>
    <mergeCell ref="F618:F620"/>
    <mergeCell ref="G618:G620"/>
    <mergeCell ref="H618:H620"/>
    <mergeCell ref="I618:I620"/>
    <mergeCell ref="AI615:AI617"/>
    <mergeCell ref="AJ615:AJ617"/>
    <mergeCell ref="AK615:AK617"/>
    <mergeCell ref="AL615:AL617"/>
    <mergeCell ref="AM615:AM617"/>
    <mergeCell ref="AN615:AN617"/>
    <mergeCell ref="AC615:AC617"/>
    <mergeCell ref="AD615:AD617"/>
    <mergeCell ref="AE615:AE617"/>
    <mergeCell ref="AF615:AF617"/>
    <mergeCell ref="AG615:AG617"/>
    <mergeCell ref="AH615:AH617"/>
    <mergeCell ref="W615:W617"/>
    <mergeCell ref="X615:X617"/>
    <mergeCell ref="Y615:Y617"/>
    <mergeCell ref="Z615:Z617"/>
    <mergeCell ref="AA615:AA617"/>
    <mergeCell ref="AB615:AB617"/>
    <mergeCell ref="Q615:Q617"/>
    <mergeCell ref="R615:R617"/>
    <mergeCell ref="S615:S617"/>
    <mergeCell ref="T615:T617"/>
    <mergeCell ref="U615:U617"/>
    <mergeCell ref="V615:V617"/>
    <mergeCell ref="K615:K617"/>
    <mergeCell ref="L615:L617"/>
    <mergeCell ref="M615:M617"/>
    <mergeCell ref="N615:N617"/>
    <mergeCell ref="O615:O617"/>
    <mergeCell ref="P615:P617"/>
    <mergeCell ref="E615:E617"/>
    <mergeCell ref="F615:F617"/>
    <mergeCell ref="G615:G617"/>
    <mergeCell ref="H615:H617"/>
    <mergeCell ref="I615:I617"/>
    <mergeCell ref="J615:J617"/>
    <mergeCell ref="AN612:AN614"/>
    <mergeCell ref="AO612:AO614"/>
    <mergeCell ref="AP612:AP614"/>
    <mergeCell ref="AQ612:AQ614"/>
    <mergeCell ref="AR612:AR614"/>
    <mergeCell ref="AS612:AS614"/>
    <mergeCell ref="AH612:AH614"/>
    <mergeCell ref="AI612:AI614"/>
    <mergeCell ref="AJ612:AJ614"/>
    <mergeCell ref="AK612:AK614"/>
    <mergeCell ref="AL612:AL614"/>
    <mergeCell ref="AM612:AM614"/>
    <mergeCell ref="AB612:AB614"/>
    <mergeCell ref="AC612:AC614"/>
    <mergeCell ref="AD612:AD614"/>
    <mergeCell ref="AE612:AE614"/>
    <mergeCell ref="AF612:AF614"/>
    <mergeCell ref="AG612:AG614"/>
    <mergeCell ref="V612:V614"/>
    <mergeCell ref="W612:W614"/>
    <mergeCell ref="X612:X614"/>
    <mergeCell ref="Y612:Y614"/>
    <mergeCell ref="Z612:Z614"/>
    <mergeCell ref="AA612:AA614"/>
    <mergeCell ref="P612:P614"/>
    <mergeCell ref="Q612:Q614"/>
    <mergeCell ref="R612:R614"/>
    <mergeCell ref="S612:S614"/>
    <mergeCell ref="T612:T614"/>
    <mergeCell ref="U612:U614"/>
    <mergeCell ref="J612:J614"/>
    <mergeCell ref="K612:K614"/>
    <mergeCell ref="L612:L614"/>
    <mergeCell ref="M612:M614"/>
    <mergeCell ref="N612:N614"/>
    <mergeCell ref="O612:O614"/>
    <mergeCell ref="AO609:AO611"/>
    <mergeCell ref="AP609:AP611"/>
    <mergeCell ref="AQ609:AQ611"/>
    <mergeCell ref="AR609:AR611"/>
    <mergeCell ref="AS609:AS611"/>
    <mergeCell ref="E612:E614"/>
    <mergeCell ref="F612:F614"/>
    <mergeCell ref="G612:G614"/>
    <mergeCell ref="H612:H614"/>
    <mergeCell ref="I612:I614"/>
    <mergeCell ref="AI609:AI611"/>
    <mergeCell ref="AJ609:AJ611"/>
    <mergeCell ref="AK609:AK611"/>
    <mergeCell ref="AL609:AL611"/>
    <mergeCell ref="AM609:AM611"/>
    <mergeCell ref="AN609:AN611"/>
    <mergeCell ref="AC609:AC611"/>
    <mergeCell ref="AD609:AD611"/>
    <mergeCell ref="AE609:AE611"/>
    <mergeCell ref="AF609:AF611"/>
    <mergeCell ref="AG609:AG611"/>
    <mergeCell ref="AH609:AH611"/>
    <mergeCell ref="W609:W611"/>
    <mergeCell ref="X609:X611"/>
    <mergeCell ref="Y609:Y611"/>
    <mergeCell ref="Z609:Z611"/>
    <mergeCell ref="AA609:AA611"/>
    <mergeCell ref="AB609:AB611"/>
    <mergeCell ref="Q609:Q611"/>
    <mergeCell ref="R609:R611"/>
    <mergeCell ref="S609:S611"/>
    <mergeCell ref="T609:T611"/>
    <mergeCell ref="U609:U611"/>
    <mergeCell ref="V609:V611"/>
    <mergeCell ref="K609:K611"/>
    <mergeCell ref="L609:L611"/>
    <mergeCell ref="M609:M611"/>
    <mergeCell ref="N609:N611"/>
    <mergeCell ref="O609:O611"/>
    <mergeCell ref="P609:P611"/>
    <mergeCell ref="E609:E611"/>
    <mergeCell ref="F609:F611"/>
    <mergeCell ref="G609:G611"/>
    <mergeCell ref="H609:H611"/>
    <mergeCell ref="I609:I611"/>
    <mergeCell ref="J609:J611"/>
    <mergeCell ref="AN606:AN608"/>
    <mergeCell ref="AO606:AO608"/>
    <mergeCell ref="AP606:AP608"/>
    <mergeCell ref="AQ606:AQ608"/>
    <mergeCell ref="AR606:AR608"/>
    <mergeCell ref="AS606:AS608"/>
    <mergeCell ref="AH606:AH608"/>
    <mergeCell ref="AI606:AI608"/>
    <mergeCell ref="AJ606:AJ608"/>
    <mergeCell ref="AK606:AK608"/>
    <mergeCell ref="AL606:AL608"/>
    <mergeCell ref="AM606:AM608"/>
    <mergeCell ref="AB606:AB608"/>
    <mergeCell ref="AC606:AC608"/>
    <mergeCell ref="AD606:AD608"/>
    <mergeCell ref="AE606:AE608"/>
    <mergeCell ref="AF606:AF608"/>
    <mergeCell ref="AG606:AG608"/>
    <mergeCell ref="V606:V608"/>
    <mergeCell ref="W606:W608"/>
    <mergeCell ref="X606:X608"/>
    <mergeCell ref="Y606:Y608"/>
    <mergeCell ref="Z606:Z608"/>
    <mergeCell ref="AA606:AA608"/>
    <mergeCell ref="P606:P608"/>
    <mergeCell ref="Q606:Q608"/>
    <mergeCell ref="R606:R608"/>
    <mergeCell ref="S606:S608"/>
    <mergeCell ref="T606:T608"/>
    <mergeCell ref="U606:U608"/>
    <mergeCell ref="J606:J608"/>
    <mergeCell ref="K606:K608"/>
    <mergeCell ref="L606:L608"/>
    <mergeCell ref="M606:M608"/>
    <mergeCell ref="N606:N608"/>
    <mergeCell ref="O606:O608"/>
    <mergeCell ref="AO603:AO605"/>
    <mergeCell ref="AP603:AP605"/>
    <mergeCell ref="AQ603:AQ605"/>
    <mergeCell ref="AR603:AR605"/>
    <mergeCell ref="AS603:AS605"/>
    <mergeCell ref="E606:E608"/>
    <mergeCell ref="F606:F608"/>
    <mergeCell ref="G606:G608"/>
    <mergeCell ref="H606:H608"/>
    <mergeCell ref="I606:I608"/>
    <mergeCell ref="AI603:AI605"/>
    <mergeCell ref="AJ603:AJ605"/>
    <mergeCell ref="AK603:AK605"/>
    <mergeCell ref="AL603:AL605"/>
    <mergeCell ref="AM603:AM605"/>
    <mergeCell ref="AN603:AN605"/>
    <mergeCell ref="AC603:AC605"/>
    <mergeCell ref="AD603:AD605"/>
    <mergeCell ref="AE603:AE605"/>
    <mergeCell ref="AF603:AF605"/>
    <mergeCell ref="AG603:AG605"/>
    <mergeCell ref="AH603:AH605"/>
    <mergeCell ref="W603:W605"/>
    <mergeCell ref="X603:X605"/>
    <mergeCell ref="Y603:Y605"/>
    <mergeCell ref="Z603:Z605"/>
    <mergeCell ref="AA603:AA605"/>
    <mergeCell ref="AB603:AB605"/>
    <mergeCell ref="Q603:Q605"/>
    <mergeCell ref="R603:R605"/>
    <mergeCell ref="S603:S605"/>
    <mergeCell ref="T603:T605"/>
    <mergeCell ref="U603:U605"/>
    <mergeCell ref="V603:V605"/>
    <mergeCell ref="K603:K605"/>
    <mergeCell ref="L603:L605"/>
    <mergeCell ref="M603:M605"/>
    <mergeCell ref="N603:N605"/>
    <mergeCell ref="O603:O605"/>
    <mergeCell ref="P603:P605"/>
    <mergeCell ref="E603:E605"/>
    <mergeCell ref="F603:F605"/>
    <mergeCell ref="G603:G605"/>
    <mergeCell ref="H603:H605"/>
    <mergeCell ref="I603:I605"/>
    <mergeCell ref="J603:J605"/>
    <mergeCell ref="AN600:AN602"/>
    <mergeCell ref="AO600:AO602"/>
    <mergeCell ref="AP600:AP602"/>
    <mergeCell ref="AQ600:AQ602"/>
    <mergeCell ref="AR600:AR602"/>
    <mergeCell ref="AS600:AS602"/>
    <mergeCell ref="AH600:AH602"/>
    <mergeCell ref="AI600:AI602"/>
    <mergeCell ref="AJ600:AJ602"/>
    <mergeCell ref="AK600:AK602"/>
    <mergeCell ref="AL600:AL602"/>
    <mergeCell ref="AM600:AM602"/>
    <mergeCell ref="AB600:AB602"/>
    <mergeCell ref="AC600:AC602"/>
    <mergeCell ref="AD600:AD602"/>
    <mergeCell ref="AE600:AE602"/>
    <mergeCell ref="AF600:AF602"/>
    <mergeCell ref="AG600:AG602"/>
    <mergeCell ref="V600:V602"/>
    <mergeCell ref="W600:W602"/>
    <mergeCell ref="X600:X602"/>
    <mergeCell ref="Y600:Y602"/>
    <mergeCell ref="Z600:Z602"/>
    <mergeCell ref="AA600:AA602"/>
    <mergeCell ref="P600:P602"/>
    <mergeCell ref="Q600:Q602"/>
    <mergeCell ref="R600:R602"/>
    <mergeCell ref="S600:S602"/>
    <mergeCell ref="T600:T602"/>
    <mergeCell ref="U600:U602"/>
    <mergeCell ref="J600:J602"/>
    <mergeCell ref="K600:K602"/>
    <mergeCell ref="L600:L602"/>
    <mergeCell ref="M600:M602"/>
    <mergeCell ref="N600:N602"/>
    <mergeCell ref="O600:O602"/>
    <mergeCell ref="AO597:AO599"/>
    <mergeCell ref="AP597:AP599"/>
    <mergeCell ref="AQ597:AQ599"/>
    <mergeCell ref="AR597:AR599"/>
    <mergeCell ref="AS597:AS599"/>
    <mergeCell ref="E600:E602"/>
    <mergeCell ref="F600:F602"/>
    <mergeCell ref="G600:G602"/>
    <mergeCell ref="H600:H602"/>
    <mergeCell ref="I600:I602"/>
    <mergeCell ref="AI597:AI599"/>
    <mergeCell ref="AJ597:AJ599"/>
    <mergeCell ref="AK597:AK599"/>
    <mergeCell ref="AL597:AL599"/>
    <mergeCell ref="AM597:AM599"/>
    <mergeCell ref="AN597:AN599"/>
    <mergeCell ref="AC597:AC599"/>
    <mergeCell ref="AD597:AD599"/>
    <mergeCell ref="AE597:AE599"/>
    <mergeCell ref="AF597:AF599"/>
    <mergeCell ref="AG597:AG599"/>
    <mergeCell ref="AH597:AH599"/>
    <mergeCell ref="W597:W599"/>
    <mergeCell ref="X597:X599"/>
    <mergeCell ref="Y597:Y599"/>
    <mergeCell ref="Z597:Z599"/>
    <mergeCell ref="AA597:AA599"/>
    <mergeCell ref="AB597:AB599"/>
    <mergeCell ref="Q597:Q599"/>
    <mergeCell ref="R597:R599"/>
    <mergeCell ref="S597:S599"/>
    <mergeCell ref="T597:T599"/>
    <mergeCell ref="U597:U599"/>
    <mergeCell ref="V597:V599"/>
    <mergeCell ref="K597:K599"/>
    <mergeCell ref="L597:L599"/>
    <mergeCell ref="M597:M599"/>
    <mergeCell ref="N597:N599"/>
    <mergeCell ref="O597:O599"/>
    <mergeCell ref="P597:P599"/>
    <mergeCell ref="E597:E599"/>
    <mergeCell ref="F597:F599"/>
    <mergeCell ref="G597:G599"/>
    <mergeCell ref="H597:H599"/>
    <mergeCell ref="I597:I599"/>
    <mergeCell ref="J597:J599"/>
    <mergeCell ref="AN594:AN596"/>
    <mergeCell ref="AO594:AO596"/>
    <mergeCell ref="AP594:AP596"/>
    <mergeCell ref="AQ594:AQ596"/>
    <mergeCell ref="AR594:AR596"/>
    <mergeCell ref="AS594:AS596"/>
    <mergeCell ref="AH594:AH596"/>
    <mergeCell ref="AI594:AI596"/>
    <mergeCell ref="AJ594:AJ596"/>
    <mergeCell ref="AK594:AK596"/>
    <mergeCell ref="AL594:AL596"/>
    <mergeCell ref="AM594:AM596"/>
    <mergeCell ref="AB594:AB596"/>
    <mergeCell ref="AC594:AC596"/>
    <mergeCell ref="AD594:AD596"/>
    <mergeCell ref="AE594:AE596"/>
    <mergeCell ref="AF594:AF596"/>
    <mergeCell ref="AG594:AG596"/>
    <mergeCell ref="V594:V596"/>
    <mergeCell ref="W594:W596"/>
    <mergeCell ref="X594:X596"/>
    <mergeCell ref="Y594:Y596"/>
    <mergeCell ref="Z594:Z596"/>
    <mergeCell ref="AA594:AA596"/>
    <mergeCell ref="P594:P596"/>
    <mergeCell ref="Q594:Q596"/>
    <mergeCell ref="R594:R596"/>
    <mergeCell ref="S594:S596"/>
    <mergeCell ref="T594:T596"/>
    <mergeCell ref="U594:U596"/>
    <mergeCell ref="J594:J596"/>
    <mergeCell ref="K594:K596"/>
    <mergeCell ref="L594:L596"/>
    <mergeCell ref="M594:M596"/>
    <mergeCell ref="N594:N596"/>
    <mergeCell ref="O594:O596"/>
    <mergeCell ref="AO591:AO593"/>
    <mergeCell ref="AP591:AP593"/>
    <mergeCell ref="AQ591:AQ593"/>
    <mergeCell ref="AR591:AR593"/>
    <mergeCell ref="AS591:AS593"/>
    <mergeCell ref="E594:E596"/>
    <mergeCell ref="F594:F596"/>
    <mergeCell ref="G594:G596"/>
    <mergeCell ref="H594:H596"/>
    <mergeCell ref="I594:I596"/>
    <mergeCell ref="AI591:AI593"/>
    <mergeCell ref="AJ591:AJ593"/>
    <mergeCell ref="AK591:AK593"/>
    <mergeCell ref="AL591:AL593"/>
    <mergeCell ref="AM591:AM593"/>
    <mergeCell ref="AN591:AN593"/>
    <mergeCell ref="AC591:AC593"/>
    <mergeCell ref="AD591:AD593"/>
    <mergeCell ref="AE591:AE593"/>
    <mergeCell ref="AF591:AF593"/>
    <mergeCell ref="AG591:AG593"/>
    <mergeCell ref="AH591:AH593"/>
    <mergeCell ref="W591:W593"/>
    <mergeCell ref="X591:X593"/>
    <mergeCell ref="Y591:Y593"/>
    <mergeCell ref="Z591:Z593"/>
    <mergeCell ref="AA591:AA593"/>
    <mergeCell ref="AB591:AB593"/>
    <mergeCell ref="Q591:Q593"/>
    <mergeCell ref="R591:R593"/>
    <mergeCell ref="S591:S593"/>
    <mergeCell ref="T591:T593"/>
    <mergeCell ref="U591:U593"/>
    <mergeCell ref="V591:V593"/>
    <mergeCell ref="K591:K593"/>
    <mergeCell ref="L591:L593"/>
    <mergeCell ref="M591:M593"/>
    <mergeCell ref="N591:N593"/>
    <mergeCell ref="O591:O593"/>
    <mergeCell ref="P591:P593"/>
    <mergeCell ref="E591:E593"/>
    <mergeCell ref="F591:F593"/>
    <mergeCell ref="G591:G593"/>
    <mergeCell ref="H591:H593"/>
    <mergeCell ref="I591:I593"/>
    <mergeCell ref="J591:J593"/>
    <mergeCell ref="AN588:AN590"/>
    <mergeCell ref="AO588:AO590"/>
    <mergeCell ref="AP588:AP590"/>
    <mergeCell ref="AQ588:AQ590"/>
    <mergeCell ref="AR588:AR590"/>
    <mergeCell ref="AS588:AS590"/>
    <mergeCell ref="AH588:AH590"/>
    <mergeCell ref="AI588:AI590"/>
    <mergeCell ref="AJ588:AJ590"/>
    <mergeCell ref="AK588:AK590"/>
    <mergeCell ref="AL588:AL590"/>
    <mergeCell ref="AM588:AM590"/>
    <mergeCell ref="AB588:AB590"/>
    <mergeCell ref="AC588:AC590"/>
    <mergeCell ref="AD588:AD590"/>
    <mergeCell ref="AE588:AE590"/>
    <mergeCell ref="AF588:AF590"/>
    <mergeCell ref="AG588:AG590"/>
    <mergeCell ref="V588:V590"/>
    <mergeCell ref="W588:W590"/>
    <mergeCell ref="X588:X590"/>
    <mergeCell ref="Y588:Y590"/>
    <mergeCell ref="Z588:Z590"/>
    <mergeCell ref="AA588:AA590"/>
    <mergeCell ref="P588:P590"/>
    <mergeCell ref="Q588:Q590"/>
    <mergeCell ref="R588:R590"/>
    <mergeCell ref="S588:S590"/>
    <mergeCell ref="T588:T590"/>
    <mergeCell ref="U588:U590"/>
    <mergeCell ref="J588:J590"/>
    <mergeCell ref="K588:K590"/>
    <mergeCell ref="L588:L590"/>
    <mergeCell ref="M588:M590"/>
    <mergeCell ref="N588:N590"/>
    <mergeCell ref="O588:O590"/>
    <mergeCell ref="AO585:AO587"/>
    <mergeCell ref="AP585:AP587"/>
    <mergeCell ref="AQ585:AQ587"/>
    <mergeCell ref="AR585:AR587"/>
    <mergeCell ref="AS585:AS587"/>
    <mergeCell ref="E588:E590"/>
    <mergeCell ref="F588:F590"/>
    <mergeCell ref="G588:G590"/>
    <mergeCell ref="H588:H590"/>
    <mergeCell ref="I588:I590"/>
    <mergeCell ref="AI585:AI587"/>
    <mergeCell ref="AJ585:AJ587"/>
    <mergeCell ref="AK585:AK587"/>
    <mergeCell ref="AL585:AL587"/>
    <mergeCell ref="AM585:AM587"/>
    <mergeCell ref="AN585:AN587"/>
    <mergeCell ref="AC585:AC587"/>
    <mergeCell ref="AD585:AD587"/>
    <mergeCell ref="AE585:AE587"/>
    <mergeCell ref="AF585:AF587"/>
    <mergeCell ref="AG585:AG587"/>
    <mergeCell ref="AH585:AH587"/>
    <mergeCell ref="W585:W587"/>
    <mergeCell ref="X585:X587"/>
    <mergeCell ref="Y585:Y587"/>
    <mergeCell ref="Z585:Z587"/>
    <mergeCell ref="AA585:AA587"/>
    <mergeCell ref="AB585:AB587"/>
    <mergeCell ref="Q585:Q587"/>
    <mergeCell ref="R585:R587"/>
    <mergeCell ref="S585:S587"/>
    <mergeCell ref="T585:T587"/>
    <mergeCell ref="U585:U587"/>
    <mergeCell ref="V585:V587"/>
    <mergeCell ref="K585:K587"/>
    <mergeCell ref="L585:L587"/>
    <mergeCell ref="M585:M587"/>
    <mergeCell ref="N585:N587"/>
    <mergeCell ref="O585:O587"/>
    <mergeCell ref="P585:P587"/>
    <mergeCell ref="E585:E587"/>
    <mergeCell ref="F585:F587"/>
    <mergeCell ref="G585:G587"/>
    <mergeCell ref="H585:H587"/>
    <mergeCell ref="I585:I587"/>
    <mergeCell ref="J585:J587"/>
    <mergeCell ref="AN582:AN584"/>
    <mergeCell ref="AO582:AO584"/>
    <mergeCell ref="AP582:AP584"/>
    <mergeCell ref="AQ582:AQ584"/>
    <mergeCell ref="AR582:AR584"/>
    <mergeCell ref="AS582:AS584"/>
    <mergeCell ref="AH582:AH584"/>
    <mergeCell ref="AI582:AI584"/>
    <mergeCell ref="AJ582:AJ584"/>
    <mergeCell ref="AK582:AK584"/>
    <mergeCell ref="AL582:AL584"/>
    <mergeCell ref="AM582:AM584"/>
    <mergeCell ref="AB582:AB584"/>
    <mergeCell ref="AC582:AC584"/>
    <mergeCell ref="AD582:AD584"/>
    <mergeCell ref="AE582:AE584"/>
    <mergeCell ref="AF582:AF584"/>
    <mergeCell ref="AG582:AG584"/>
    <mergeCell ref="V582:V584"/>
    <mergeCell ref="W582:W584"/>
    <mergeCell ref="X582:X584"/>
    <mergeCell ref="Y582:Y584"/>
    <mergeCell ref="Z582:Z584"/>
    <mergeCell ref="AA582:AA584"/>
    <mergeCell ref="P582:P584"/>
    <mergeCell ref="Q582:Q584"/>
    <mergeCell ref="R582:R584"/>
    <mergeCell ref="S582:S584"/>
    <mergeCell ref="T582:T584"/>
    <mergeCell ref="U582:U584"/>
    <mergeCell ref="J582:J584"/>
    <mergeCell ref="K582:K584"/>
    <mergeCell ref="L582:L584"/>
    <mergeCell ref="M582:M584"/>
    <mergeCell ref="N582:N584"/>
    <mergeCell ref="O582:O584"/>
    <mergeCell ref="AO579:AO581"/>
    <mergeCell ref="AP579:AP581"/>
    <mergeCell ref="AQ579:AQ581"/>
    <mergeCell ref="AR579:AR581"/>
    <mergeCell ref="AS579:AS581"/>
    <mergeCell ref="E582:E584"/>
    <mergeCell ref="F582:F584"/>
    <mergeCell ref="G582:G584"/>
    <mergeCell ref="H582:H584"/>
    <mergeCell ref="I582:I584"/>
    <mergeCell ref="AI579:AI581"/>
    <mergeCell ref="AJ579:AJ581"/>
    <mergeCell ref="AK579:AK581"/>
    <mergeCell ref="AL579:AL581"/>
    <mergeCell ref="AM579:AM581"/>
    <mergeCell ref="AN579:AN581"/>
    <mergeCell ref="AC579:AC581"/>
    <mergeCell ref="AD579:AD581"/>
    <mergeCell ref="AE579:AE581"/>
    <mergeCell ref="AF579:AF581"/>
    <mergeCell ref="AG579:AG581"/>
    <mergeCell ref="AH579:AH581"/>
    <mergeCell ref="W579:W581"/>
    <mergeCell ref="X579:X581"/>
    <mergeCell ref="Y579:Y581"/>
    <mergeCell ref="Z579:Z581"/>
    <mergeCell ref="AA579:AA581"/>
    <mergeCell ref="AB579:AB581"/>
    <mergeCell ref="Q579:Q581"/>
    <mergeCell ref="R579:R581"/>
    <mergeCell ref="S579:S581"/>
    <mergeCell ref="T579:T581"/>
    <mergeCell ref="U579:U581"/>
    <mergeCell ref="V579:V581"/>
    <mergeCell ref="K579:K581"/>
    <mergeCell ref="L579:L581"/>
    <mergeCell ref="M579:M581"/>
    <mergeCell ref="N579:N581"/>
    <mergeCell ref="O579:O581"/>
    <mergeCell ref="P579:P581"/>
    <mergeCell ref="E579:E581"/>
    <mergeCell ref="F579:F581"/>
    <mergeCell ref="G579:G581"/>
    <mergeCell ref="H579:H581"/>
    <mergeCell ref="I579:I581"/>
    <mergeCell ref="J579:J581"/>
    <mergeCell ref="AN576:AN578"/>
    <mergeCell ref="AO576:AO578"/>
    <mergeCell ref="AP576:AP578"/>
    <mergeCell ref="AQ576:AQ578"/>
    <mergeCell ref="AR576:AR578"/>
    <mergeCell ref="AS576:AS578"/>
    <mergeCell ref="AH576:AH578"/>
    <mergeCell ref="AI576:AI578"/>
    <mergeCell ref="AJ576:AJ578"/>
    <mergeCell ref="AK576:AK578"/>
    <mergeCell ref="AL576:AL578"/>
    <mergeCell ref="AM576:AM578"/>
    <mergeCell ref="AB576:AB578"/>
    <mergeCell ref="AC576:AC578"/>
    <mergeCell ref="AD576:AD578"/>
    <mergeCell ref="AE576:AE578"/>
    <mergeCell ref="AF576:AF578"/>
    <mergeCell ref="AG576:AG578"/>
    <mergeCell ref="V576:V578"/>
    <mergeCell ref="W576:W578"/>
    <mergeCell ref="X576:X578"/>
    <mergeCell ref="Y576:Y578"/>
    <mergeCell ref="Z576:Z578"/>
    <mergeCell ref="AA576:AA578"/>
    <mergeCell ref="P576:P578"/>
    <mergeCell ref="Q576:Q578"/>
    <mergeCell ref="R576:R578"/>
    <mergeCell ref="S576:S578"/>
    <mergeCell ref="T576:T578"/>
    <mergeCell ref="U576:U578"/>
    <mergeCell ref="J576:J578"/>
    <mergeCell ref="K576:K578"/>
    <mergeCell ref="L576:L578"/>
    <mergeCell ref="M576:M578"/>
    <mergeCell ref="N576:N578"/>
    <mergeCell ref="O576:O578"/>
    <mergeCell ref="AO573:AO575"/>
    <mergeCell ref="AP573:AP575"/>
    <mergeCell ref="AQ573:AQ575"/>
    <mergeCell ref="AR573:AR575"/>
    <mergeCell ref="AS573:AS575"/>
    <mergeCell ref="E576:E578"/>
    <mergeCell ref="F576:F578"/>
    <mergeCell ref="G576:G578"/>
    <mergeCell ref="H576:H578"/>
    <mergeCell ref="I576:I578"/>
    <mergeCell ref="AI573:AI575"/>
    <mergeCell ref="AJ573:AJ575"/>
    <mergeCell ref="AK573:AK575"/>
    <mergeCell ref="AL573:AL575"/>
    <mergeCell ref="AM573:AM575"/>
    <mergeCell ref="AN573:AN575"/>
    <mergeCell ref="AC573:AC575"/>
    <mergeCell ref="AD573:AD575"/>
    <mergeCell ref="AE573:AE575"/>
    <mergeCell ref="AF573:AF575"/>
    <mergeCell ref="AG573:AG575"/>
    <mergeCell ref="AH573:AH575"/>
    <mergeCell ref="W573:W575"/>
    <mergeCell ref="X573:X575"/>
    <mergeCell ref="Y573:Y575"/>
    <mergeCell ref="Z573:Z575"/>
    <mergeCell ref="AA573:AA575"/>
    <mergeCell ref="AB573:AB575"/>
    <mergeCell ref="Q573:Q575"/>
    <mergeCell ref="R573:R575"/>
    <mergeCell ref="S573:S575"/>
    <mergeCell ref="T573:T575"/>
    <mergeCell ref="U573:U575"/>
    <mergeCell ref="V573:V575"/>
    <mergeCell ref="K573:K575"/>
    <mergeCell ref="L573:L575"/>
    <mergeCell ref="M573:M575"/>
    <mergeCell ref="N573:N575"/>
    <mergeCell ref="O573:O575"/>
    <mergeCell ref="P573:P575"/>
    <mergeCell ref="E573:E575"/>
    <mergeCell ref="F573:F575"/>
    <mergeCell ref="G573:G575"/>
    <mergeCell ref="H573:H575"/>
    <mergeCell ref="I573:I575"/>
    <mergeCell ref="J573:J575"/>
    <mergeCell ref="AN570:AN572"/>
    <mergeCell ref="AO570:AO572"/>
    <mergeCell ref="AP570:AP572"/>
    <mergeCell ref="AQ570:AQ572"/>
    <mergeCell ref="AR570:AR572"/>
    <mergeCell ref="AS570:AS572"/>
    <mergeCell ref="AH570:AH572"/>
    <mergeCell ref="AI570:AI572"/>
    <mergeCell ref="AJ570:AJ572"/>
    <mergeCell ref="AK570:AK572"/>
    <mergeCell ref="AL570:AL572"/>
    <mergeCell ref="AM570:AM572"/>
    <mergeCell ref="AB570:AB572"/>
    <mergeCell ref="AC570:AC572"/>
    <mergeCell ref="AD570:AD572"/>
    <mergeCell ref="AE570:AE572"/>
    <mergeCell ref="AF570:AF572"/>
    <mergeCell ref="AG570:AG572"/>
    <mergeCell ref="V570:V572"/>
    <mergeCell ref="W570:W572"/>
    <mergeCell ref="X570:X572"/>
    <mergeCell ref="Y570:Y572"/>
    <mergeCell ref="Z570:Z572"/>
    <mergeCell ref="AA570:AA572"/>
    <mergeCell ref="P570:P572"/>
    <mergeCell ref="Q570:Q572"/>
    <mergeCell ref="R570:R572"/>
    <mergeCell ref="S570:S572"/>
    <mergeCell ref="T570:T572"/>
    <mergeCell ref="U570:U572"/>
    <mergeCell ref="J570:J572"/>
    <mergeCell ref="K570:K572"/>
    <mergeCell ref="L570:L572"/>
    <mergeCell ref="M570:M572"/>
    <mergeCell ref="N570:N572"/>
    <mergeCell ref="O570:O572"/>
    <mergeCell ref="AO567:AO569"/>
    <mergeCell ref="AP567:AP569"/>
    <mergeCell ref="AQ567:AQ569"/>
    <mergeCell ref="AR567:AR569"/>
    <mergeCell ref="AS567:AS569"/>
    <mergeCell ref="E570:E572"/>
    <mergeCell ref="F570:F572"/>
    <mergeCell ref="G570:G572"/>
    <mergeCell ref="H570:H572"/>
    <mergeCell ref="I570:I572"/>
    <mergeCell ref="AI567:AI569"/>
    <mergeCell ref="AJ567:AJ569"/>
    <mergeCell ref="AK567:AK569"/>
    <mergeCell ref="AL567:AL569"/>
    <mergeCell ref="AM567:AM569"/>
    <mergeCell ref="AN567:AN569"/>
    <mergeCell ref="AC567:AC569"/>
    <mergeCell ref="AD567:AD569"/>
    <mergeCell ref="AE567:AE569"/>
    <mergeCell ref="AF567:AF569"/>
    <mergeCell ref="AG567:AG569"/>
    <mergeCell ref="AH567:AH569"/>
    <mergeCell ref="W567:W569"/>
    <mergeCell ref="X567:X569"/>
    <mergeCell ref="Y567:Y569"/>
    <mergeCell ref="Z567:Z569"/>
    <mergeCell ref="AA567:AA569"/>
    <mergeCell ref="AB567:AB569"/>
    <mergeCell ref="Q567:Q569"/>
    <mergeCell ref="R567:R569"/>
    <mergeCell ref="S567:S569"/>
    <mergeCell ref="T567:T569"/>
    <mergeCell ref="U567:U569"/>
    <mergeCell ref="V567:V569"/>
    <mergeCell ref="K567:K569"/>
    <mergeCell ref="L567:L569"/>
    <mergeCell ref="M567:M569"/>
    <mergeCell ref="N567:N569"/>
    <mergeCell ref="O567:O569"/>
    <mergeCell ref="P567:P569"/>
    <mergeCell ref="E567:E569"/>
    <mergeCell ref="F567:F569"/>
    <mergeCell ref="G567:G569"/>
    <mergeCell ref="H567:H569"/>
    <mergeCell ref="I567:I569"/>
    <mergeCell ref="J567:J569"/>
    <mergeCell ref="AN561:AN563"/>
    <mergeCell ref="AO561:AO563"/>
    <mergeCell ref="AP561:AP563"/>
    <mergeCell ref="AQ561:AQ563"/>
    <mergeCell ref="AR561:AR563"/>
    <mergeCell ref="AS561:AS563"/>
    <mergeCell ref="AH561:AH563"/>
    <mergeCell ref="AI561:AI563"/>
    <mergeCell ref="AJ561:AJ563"/>
    <mergeCell ref="AK561:AK563"/>
    <mergeCell ref="AL561:AL563"/>
    <mergeCell ref="AM561:AM563"/>
    <mergeCell ref="AB561:AB563"/>
    <mergeCell ref="AC561:AC563"/>
    <mergeCell ref="AD561:AD563"/>
    <mergeCell ref="AE561:AE563"/>
    <mergeCell ref="AF561:AF563"/>
    <mergeCell ref="AG561:AG563"/>
    <mergeCell ref="V561:V563"/>
    <mergeCell ref="W561:W563"/>
    <mergeCell ref="X561:X563"/>
    <mergeCell ref="Y561:Y563"/>
    <mergeCell ref="Z561:Z563"/>
    <mergeCell ref="AA561:AA563"/>
    <mergeCell ref="P561:P563"/>
    <mergeCell ref="Q561:Q563"/>
    <mergeCell ref="R561:R563"/>
    <mergeCell ref="S561:S563"/>
    <mergeCell ref="T561:T563"/>
    <mergeCell ref="U561:U563"/>
    <mergeCell ref="J561:J563"/>
    <mergeCell ref="K561:K563"/>
    <mergeCell ref="L561:L563"/>
    <mergeCell ref="M561:M563"/>
    <mergeCell ref="N561:N563"/>
    <mergeCell ref="O561:O563"/>
    <mergeCell ref="AO558:AO560"/>
    <mergeCell ref="AP558:AP560"/>
    <mergeCell ref="AQ558:AQ560"/>
    <mergeCell ref="AR558:AR560"/>
    <mergeCell ref="AS558:AS560"/>
    <mergeCell ref="E561:E563"/>
    <mergeCell ref="F561:F563"/>
    <mergeCell ref="G561:G563"/>
    <mergeCell ref="H561:H563"/>
    <mergeCell ref="I561:I563"/>
    <mergeCell ref="AI558:AI560"/>
    <mergeCell ref="AJ558:AJ560"/>
    <mergeCell ref="AK558:AK560"/>
    <mergeCell ref="AL558:AL560"/>
    <mergeCell ref="AM558:AM560"/>
    <mergeCell ref="AN558:AN560"/>
    <mergeCell ref="AC558:AC560"/>
    <mergeCell ref="AD558:AD560"/>
    <mergeCell ref="AE558:AE560"/>
    <mergeCell ref="AF558:AF560"/>
    <mergeCell ref="AG558:AG560"/>
    <mergeCell ref="AH558:AH560"/>
    <mergeCell ref="W558:W560"/>
    <mergeCell ref="X558:X560"/>
    <mergeCell ref="Y558:Y560"/>
    <mergeCell ref="Z558:Z560"/>
    <mergeCell ref="AA558:AA560"/>
    <mergeCell ref="AB558:AB560"/>
    <mergeCell ref="Q558:Q560"/>
    <mergeCell ref="R558:R560"/>
    <mergeCell ref="S558:S560"/>
    <mergeCell ref="T558:T560"/>
    <mergeCell ref="U558:U560"/>
    <mergeCell ref="V558:V560"/>
    <mergeCell ref="K558:K560"/>
    <mergeCell ref="L558:L560"/>
    <mergeCell ref="M558:M560"/>
    <mergeCell ref="N558:N560"/>
    <mergeCell ref="O558:O560"/>
    <mergeCell ref="P558:P560"/>
    <mergeCell ref="E558:E560"/>
    <mergeCell ref="F558:F560"/>
    <mergeCell ref="G558:G560"/>
    <mergeCell ref="H558:H560"/>
    <mergeCell ref="I558:I560"/>
    <mergeCell ref="J558:J560"/>
    <mergeCell ref="AN555:AN557"/>
    <mergeCell ref="AO555:AO557"/>
    <mergeCell ref="AP555:AP557"/>
    <mergeCell ref="AQ555:AQ557"/>
    <mergeCell ref="AR555:AR557"/>
    <mergeCell ref="AS555:AS557"/>
    <mergeCell ref="AH555:AH557"/>
    <mergeCell ref="AI555:AI557"/>
    <mergeCell ref="AJ555:AJ557"/>
    <mergeCell ref="AK555:AK557"/>
    <mergeCell ref="AL555:AL557"/>
    <mergeCell ref="AM555:AM557"/>
    <mergeCell ref="AB555:AB557"/>
    <mergeCell ref="AC555:AC557"/>
    <mergeCell ref="AD555:AD557"/>
    <mergeCell ref="AE555:AE557"/>
    <mergeCell ref="AF555:AF557"/>
    <mergeCell ref="AG555:AG557"/>
    <mergeCell ref="V555:V557"/>
    <mergeCell ref="W555:W557"/>
    <mergeCell ref="X555:X557"/>
    <mergeCell ref="Y555:Y557"/>
    <mergeCell ref="Z555:Z557"/>
    <mergeCell ref="AA555:AA557"/>
    <mergeCell ref="P555:P557"/>
    <mergeCell ref="Q555:Q557"/>
    <mergeCell ref="R555:R557"/>
    <mergeCell ref="S555:S557"/>
    <mergeCell ref="T555:T557"/>
    <mergeCell ref="U555:U557"/>
    <mergeCell ref="J555:J557"/>
    <mergeCell ref="K555:K557"/>
    <mergeCell ref="L555:L557"/>
    <mergeCell ref="M555:M557"/>
    <mergeCell ref="N555:N557"/>
    <mergeCell ref="O555:O557"/>
    <mergeCell ref="AO552:AO554"/>
    <mergeCell ref="AP552:AP554"/>
    <mergeCell ref="AQ552:AQ554"/>
    <mergeCell ref="AR552:AR554"/>
    <mergeCell ref="AS552:AS554"/>
    <mergeCell ref="E555:E557"/>
    <mergeCell ref="F555:F557"/>
    <mergeCell ref="G555:G557"/>
    <mergeCell ref="H555:H557"/>
    <mergeCell ref="I555:I557"/>
    <mergeCell ref="AI552:AI554"/>
    <mergeCell ref="AJ552:AJ554"/>
    <mergeCell ref="AK552:AK554"/>
    <mergeCell ref="AL552:AL554"/>
    <mergeCell ref="AM552:AM554"/>
    <mergeCell ref="AN552:AN554"/>
    <mergeCell ref="AC552:AC554"/>
    <mergeCell ref="AD552:AD554"/>
    <mergeCell ref="AE552:AE554"/>
    <mergeCell ref="AF552:AF554"/>
    <mergeCell ref="AG552:AG554"/>
    <mergeCell ref="AH552:AH554"/>
    <mergeCell ref="W552:W554"/>
    <mergeCell ref="X552:X554"/>
    <mergeCell ref="Y552:Y554"/>
    <mergeCell ref="Z552:Z554"/>
    <mergeCell ref="AA552:AA554"/>
    <mergeCell ref="AB552:AB554"/>
    <mergeCell ref="Q552:Q554"/>
    <mergeCell ref="R552:R554"/>
    <mergeCell ref="S552:S554"/>
    <mergeCell ref="T552:T554"/>
    <mergeCell ref="U552:U554"/>
    <mergeCell ref="V552:V554"/>
    <mergeCell ref="K552:K554"/>
    <mergeCell ref="L552:L554"/>
    <mergeCell ref="M552:M554"/>
    <mergeCell ref="N552:N554"/>
    <mergeCell ref="O552:O554"/>
    <mergeCell ref="P552:P554"/>
    <mergeCell ref="E552:E554"/>
    <mergeCell ref="F552:F554"/>
    <mergeCell ref="G552:G554"/>
    <mergeCell ref="H552:H554"/>
    <mergeCell ref="I552:I554"/>
    <mergeCell ref="J552:J554"/>
    <mergeCell ref="AN549:AN551"/>
    <mergeCell ref="AO549:AO551"/>
    <mergeCell ref="AP549:AP551"/>
    <mergeCell ref="AQ549:AQ551"/>
    <mergeCell ref="AR549:AR551"/>
    <mergeCell ref="AS549:AS551"/>
    <mergeCell ref="AH549:AH551"/>
    <mergeCell ref="AI549:AI551"/>
    <mergeCell ref="AJ549:AJ551"/>
    <mergeCell ref="AK549:AK551"/>
    <mergeCell ref="AL549:AL551"/>
    <mergeCell ref="AM549:AM551"/>
    <mergeCell ref="AB549:AB551"/>
    <mergeCell ref="AC549:AC551"/>
    <mergeCell ref="AD549:AD551"/>
    <mergeCell ref="AE549:AE551"/>
    <mergeCell ref="AF549:AF551"/>
    <mergeCell ref="AG549:AG551"/>
    <mergeCell ref="V549:V551"/>
    <mergeCell ref="W549:W551"/>
    <mergeCell ref="X549:X551"/>
    <mergeCell ref="Y549:Y551"/>
    <mergeCell ref="Z549:Z551"/>
    <mergeCell ref="AA549:AA551"/>
    <mergeCell ref="P549:P551"/>
    <mergeCell ref="Q549:Q551"/>
    <mergeCell ref="R549:R551"/>
    <mergeCell ref="S549:S551"/>
    <mergeCell ref="T549:T551"/>
    <mergeCell ref="U549:U551"/>
    <mergeCell ref="J549:J551"/>
    <mergeCell ref="K549:K551"/>
    <mergeCell ref="L549:L551"/>
    <mergeCell ref="M549:M551"/>
    <mergeCell ref="N549:N551"/>
    <mergeCell ref="O549:O551"/>
    <mergeCell ref="AO546:AO548"/>
    <mergeCell ref="AP546:AP548"/>
    <mergeCell ref="AQ546:AQ548"/>
    <mergeCell ref="AR546:AR548"/>
    <mergeCell ref="AS546:AS548"/>
    <mergeCell ref="E549:E551"/>
    <mergeCell ref="F549:F551"/>
    <mergeCell ref="G549:G551"/>
    <mergeCell ref="H549:H551"/>
    <mergeCell ref="I549:I551"/>
    <mergeCell ref="AI546:AI548"/>
    <mergeCell ref="AJ546:AJ548"/>
    <mergeCell ref="AK546:AK548"/>
    <mergeCell ref="AL546:AL548"/>
    <mergeCell ref="AM546:AM548"/>
    <mergeCell ref="AN546:AN548"/>
    <mergeCell ref="AC546:AC548"/>
    <mergeCell ref="AD546:AD548"/>
    <mergeCell ref="AE546:AE548"/>
    <mergeCell ref="AF546:AF548"/>
    <mergeCell ref="AG546:AG548"/>
    <mergeCell ref="AH546:AH548"/>
    <mergeCell ref="W546:W548"/>
    <mergeCell ref="X546:X548"/>
    <mergeCell ref="Y546:Y548"/>
    <mergeCell ref="Z546:Z548"/>
    <mergeCell ref="AA546:AA548"/>
    <mergeCell ref="AB546:AB548"/>
    <mergeCell ref="Q546:Q548"/>
    <mergeCell ref="R546:R548"/>
    <mergeCell ref="S546:S548"/>
    <mergeCell ref="T546:T548"/>
    <mergeCell ref="U546:U548"/>
    <mergeCell ref="V546:V548"/>
    <mergeCell ref="K546:K548"/>
    <mergeCell ref="L546:L548"/>
    <mergeCell ref="M546:M548"/>
    <mergeCell ref="N546:N548"/>
    <mergeCell ref="O546:O548"/>
    <mergeCell ref="P546:P548"/>
    <mergeCell ref="E546:E548"/>
    <mergeCell ref="F546:F548"/>
    <mergeCell ref="G546:G548"/>
    <mergeCell ref="H546:H548"/>
    <mergeCell ref="I546:I548"/>
    <mergeCell ref="J546:J548"/>
    <mergeCell ref="AN543:AN545"/>
    <mergeCell ref="AO543:AO545"/>
    <mergeCell ref="AP543:AP545"/>
    <mergeCell ref="AQ543:AQ545"/>
    <mergeCell ref="AR543:AR545"/>
    <mergeCell ref="AS543:AS545"/>
    <mergeCell ref="AH543:AH545"/>
    <mergeCell ref="AI543:AI545"/>
    <mergeCell ref="AJ543:AJ545"/>
    <mergeCell ref="AK543:AK545"/>
    <mergeCell ref="AL543:AL545"/>
    <mergeCell ref="AM543:AM545"/>
    <mergeCell ref="AB543:AB545"/>
    <mergeCell ref="AC543:AC545"/>
    <mergeCell ref="AD543:AD545"/>
    <mergeCell ref="AE543:AE545"/>
    <mergeCell ref="AF543:AF545"/>
    <mergeCell ref="AG543:AG545"/>
    <mergeCell ref="V543:V545"/>
    <mergeCell ref="W543:W545"/>
    <mergeCell ref="X543:X545"/>
    <mergeCell ref="Y543:Y545"/>
    <mergeCell ref="Z543:Z545"/>
    <mergeCell ref="AA543:AA545"/>
    <mergeCell ref="P543:P545"/>
    <mergeCell ref="Q543:Q545"/>
    <mergeCell ref="R543:R545"/>
    <mergeCell ref="S543:S545"/>
    <mergeCell ref="T543:T545"/>
    <mergeCell ref="U543:U545"/>
    <mergeCell ref="J543:J545"/>
    <mergeCell ref="K543:K545"/>
    <mergeCell ref="L543:L545"/>
    <mergeCell ref="M543:M545"/>
    <mergeCell ref="N543:N545"/>
    <mergeCell ref="O543:O545"/>
    <mergeCell ref="AO540:AO542"/>
    <mergeCell ref="AP540:AP542"/>
    <mergeCell ref="AQ540:AQ542"/>
    <mergeCell ref="AR540:AR542"/>
    <mergeCell ref="AS540:AS542"/>
    <mergeCell ref="E543:E545"/>
    <mergeCell ref="F543:F545"/>
    <mergeCell ref="G543:G545"/>
    <mergeCell ref="H543:H545"/>
    <mergeCell ref="I543:I545"/>
    <mergeCell ref="AI540:AI542"/>
    <mergeCell ref="AJ540:AJ542"/>
    <mergeCell ref="AK540:AK542"/>
    <mergeCell ref="AL540:AL542"/>
    <mergeCell ref="AM540:AM542"/>
    <mergeCell ref="AN540:AN542"/>
    <mergeCell ref="AC540:AC542"/>
    <mergeCell ref="AD540:AD542"/>
    <mergeCell ref="AE540:AE542"/>
    <mergeCell ref="AF540:AF542"/>
    <mergeCell ref="AG540:AG542"/>
    <mergeCell ref="AH540:AH542"/>
    <mergeCell ref="W540:W542"/>
    <mergeCell ref="X540:X542"/>
    <mergeCell ref="Y540:Y542"/>
    <mergeCell ref="Z540:Z542"/>
    <mergeCell ref="AA540:AA542"/>
    <mergeCell ref="AB540:AB542"/>
    <mergeCell ref="Q540:Q542"/>
    <mergeCell ref="R540:R542"/>
    <mergeCell ref="S540:S542"/>
    <mergeCell ref="T540:T542"/>
    <mergeCell ref="U540:U542"/>
    <mergeCell ref="V540:V542"/>
    <mergeCell ref="K540:K542"/>
    <mergeCell ref="L540:L542"/>
    <mergeCell ref="M540:M542"/>
    <mergeCell ref="N540:N542"/>
    <mergeCell ref="O540:O542"/>
    <mergeCell ref="P540:P542"/>
    <mergeCell ref="E540:E542"/>
    <mergeCell ref="F540:F542"/>
    <mergeCell ref="G540:G542"/>
    <mergeCell ref="H540:H542"/>
    <mergeCell ref="I540:I542"/>
    <mergeCell ref="J540:J542"/>
    <mergeCell ref="AN537:AN539"/>
    <mergeCell ref="AO537:AO539"/>
    <mergeCell ref="AP537:AP539"/>
    <mergeCell ref="AQ537:AQ539"/>
    <mergeCell ref="AR537:AR539"/>
    <mergeCell ref="AS537:AS539"/>
    <mergeCell ref="AH537:AH539"/>
    <mergeCell ref="AI537:AI539"/>
    <mergeCell ref="AJ537:AJ539"/>
    <mergeCell ref="AK537:AK539"/>
    <mergeCell ref="AL537:AL539"/>
    <mergeCell ref="AM537:AM539"/>
    <mergeCell ref="AB537:AB539"/>
    <mergeCell ref="AC537:AC539"/>
    <mergeCell ref="AD537:AD539"/>
    <mergeCell ref="AE537:AE539"/>
    <mergeCell ref="AF537:AF539"/>
    <mergeCell ref="AG537:AG539"/>
    <mergeCell ref="V537:V539"/>
    <mergeCell ref="W537:W539"/>
    <mergeCell ref="X537:X539"/>
    <mergeCell ref="Y537:Y539"/>
    <mergeCell ref="Z537:Z539"/>
    <mergeCell ref="AA537:AA539"/>
    <mergeCell ref="P537:P539"/>
    <mergeCell ref="Q537:Q539"/>
    <mergeCell ref="R537:R539"/>
    <mergeCell ref="S537:S539"/>
    <mergeCell ref="T537:T539"/>
    <mergeCell ref="U537:U539"/>
    <mergeCell ref="J537:J539"/>
    <mergeCell ref="K537:K539"/>
    <mergeCell ref="L537:L539"/>
    <mergeCell ref="M537:M539"/>
    <mergeCell ref="N537:N539"/>
    <mergeCell ref="O537:O539"/>
    <mergeCell ref="AO534:AO536"/>
    <mergeCell ref="AP534:AP536"/>
    <mergeCell ref="AQ534:AQ536"/>
    <mergeCell ref="AR534:AR536"/>
    <mergeCell ref="AS534:AS536"/>
    <mergeCell ref="E537:E539"/>
    <mergeCell ref="F537:F539"/>
    <mergeCell ref="G537:G539"/>
    <mergeCell ref="H537:H539"/>
    <mergeCell ref="I537:I539"/>
    <mergeCell ref="AI534:AI536"/>
    <mergeCell ref="AJ534:AJ536"/>
    <mergeCell ref="AK534:AK536"/>
    <mergeCell ref="AL534:AL536"/>
    <mergeCell ref="AM534:AM536"/>
    <mergeCell ref="AN534:AN536"/>
    <mergeCell ref="AC534:AC536"/>
    <mergeCell ref="AD534:AD536"/>
    <mergeCell ref="AE534:AE536"/>
    <mergeCell ref="AF534:AF536"/>
    <mergeCell ref="AG534:AG536"/>
    <mergeCell ref="AH534:AH536"/>
    <mergeCell ref="W534:W536"/>
    <mergeCell ref="X534:X536"/>
    <mergeCell ref="Y534:Y536"/>
    <mergeCell ref="Z534:Z536"/>
    <mergeCell ref="AA534:AA536"/>
    <mergeCell ref="AB534:AB536"/>
    <mergeCell ref="Q534:Q536"/>
    <mergeCell ref="R534:R536"/>
    <mergeCell ref="S534:S536"/>
    <mergeCell ref="T534:T536"/>
    <mergeCell ref="U534:U536"/>
    <mergeCell ref="V534:V536"/>
    <mergeCell ref="K534:K536"/>
    <mergeCell ref="L534:L536"/>
    <mergeCell ref="M534:M536"/>
    <mergeCell ref="N534:N536"/>
    <mergeCell ref="O534:O536"/>
    <mergeCell ref="P534:P536"/>
    <mergeCell ref="E534:E536"/>
    <mergeCell ref="F534:F536"/>
    <mergeCell ref="G534:G536"/>
    <mergeCell ref="H534:H536"/>
    <mergeCell ref="I534:I536"/>
    <mergeCell ref="J534:J536"/>
    <mergeCell ref="AN531:AN533"/>
    <mergeCell ref="AO531:AO533"/>
    <mergeCell ref="AP531:AP533"/>
    <mergeCell ref="AQ531:AQ533"/>
    <mergeCell ref="AR531:AR533"/>
    <mergeCell ref="AS531:AS533"/>
    <mergeCell ref="AH531:AH533"/>
    <mergeCell ref="AI531:AI533"/>
    <mergeCell ref="AJ531:AJ533"/>
    <mergeCell ref="AK531:AK533"/>
    <mergeCell ref="AL531:AL533"/>
    <mergeCell ref="AM531:AM533"/>
    <mergeCell ref="AB531:AB533"/>
    <mergeCell ref="AC531:AC533"/>
    <mergeCell ref="AD531:AD533"/>
    <mergeCell ref="AE531:AE533"/>
    <mergeCell ref="AF531:AF533"/>
    <mergeCell ref="AG531:AG533"/>
    <mergeCell ref="V531:V533"/>
    <mergeCell ref="W531:W533"/>
    <mergeCell ref="X531:X533"/>
    <mergeCell ref="Y531:Y533"/>
    <mergeCell ref="Z531:Z533"/>
    <mergeCell ref="AA531:AA533"/>
    <mergeCell ref="P531:P533"/>
    <mergeCell ref="Q531:Q533"/>
    <mergeCell ref="R531:R533"/>
    <mergeCell ref="S531:S533"/>
    <mergeCell ref="T531:T533"/>
    <mergeCell ref="U531:U533"/>
    <mergeCell ref="J531:J533"/>
    <mergeCell ref="K531:K533"/>
    <mergeCell ref="L531:L533"/>
    <mergeCell ref="M531:M533"/>
    <mergeCell ref="N531:N533"/>
    <mergeCell ref="O531:O533"/>
    <mergeCell ref="AO528:AO530"/>
    <mergeCell ref="AP528:AP530"/>
    <mergeCell ref="AQ528:AQ530"/>
    <mergeCell ref="AR528:AR530"/>
    <mergeCell ref="AS528:AS530"/>
    <mergeCell ref="E531:E533"/>
    <mergeCell ref="F531:F533"/>
    <mergeCell ref="G531:G533"/>
    <mergeCell ref="H531:H533"/>
    <mergeCell ref="I531:I533"/>
    <mergeCell ref="AI528:AI530"/>
    <mergeCell ref="AJ528:AJ530"/>
    <mergeCell ref="AK528:AK530"/>
    <mergeCell ref="AL528:AL530"/>
    <mergeCell ref="AM528:AM530"/>
    <mergeCell ref="AN528:AN530"/>
    <mergeCell ref="AC528:AC530"/>
    <mergeCell ref="AD528:AD530"/>
    <mergeCell ref="AE528:AE530"/>
    <mergeCell ref="AF528:AF530"/>
    <mergeCell ref="AG528:AG530"/>
    <mergeCell ref="AH528:AH530"/>
    <mergeCell ref="W528:W530"/>
    <mergeCell ref="X528:X530"/>
    <mergeCell ref="Y528:Y530"/>
    <mergeCell ref="Z528:Z530"/>
    <mergeCell ref="AA528:AA530"/>
    <mergeCell ref="AB528:AB530"/>
    <mergeCell ref="Q528:Q530"/>
    <mergeCell ref="R528:R530"/>
    <mergeCell ref="S528:S530"/>
    <mergeCell ref="T528:T530"/>
    <mergeCell ref="U528:U530"/>
    <mergeCell ref="V528:V530"/>
    <mergeCell ref="K528:K530"/>
    <mergeCell ref="L528:L530"/>
    <mergeCell ref="M528:M530"/>
    <mergeCell ref="N528:N530"/>
    <mergeCell ref="O528:O530"/>
    <mergeCell ref="P528:P530"/>
    <mergeCell ref="E528:E530"/>
    <mergeCell ref="F528:F530"/>
    <mergeCell ref="G528:G530"/>
    <mergeCell ref="H528:H530"/>
    <mergeCell ref="I528:I530"/>
    <mergeCell ref="J528:J530"/>
    <mergeCell ref="AN525:AN527"/>
    <mergeCell ref="AO525:AO527"/>
    <mergeCell ref="AP525:AP527"/>
    <mergeCell ref="AQ525:AQ527"/>
    <mergeCell ref="AR525:AR527"/>
    <mergeCell ref="AS525:AS527"/>
    <mergeCell ref="AH525:AH527"/>
    <mergeCell ref="AI525:AI527"/>
    <mergeCell ref="AJ525:AJ527"/>
    <mergeCell ref="AK525:AK527"/>
    <mergeCell ref="AL525:AL527"/>
    <mergeCell ref="AM525:AM527"/>
    <mergeCell ref="AB525:AB527"/>
    <mergeCell ref="AC525:AC527"/>
    <mergeCell ref="AD525:AD527"/>
    <mergeCell ref="AE525:AE527"/>
    <mergeCell ref="AF525:AF527"/>
    <mergeCell ref="AG525:AG527"/>
    <mergeCell ref="V525:V527"/>
    <mergeCell ref="W525:W527"/>
    <mergeCell ref="X525:X527"/>
    <mergeCell ref="Y525:Y527"/>
    <mergeCell ref="Z525:Z527"/>
    <mergeCell ref="AA525:AA527"/>
    <mergeCell ref="P525:P527"/>
    <mergeCell ref="Q525:Q527"/>
    <mergeCell ref="R525:R527"/>
    <mergeCell ref="S525:S527"/>
    <mergeCell ref="T525:T527"/>
    <mergeCell ref="U525:U527"/>
    <mergeCell ref="J525:J527"/>
    <mergeCell ref="K525:K527"/>
    <mergeCell ref="L525:L527"/>
    <mergeCell ref="M525:M527"/>
    <mergeCell ref="N525:N527"/>
    <mergeCell ref="O525:O527"/>
    <mergeCell ref="AO522:AO524"/>
    <mergeCell ref="AP522:AP524"/>
    <mergeCell ref="AQ522:AQ524"/>
    <mergeCell ref="AR522:AR524"/>
    <mergeCell ref="AS522:AS524"/>
    <mergeCell ref="E525:E527"/>
    <mergeCell ref="F525:F527"/>
    <mergeCell ref="G525:G527"/>
    <mergeCell ref="H525:H527"/>
    <mergeCell ref="I525:I527"/>
    <mergeCell ref="AI522:AI524"/>
    <mergeCell ref="AJ522:AJ524"/>
    <mergeCell ref="AK522:AK524"/>
    <mergeCell ref="AL522:AL524"/>
    <mergeCell ref="AM522:AM524"/>
    <mergeCell ref="AN522:AN524"/>
    <mergeCell ref="AC522:AC524"/>
    <mergeCell ref="AD522:AD524"/>
    <mergeCell ref="AE522:AE524"/>
    <mergeCell ref="AF522:AF524"/>
    <mergeCell ref="AG522:AG524"/>
    <mergeCell ref="AH522:AH524"/>
    <mergeCell ref="W522:W524"/>
    <mergeCell ref="X522:X524"/>
    <mergeCell ref="Y522:Y524"/>
    <mergeCell ref="Z522:Z524"/>
    <mergeCell ref="AA522:AA524"/>
    <mergeCell ref="AB522:AB524"/>
    <mergeCell ref="Q522:Q524"/>
    <mergeCell ref="R522:R524"/>
    <mergeCell ref="S522:S524"/>
    <mergeCell ref="T522:T524"/>
    <mergeCell ref="U522:U524"/>
    <mergeCell ref="V522:V524"/>
    <mergeCell ref="K522:K524"/>
    <mergeCell ref="L522:L524"/>
    <mergeCell ref="M522:M524"/>
    <mergeCell ref="N522:N524"/>
    <mergeCell ref="O522:O524"/>
    <mergeCell ref="P522:P524"/>
    <mergeCell ref="E522:E524"/>
    <mergeCell ref="F522:F524"/>
    <mergeCell ref="G522:G524"/>
    <mergeCell ref="H522:H524"/>
    <mergeCell ref="I522:I524"/>
    <mergeCell ref="J522:J524"/>
    <mergeCell ref="AN519:AN521"/>
    <mergeCell ref="AO519:AO521"/>
    <mergeCell ref="AP519:AP521"/>
    <mergeCell ref="AQ519:AQ521"/>
    <mergeCell ref="AR519:AR521"/>
    <mergeCell ref="AS519:AS521"/>
    <mergeCell ref="AH519:AH521"/>
    <mergeCell ref="AI519:AI521"/>
    <mergeCell ref="AJ519:AJ521"/>
    <mergeCell ref="AK519:AK521"/>
    <mergeCell ref="AL519:AL521"/>
    <mergeCell ref="AM519:AM521"/>
    <mergeCell ref="AB519:AB521"/>
    <mergeCell ref="AC519:AC521"/>
    <mergeCell ref="AD519:AD521"/>
    <mergeCell ref="AE519:AE521"/>
    <mergeCell ref="AF519:AF521"/>
    <mergeCell ref="AG519:AG521"/>
    <mergeCell ref="V519:V521"/>
    <mergeCell ref="W519:W521"/>
    <mergeCell ref="X519:X521"/>
    <mergeCell ref="Y519:Y521"/>
    <mergeCell ref="Z519:Z521"/>
    <mergeCell ref="AA519:AA521"/>
    <mergeCell ref="P519:P521"/>
    <mergeCell ref="Q519:Q521"/>
    <mergeCell ref="R519:R521"/>
    <mergeCell ref="S519:S521"/>
    <mergeCell ref="T519:T521"/>
    <mergeCell ref="U519:U521"/>
    <mergeCell ref="J519:J521"/>
    <mergeCell ref="K519:K521"/>
    <mergeCell ref="L519:L521"/>
    <mergeCell ref="M519:M521"/>
    <mergeCell ref="N519:N521"/>
    <mergeCell ref="O519:O521"/>
    <mergeCell ref="AO516:AO518"/>
    <mergeCell ref="AP516:AP518"/>
    <mergeCell ref="AQ516:AQ518"/>
    <mergeCell ref="AR516:AR518"/>
    <mergeCell ref="AS516:AS518"/>
    <mergeCell ref="E519:E521"/>
    <mergeCell ref="F519:F521"/>
    <mergeCell ref="G519:G521"/>
    <mergeCell ref="H519:H521"/>
    <mergeCell ref="I519:I521"/>
    <mergeCell ref="AI516:AI518"/>
    <mergeCell ref="AJ516:AJ518"/>
    <mergeCell ref="AK516:AK518"/>
    <mergeCell ref="AL516:AL518"/>
    <mergeCell ref="AM516:AM518"/>
    <mergeCell ref="AN516:AN518"/>
    <mergeCell ref="AC516:AC518"/>
    <mergeCell ref="AD516:AD518"/>
    <mergeCell ref="AE516:AE518"/>
    <mergeCell ref="AF516:AF518"/>
    <mergeCell ref="AG516:AG518"/>
    <mergeCell ref="AH516:AH518"/>
    <mergeCell ref="W516:W518"/>
    <mergeCell ref="X516:X518"/>
    <mergeCell ref="Y516:Y518"/>
    <mergeCell ref="Z516:Z518"/>
    <mergeCell ref="AA516:AA518"/>
    <mergeCell ref="AB516:AB518"/>
    <mergeCell ref="Q516:Q518"/>
    <mergeCell ref="R516:R518"/>
    <mergeCell ref="S516:S518"/>
    <mergeCell ref="T516:T518"/>
    <mergeCell ref="U516:U518"/>
    <mergeCell ref="V516:V518"/>
    <mergeCell ref="K516:K518"/>
    <mergeCell ref="L516:L518"/>
    <mergeCell ref="M516:M518"/>
    <mergeCell ref="N516:N518"/>
    <mergeCell ref="O516:O518"/>
    <mergeCell ref="P516:P518"/>
    <mergeCell ref="E516:E518"/>
    <mergeCell ref="F516:F518"/>
    <mergeCell ref="G516:G518"/>
    <mergeCell ref="H516:H518"/>
    <mergeCell ref="I516:I518"/>
    <mergeCell ref="J516:J518"/>
    <mergeCell ref="AN513:AN515"/>
    <mergeCell ref="AO513:AO515"/>
    <mergeCell ref="AP513:AP515"/>
    <mergeCell ref="AQ513:AQ515"/>
    <mergeCell ref="AR513:AR515"/>
    <mergeCell ref="AS513:AS515"/>
    <mergeCell ref="AH513:AH515"/>
    <mergeCell ref="AI513:AI515"/>
    <mergeCell ref="AJ513:AJ515"/>
    <mergeCell ref="AK513:AK515"/>
    <mergeCell ref="AL513:AL515"/>
    <mergeCell ref="AM513:AM515"/>
    <mergeCell ref="AB513:AB515"/>
    <mergeCell ref="AC513:AC515"/>
    <mergeCell ref="AD513:AD515"/>
    <mergeCell ref="AE513:AE515"/>
    <mergeCell ref="AF513:AF515"/>
    <mergeCell ref="AG513:AG515"/>
    <mergeCell ref="V513:V515"/>
    <mergeCell ref="W513:W515"/>
    <mergeCell ref="X513:X515"/>
    <mergeCell ref="Y513:Y515"/>
    <mergeCell ref="Z513:Z515"/>
    <mergeCell ref="AA513:AA515"/>
    <mergeCell ref="P513:P515"/>
    <mergeCell ref="Q513:Q515"/>
    <mergeCell ref="R513:R515"/>
    <mergeCell ref="S513:S515"/>
    <mergeCell ref="T513:T515"/>
    <mergeCell ref="U513:U515"/>
    <mergeCell ref="J513:J515"/>
    <mergeCell ref="K513:K515"/>
    <mergeCell ref="L513:L515"/>
    <mergeCell ref="M513:M515"/>
    <mergeCell ref="N513:N515"/>
    <mergeCell ref="O513:O515"/>
    <mergeCell ref="AO510:AO512"/>
    <mergeCell ref="AP510:AP512"/>
    <mergeCell ref="AQ510:AQ512"/>
    <mergeCell ref="AR510:AR512"/>
    <mergeCell ref="AS510:AS512"/>
    <mergeCell ref="E513:E515"/>
    <mergeCell ref="F513:F515"/>
    <mergeCell ref="G513:G515"/>
    <mergeCell ref="H513:H515"/>
    <mergeCell ref="I513:I515"/>
    <mergeCell ref="AI510:AI512"/>
    <mergeCell ref="AJ510:AJ512"/>
    <mergeCell ref="AK510:AK512"/>
    <mergeCell ref="AL510:AL512"/>
    <mergeCell ref="AM510:AM512"/>
    <mergeCell ref="AN510:AN512"/>
    <mergeCell ref="AC510:AC512"/>
    <mergeCell ref="AD510:AD512"/>
    <mergeCell ref="AE510:AE512"/>
    <mergeCell ref="AF510:AF512"/>
    <mergeCell ref="AG510:AG512"/>
    <mergeCell ref="AH510:AH512"/>
    <mergeCell ref="W510:W512"/>
    <mergeCell ref="X510:X512"/>
    <mergeCell ref="Y510:Y512"/>
    <mergeCell ref="Z510:Z512"/>
    <mergeCell ref="AA510:AA512"/>
    <mergeCell ref="AB510:AB512"/>
    <mergeCell ref="Q510:Q512"/>
    <mergeCell ref="R510:R512"/>
    <mergeCell ref="S510:S512"/>
    <mergeCell ref="T510:T512"/>
    <mergeCell ref="U510:U512"/>
    <mergeCell ref="V510:V512"/>
    <mergeCell ref="K510:K512"/>
    <mergeCell ref="L510:L512"/>
    <mergeCell ref="M510:M512"/>
    <mergeCell ref="N510:N512"/>
    <mergeCell ref="O510:O512"/>
    <mergeCell ref="P510:P512"/>
    <mergeCell ref="E510:E512"/>
    <mergeCell ref="F510:F512"/>
    <mergeCell ref="G510:G512"/>
    <mergeCell ref="H510:H512"/>
    <mergeCell ref="I510:I512"/>
    <mergeCell ref="J510:J512"/>
    <mergeCell ref="AN507:AN509"/>
    <mergeCell ref="AO507:AO509"/>
    <mergeCell ref="AP507:AP509"/>
    <mergeCell ref="AQ507:AQ509"/>
    <mergeCell ref="AR507:AR509"/>
    <mergeCell ref="AS507:AS509"/>
    <mergeCell ref="AH507:AH509"/>
    <mergeCell ref="AI507:AI509"/>
    <mergeCell ref="AJ507:AJ509"/>
    <mergeCell ref="AK507:AK509"/>
    <mergeCell ref="AL507:AL509"/>
    <mergeCell ref="AM507:AM509"/>
    <mergeCell ref="AB507:AB509"/>
    <mergeCell ref="AC507:AC509"/>
    <mergeCell ref="AD507:AD509"/>
    <mergeCell ref="AE507:AE509"/>
    <mergeCell ref="AF507:AF509"/>
    <mergeCell ref="AG507:AG509"/>
    <mergeCell ref="V507:V509"/>
    <mergeCell ref="W507:W509"/>
    <mergeCell ref="X507:X509"/>
    <mergeCell ref="Y507:Y509"/>
    <mergeCell ref="Z507:Z509"/>
    <mergeCell ref="AA507:AA509"/>
    <mergeCell ref="P507:P509"/>
    <mergeCell ref="Q507:Q509"/>
    <mergeCell ref="R507:R509"/>
    <mergeCell ref="S507:S509"/>
    <mergeCell ref="T507:T509"/>
    <mergeCell ref="U507:U509"/>
    <mergeCell ref="J507:J509"/>
    <mergeCell ref="K507:K509"/>
    <mergeCell ref="L507:L509"/>
    <mergeCell ref="M507:M509"/>
    <mergeCell ref="N507:N509"/>
    <mergeCell ref="O507:O509"/>
    <mergeCell ref="AO504:AO506"/>
    <mergeCell ref="AP504:AP506"/>
    <mergeCell ref="AQ504:AQ506"/>
    <mergeCell ref="AR504:AR506"/>
    <mergeCell ref="AS504:AS506"/>
    <mergeCell ref="E507:E509"/>
    <mergeCell ref="F507:F509"/>
    <mergeCell ref="G507:G509"/>
    <mergeCell ref="H507:H509"/>
    <mergeCell ref="I507:I509"/>
    <mergeCell ref="AI504:AI506"/>
    <mergeCell ref="AJ504:AJ506"/>
    <mergeCell ref="AK504:AK506"/>
    <mergeCell ref="AL504:AL506"/>
    <mergeCell ref="AM504:AM506"/>
    <mergeCell ref="AN504:AN506"/>
    <mergeCell ref="AC504:AC506"/>
    <mergeCell ref="AD504:AD506"/>
    <mergeCell ref="AE504:AE506"/>
    <mergeCell ref="AF504:AF506"/>
    <mergeCell ref="AG504:AG506"/>
    <mergeCell ref="AH504:AH506"/>
    <mergeCell ref="W504:W506"/>
    <mergeCell ref="X504:X506"/>
    <mergeCell ref="Y504:Y506"/>
    <mergeCell ref="Z504:Z506"/>
    <mergeCell ref="AA504:AA506"/>
    <mergeCell ref="AB504:AB506"/>
    <mergeCell ref="Q504:Q506"/>
    <mergeCell ref="R504:R506"/>
    <mergeCell ref="S504:S506"/>
    <mergeCell ref="T504:T506"/>
    <mergeCell ref="U504:U506"/>
    <mergeCell ref="V504:V506"/>
    <mergeCell ref="K504:K506"/>
    <mergeCell ref="L504:L506"/>
    <mergeCell ref="M504:M506"/>
    <mergeCell ref="N504:N506"/>
    <mergeCell ref="O504:O506"/>
    <mergeCell ref="P504:P506"/>
    <mergeCell ref="E504:E506"/>
    <mergeCell ref="F504:F506"/>
    <mergeCell ref="G504:G506"/>
    <mergeCell ref="H504:H506"/>
    <mergeCell ref="I504:I506"/>
    <mergeCell ref="J504:J506"/>
    <mergeCell ref="AN501:AN503"/>
    <mergeCell ref="AO501:AO503"/>
    <mergeCell ref="AP501:AP503"/>
    <mergeCell ref="AQ501:AQ503"/>
    <mergeCell ref="AR501:AR503"/>
    <mergeCell ref="AS501:AS503"/>
    <mergeCell ref="AH501:AH503"/>
    <mergeCell ref="AI501:AI503"/>
    <mergeCell ref="AJ501:AJ503"/>
    <mergeCell ref="AK501:AK503"/>
    <mergeCell ref="AL501:AL503"/>
    <mergeCell ref="AM501:AM503"/>
    <mergeCell ref="AB501:AB503"/>
    <mergeCell ref="AC501:AC503"/>
    <mergeCell ref="AD501:AD503"/>
    <mergeCell ref="AE501:AE503"/>
    <mergeCell ref="AF501:AF503"/>
    <mergeCell ref="AG501:AG503"/>
    <mergeCell ref="V501:V503"/>
    <mergeCell ref="W501:W503"/>
    <mergeCell ref="X501:X503"/>
    <mergeCell ref="Y501:Y503"/>
    <mergeCell ref="Z501:Z503"/>
    <mergeCell ref="AA501:AA503"/>
    <mergeCell ref="P501:P503"/>
    <mergeCell ref="Q501:Q503"/>
    <mergeCell ref="R501:R503"/>
    <mergeCell ref="S501:S503"/>
    <mergeCell ref="T501:T503"/>
    <mergeCell ref="U501:U503"/>
    <mergeCell ref="J501:J503"/>
    <mergeCell ref="K501:K503"/>
    <mergeCell ref="L501:L503"/>
    <mergeCell ref="M501:M503"/>
    <mergeCell ref="N501:N503"/>
    <mergeCell ref="O501:O503"/>
    <mergeCell ref="AO498:AO500"/>
    <mergeCell ref="AP498:AP500"/>
    <mergeCell ref="AQ498:AQ500"/>
    <mergeCell ref="AR498:AR500"/>
    <mergeCell ref="AS498:AS500"/>
    <mergeCell ref="E501:E503"/>
    <mergeCell ref="F501:F503"/>
    <mergeCell ref="G501:G503"/>
    <mergeCell ref="H501:H503"/>
    <mergeCell ref="I501:I503"/>
    <mergeCell ref="AI498:AI500"/>
    <mergeCell ref="AJ498:AJ500"/>
    <mergeCell ref="AK498:AK500"/>
    <mergeCell ref="AL498:AL500"/>
    <mergeCell ref="AM498:AM500"/>
    <mergeCell ref="AN498:AN500"/>
    <mergeCell ref="AC498:AC500"/>
    <mergeCell ref="AD498:AD500"/>
    <mergeCell ref="AE498:AE500"/>
    <mergeCell ref="AF498:AF500"/>
    <mergeCell ref="AG498:AG500"/>
    <mergeCell ref="AH498:AH500"/>
    <mergeCell ref="W498:W500"/>
    <mergeCell ref="X498:X500"/>
    <mergeCell ref="Y498:Y500"/>
    <mergeCell ref="Z498:Z500"/>
    <mergeCell ref="AA498:AA500"/>
    <mergeCell ref="AB498:AB500"/>
    <mergeCell ref="Q498:Q500"/>
    <mergeCell ref="R498:R500"/>
    <mergeCell ref="S498:S500"/>
    <mergeCell ref="T498:T500"/>
    <mergeCell ref="U498:U500"/>
    <mergeCell ref="V498:V500"/>
    <mergeCell ref="K498:K500"/>
    <mergeCell ref="L498:L500"/>
    <mergeCell ref="M498:M500"/>
    <mergeCell ref="N498:N500"/>
    <mergeCell ref="O498:O500"/>
    <mergeCell ref="P498:P500"/>
    <mergeCell ref="E498:E500"/>
    <mergeCell ref="F498:F500"/>
    <mergeCell ref="G498:G500"/>
    <mergeCell ref="H498:H500"/>
    <mergeCell ref="I498:I500"/>
    <mergeCell ref="J498:J500"/>
    <mergeCell ref="AN495:AN497"/>
    <mergeCell ref="AO495:AO497"/>
    <mergeCell ref="AP495:AP497"/>
    <mergeCell ref="AQ495:AQ497"/>
    <mergeCell ref="AR495:AR497"/>
    <mergeCell ref="AS495:AS497"/>
    <mergeCell ref="AH495:AH497"/>
    <mergeCell ref="AI495:AI497"/>
    <mergeCell ref="AJ495:AJ497"/>
    <mergeCell ref="AK495:AK497"/>
    <mergeCell ref="AL495:AL497"/>
    <mergeCell ref="AM495:AM497"/>
    <mergeCell ref="AB495:AB497"/>
    <mergeCell ref="AC495:AC497"/>
    <mergeCell ref="AD495:AD497"/>
    <mergeCell ref="AE495:AE497"/>
    <mergeCell ref="AF495:AF497"/>
    <mergeCell ref="AG495:AG497"/>
    <mergeCell ref="V495:V497"/>
    <mergeCell ref="W495:W497"/>
    <mergeCell ref="X495:X497"/>
    <mergeCell ref="Y495:Y497"/>
    <mergeCell ref="Z495:Z497"/>
    <mergeCell ref="AA495:AA497"/>
    <mergeCell ref="P495:P497"/>
    <mergeCell ref="Q495:Q497"/>
    <mergeCell ref="R495:R497"/>
    <mergeCell ref="S495:S497"/>
    <mergeCell ref="T495:T497"/>
    <mergeCell ref="U495:U497"/>
    <mergeCell ref="J495:J497"/>
    <mergeCell ref="K495:K497"/>
    <mergeCell ref="L495:L497"/>
    <mergeCell ref="M495:M497"/>
    <mergeCell ref="N495:N497"/>
    <mergeCell ref="O495:O497"/>
    <mergeCell ref="AO492:AO494"/>
    <mergeCell ref="AP492:AP494"/>
    <mergeCell ref="AQ492:AQ494"/>
    <mergeCell ref="AR492:AR494"/>
    <mergeCell ref="AS492:AS494"/>
    <mergeCell ref="E495:E497"/>
    <mergeCell ref="F495:F497"/>
    <mergeCell ref="G495:G497"/>
    <mergeCell ref="H495:H497"/>
    <mergeCell ref="I495:I497"/>
    <mergeCell ref="AI492:AI494"/>
    <mergeCell ref="AJ492:AJ494"/>
    <mergeCell ref="AK492:AK494"/>
    <mergeCell ref="AL492:AL494"/>
    <mergeCell ref="AM492:AM494"/>
    <mergeCell ref="AN492:AN494"/>
    <mergeCell ref="AC492:AC494"/>
    <mergeCell ref="AD492:AD494"/>
    <mergeCell ref="AE492:AE494"/>
    <mergeCell ref="AF492:AF494"/>
    <mergeCell ref="AG492:AG494"/>
    <mergeCell ref="AH492:AH494"/>
    <mergeCell ref="W492:W494"/>
    <mergeCell ref="X492:X494"/>
    <mergeCell ref="Y492:Y494"/>
    <mergeCell ref="Z492:Z494"/>
    <mergeCell ref="AA492:AA494"/>
    <mergeCell ref="AB492:AB494"/>
    <mergeCell ref="Q492:Q494"/>
    <mergeCell ref="R492:R494"/>
    <mergeCell ref="S492:S494"/>
    <mergeCell ref="T492:T494"/>
    <mergeCell ref="U492:U494"/>
    <mergeCell ref="V492:V494"/>
    <mergeCell ref="K492:K494"/>
    <mergeCell ref="L492:L494"/>
    <mergeCell ref="M492:M494"/>
    <mergeCell ref="N492:N494"/>
    <mergeCell ref="O492:O494"/>
    <mergeCell ref="P492:P494"/>
    <mergeCell ref="E492:E494"/>
    <mergeCell ref="F492:F494"/>
    <mergeCell ref="G492:G494"/>
    <mergeCell ref="H492:H494"/>
    <mergeCell ref="I492:I494"/>
    <mergeCell ref="J492:J494"/>
    <mergeCell ref="AN489:AN491"/>
    <mergeCell ref="AO489:AO491"/>
    <mergeCell ref="AP489:AP491"/>
    <mergeCell ref="AQ489:AQ491"/>
    <mergeCell ref="AR489:AR491"/>
    <mergeCell ref="AS489:AS491"/>
    <mergeCell ref="AH489:AH491"/>
    <mergeCell ref="AI489:AI491"/>
    <mergeCell ref="AJ489:AJ491"/>
    <mergeCell ref="AK489:AK491"/>
    <mergeCell ref="AL489:AL491"/>
    <mergeCell ref="AM489:AM491"/>
    <mergeCell ref="AB489:AB491"/>
    <mergeCell ref="AC489:AC491"/>
    <mergeCell ref="AD489:AD491"/>
    <mergeCell ref="AE489:AE491"/>
    <mergeCell ref="AF489:AF491"/>
    <mergeCell ref="AG489:AG491"/>
    <mergeCell ref="V489:V491"/>
    <mergeCell ref="W489:W491"/>
    <mergeCell ref="X489:X491"/>
    <mergeCell ref="Y489:Y491"/>
    <mergeCell ref="Z489:Z491"/>
    <mergeCell ref="AA489:AA491"/>
    <mergeCell ref="P489:P491"/>
    <mergeCell ref="Q489:Q491"/>
    <mergeCell ref="R489:R491"/>
    <mergeCell ref="S489:S491"/>
    <mergeCell ref="T489:T491"/>
    <mergeCell ref="U489:U491"/>
    <mergeCell ref="J489:J491"/>
    <mergeCell ref="K489:K491"/>
    <mergeCell ref="L489:L491"/>
    <mergeCell ref="M489:M491"/>
    <mergeCell ref="N489:N491"/>
    <mergeCell ref="O489:O491"/>
    <mergeCell ref="AO486:AO488"/>
    <mergeCell ref="AP486:AP488"/>
    <mergeCell ref="AQ486:AQ488"/>
    <mergeCell ref="AR486:AR488"/>
    <mergeCell ref="AS486:AS488"/>
    <mergeCell ref="E489:E491"/>
    <mergeCell ref="F489:F491"/>
    <mergeCell ref="G489:G491"/>
    <mergeCell ref="H489:H491"/>
    <mergeCell ref="I489:I491"/>
    <mergeCell ref="AI486:AI488"/>
    <mergeCell ref="AJ486:AJ488"/>
    <mergeCell ref="AK486:AK488"/>
    <mergeCell ref="AL486:AL488"/>
    <mergeCell ref="AM486:AM488"/>
    <mergeCell ref="AN486:AN488"/>
    <mergeCell ref="AC486:AC488"/>
    <mergeCell ref="AD486:AD488"/>
    <mergeCell ref="AE486:AE488"/>
    <mergeCell ref="AF486:AF488"/>
    <mergeCell ref="AG486:AG488"/>
    <mergeCell ref="AH486:AH488"/>
    <mergeCell ref="W486:W488"/>
    <mergeCell ref="X486:X488"/>
    <mergeCell ref="Y486:Y488"/>
    <mergeCell ref="Z486:Z488"/>
    <mergeCell ref="AA486:AA488"/>
    <mergeCell ref="AB486:AB488"/>
    <mergeCell ref="Q486:Q488"/>
    <mergeCell ref="R486:R488"/>
    <mergeCell ref="S486:S488"/>
    <mergeCell ref="T486:T488"/>
    <mergeCell ref="U486:U488"/>
    <mergeCell ref="V486:V488"/>
    <mergeCell ref="K486:K488"/>
    <mergeCell ref="L486:L488"/>
    <mergeCell ref="M486:M488"/>
    <mergeCell ref="N486:N488"/>
    <mergeCell ref="O486:O488"/>
    <mergeCell ref="P486:P488"/>
    <mergeCell ref="E486:E488"/>
    <mergeCell ref="F486:F488"/>
    <mergeCell ref="G486:G488"/>
    <mergeCell ref="H486:H488"/>
    <mergeCell ref="I486:I488"/>
    <mergeCell ref="J486:J488"/>
    <mergeCell ref="AN483:AN485"/>
    <mergeCell ref="AO483:AO485"/>
    <mergeCell ref="AP483:AP485"/>
    <mergeCell ref="AQ483:AQ485"/>
    <mergeCell ref="AR483:AR485"/>
    <mergeCell ref="AS483:AS485"/>
    <mergeCell ref="AH483:AH485"/>
    <mergeCell ref="AI483:AI485"/>
    <mergeCell ref="AJ483:AJ485"/>
    <mergeCell ref="AK483:AK485"/>
    <mergeCell ref="AL483:AL485"/>
    <mergeCell ref="AM483:AM485"/>
    <mergeCell ref="AB483:AB485"/>
    <mergeCell ref="AC483:AC485"/>
    <mergeCell ref="AD483:AD485"/>
    <mergeCell ref="AE483:AE485"/>
    <mergeCell ref="AF483:AF485"/>
    <mergeCell ref="AG483:AG485"/>
    <mergeCell ref="V483:V485"/>
    <mergeCell ref="W483:W485"/>
    <mergeCell ref="X483:X485"/>
    <mergeCell ref="Y483:Y485"/>
    <mergeCell ref="Z483:Z485"/>
    <mergeCell ref="AA483:AA485"/>
    <mergeCell ref="P483:P485"/>
    <mergeCell ref="Q483:Q485"/>
    <mergeCell ref="R483:R485"/>
    <mergeCell ref="S483:S485"/>
    <mergeCell ref="T483:T485"/>
    <mergeCell ref="U483:U485"/>
    <mergeCell ref="J483:J485"/>
    <mergeCell ref="K483:K485"/>
    <mergeCell ref="L483:L485"/>
    <mergeCell ref="M483:M485"/>
    <mergeCell ref="N483:N485"/>
    <mergeCell ref="O483:O485"/>
    <mergeCell ref="AO480:AO482"/>
    <mergeCell ref="AP480:AP482"/>
    <mergeCell ref="AQ480:AQ482"/>
    <mergeCell ref="AR480:AR482"/>
    <mergeCell ref="AS480:AS482"/>
    <mergeCell ref="E483:E485"/>
    <mergeCell ref="F483:F485"/>
    <mergeCell ref="G483:G485"/>
    <mergeCell ref="H483:H485"/>
    <mergeCell ref="I483:I485"/>
    <mergeCell ref="AI480:AI482"/>
    <mergeCell ref="AJ480:AJ482"/>
    <mergeCell ref="AK480:AK482"/>
    <mergeCell ref="AL480:AL482"/>
    <mergeCell ref="AM480:AM482"/>
    <mergeCell ref="AN480:AN482"/>
    <mergeCell ref="AC480:AC482"/>
    <mergeCell ref="AD480:AD482"/>
    <mergeCell ref="AE480:AE482"/>
    <mergeCell ref="AF480:AF482"/>
    <mergeCell ref="AG480:AG482"/>
    <mergeCell ref="AH480:AH482"/>
    <mergeCell ref="W480:W482"/>
    <mergeCell ref="X480:X482"/>
    <mergeCell ref="Y480:Y482"/>
    <mergeCell ref="Z480:Z482"/>
    <mergeCell ref="AA480:AA482"/>
    <mergeCell ref="AB480:AB482"/>
    <mergeCell ref="Q480:Q482"/>
    <mergeCell ref="R480:R482"/>
    <mergeCell ref="S480:S482"/>
    <mergeCell ref="T480:T482"/>
    <mergeCell ref="U480:U482"/>
    <mergeCell ref="V480:V482"/>
    <mergeCell ref="K480:K482"/>
    <mergeCell ref="L480:L482"/>
    <mergeCell ref="M480:M482"/>
    <mergeCell ref="N480:N482"/>
    <mergeCell ref="O480:O482"/>
    <mergeCell ref="P480:P482"/>
    <mergeCell ref="E480:E482"/>
    <mergeCell ref="F480:F482"/>
    <mergeCell ref="G480:G482"/>
    <mergeCell ref="H480:H482"/>
    <mergeCell ref="I480:I482"/>
    <mergeCell ref="J480:J482"/>
    <mergeCell ref="AN477:AN479"/>
    <mergeCell ref="AO477:AO479"/>
    <mergeCell ref="AP477:AP479"/>
    <mergeCell ref="AQ477:AQ479"/>
    <mergeCell ref="AR477:AR479"/>
    <mergeCell ref="AS477:AS479"/>
    <mergeCell ref="AH477:AH479"/>
    <mergeCell ref="AI477:AI479"/>
    <mergeCell ref="AJ477:AJ479"/>
    <mergeCell ref="AK477:AK479"/>
    <mergeCell ref="AL477:AL479"/>
    <mergeCell ref="AM477:AM479"/>
    <mergeCell ref="AB477:AB479"/>
    <mergeCell ref="AC477:AC479"/>
    <mergeCell ref="AD477:AD479"/>
    <mergeCell ref="AE477:AE479"/>
    <mergeCell ref="AF477:AF479"/>
    <mergeCell ref="AG477:AG479"/>
    <mergeCell ref="V477:V479"/>
    <mergeCell ref="W477:W479"/>
    <mergeCell ref="X477:X479"/>
    <mergeCell ref="Y477:Y479"/>
    <mergeCell ref="Z477:Z479"/>
    <mergeCell ref="AA477:AA479"/>
    <mergeCell ref="P477:P479"/>
    <mergeCell ref="Q477:Q479"/>
    <mergeCell ref="R477:R479"/>
    <mergeCell ref="S477:S479"/>
    <mergeCell ref="T477:T479"/>
    <mergeCell ref="U477:U479"/>
    <mergeCell ref="J477:J479"/>
    <mergeCell ref="K477:K479"/>
    <mergeCell ref="L477:L479"/>
    <mergeCell ref="M477:M479"/>
    <mergeCell ref="N477:N479"/>
    <mergeCell ref="O477:O479"/>
    <mergeCell ref="AO474:AO476"/>
    <mergeCell ref="AP474:AP476"/>
    <mergeCell ref="AQ474:AQ476"/>
    <mergeCell ref="AR474:AR476"/>
    <mergeCell ref="AS474:AS476"/>
    <mergeCell ref="E477:E479"/>
    <mergeCell ref="F477:F479"/>
    <mergeCell ref="G477:G479"/>
    <mergeCell ref="H477:H479"/>
    <mergeCell ref="I477:I479"/>
    <mergeCell ref="AI474:AI476"/>
    <mergeCell ref="AJ474:AJ476"/>
    <mergeCell ref="AK474:AK476"/>
    <mergeCell ref="AL474:AL476"/>
    <mergeCell ref="AM474:AM476"/>
    <mergeCell ref="AN474:AN476"/>
    <mergeCell ref="AC474:AC476"/>
    <mergeCell ref="AD474:AD476"/>
    <mergeCell ref="AE474:AE476"/>
    <mergeCell ref="AF474:AF476"/>
    <mergeCell ref="AG474:AG476"/>
    <mergeCell ref="AH474:AH476"/>
    <mergeCell ref="W474:W476"/>
    <mergeCell ref="X474:X476"/>
    <mergeCell ref="Y474:Y476"/>
    <mergeCell ref="Z474:Z476"/>
    <mergeCell ref="AA474:AA476"/>
    <mergeCell ref="AB474:AB476"/>
    <mergeCell ref="Q474:Q476"/>
    <mergeCell ref="R474:R476"/>
    <mergeCell ref="S474:S476"/>
    <mergeCell ref="T474:T476"/>
    <mergeCell ref="U474:U476"/>
    <mergeCell ref="V474:V476"/>
    <mergeCell ref="K474:K476"/>
    <mergeCell ref="L474:L476"/>
    <mergeCell ref="M474:M476"/>
    <mergeCell ref="N474:N476"/>
    <mergeCell ref="O474:O476"/>
    <mergeCell ref="P474:P476"/>
    <mergeCell ref="E474:E476"/>
    <mergeCell ref="F474:F476"/>
    <mergeCell ref="G474:G476"/>
    <mergeCell ref="H474:H476"/>
    <mergeCell ref="I474:I476"/>
    <mergeCell ref="J474:J476"/>
    <mergeCell ref="AN471:AN473"/>
    <mergeCell ref="AO471:AO473"/>
    <mergeCell ref="AP471:AP473"/>
    <mergeCell ref="AQ471:AQ473"/>
    <mergeCell ref="AR471:AR473"/>
    <mergeCell ref="AS471:AS473"/>
    <mergeCell ref="AH471:AH473"/>
    <mergeCell ref="AI471:AI473"/>
    <mergeCell ref="AJ471:AJ473"/>
    <mergeCell ref="AK471:AK473"/>
    <mergeCell ref="AL471:AL473"/>
    <mergeCell ref="AM471:AM473"/>
    <mergeCell ref="AB471:AB473"/>
    <mergeCell ref="AC471:AC473"/>
    <mergeCell ref="AD471:AD473"/>
    <mergeCell ref="AE471:AE473"/>
    <mergeCell ref="AF471:AF473"/>
    <mergeCell ref="AG471:AG473"/>
    <mergeCell ref="V471:V473"/>
    <mergeCell ref="W471:W473"/>
    <mergeCell ref="X471:X473"/>
    <mergeCell ref="Y471:Y473"/>
    <mergeCell ref="Z471:Z473"/>
    <mergeCell ref="AA471:AA473"/>
    <mergeCell ref="P471:P473"/>
    <mergeCell ref="Q471:Q473"/>
    <mergeCell ref="R471:R473"/>
    <mergeCell ref="S471:S473"/>
    <mergeCell ref="T471:T473"/>
    <mergeCell ref="U471:U473"/>
    <mergeCell ref="J471:J473"/>
    <mergeCell ref="K471:K473"/>
    <mergeCell ref="L471:L473"/>
    <mergeCell ref="M471:M473"/>
    <mergeCell ref="N471:N473"/>
    <mergeCell ref="O471:O473"/>
    <mergeCell ref="AO468:AO470"/>
    <mergeCell ref="AP468:AP470"/>
    <mergeCell ref="AQ468:AQ470"/>
    <mergeCell ref="AR468:AR470"/>
    <mergeCell ref="AS468:AS470"/>
    <mergeCell ref="E471:E473"/>
    <mergeCell ref="F471:F473"/>
    <mergeCell ref="G471:G473"/>
    <mergeCell ref="H471:H473"/>
    <mergeCell ref="I471:I473"/>
    <mergeCell ref="AI468:AI470"/>
    <mergeCell ref="AJ468:AJ470"/>
    <mergeCell ref="AK468:AK470"/>
    <mergeCell ref="AL468:AL470"/>
    <mergeCell ref="AM468:AM470"/>
    <mergeCell ref="AN468:AN470"/>
    <mergeCell ref="AC468:AC470"/>
    <mergeCell ref="AD468:AD470"/>
    <mergeCell ref="AE468:AE470"/>
    <mergeCell ref="AF468:AF470"/>
    <mergeCell ref="AG468:AG470"/>
    <mergeCell ref="AH468:AH470"/>
    <mergeCell ref="W468:W470"/>
    <mergeCell ref="X468:X470"/>
    <mergeCell ref="Y468:Y470"/>
    <mergeCell ref="Z468:Z470"/>
    <mergeCell ref="AA468:AA470"/>
    <mergeCell ref="AB468:AB470"/>
    <mergeCell ref="Q468:Q470"/>
    <mergeCell ref="R468:R470"/>
    <mergeCell ref="S468:S470"/>
    <mergeCell ref="T468:T470"/>
    <mergeCell ref="U468:U470"/>
    <mergeCell ref="V468:V470"/>
    <mergeCell ref="K468:K470"/>
    <mergeCell ref="L468:L470"/>
    <mergeCell ref="M468:M470"/>
    <mergeCell ref="N468:N470"/>
    <mergeCell ref="O468:O470"/>
    <mergeCell ref="P468:P470"/>
    <mergeCell ref="E468:E470"/>
    <mergeCell ref="F468:F470"/>
    <mergeCell ref="G468:G470"/>
    <mergeCell ref="H468:H470"/>
    <mergeCell ref="I468:I470"/>
    <mergeCell ref="J468:J470"/>
    <mergeCell ref="AN455:AN457"/>
    <mergeCell ref="AO455:AO457"/>
    <mergeCell ref="AP455:AP457"/>
    <mergeCell ref="AQ455:AQ457"/>
    <mergeCell ref="AR455:AR457"/>
    <mergeCell ref="AS455:AS457"/>
    <mergeCell ref="AH455:AH457"/>
    <mergeCell ref="AI455:AI457"/>
    <mergeCell ref="AJ455:AJ457"/>
    <mergeCell ref="AK455:AK457"/>
    <mergeCell ref="AL455:AL457"/>
    <mergeCell ref="AM455:AM457"/>
    <mergeCell ref="AB455:AB457"/>
    <mergeCell ref="AC455:AC457"/>
    <mergeCell ref="AD455:AD457"/>
    <mergeCell ref="AE455:AE457"/>
    <mergeCell ref="AF455:AF457"/>
    <mergeCell ref="AG455:AG457"/>
    <mergeCell ref="V455:V457"/>
    <mergeCell ref="W455:W457"/>
    <mergeCell ref="X455:X457"/>
    <mergeCell ref="Y455:Y457"/>
    <mergeCell ref="Z455:Z457"/>
    <mergeCell ref="AA455:AA457"/>
    <mergeCell ref="P455:P457"/>
    <mergeCell ref="Q455:Q457"/>
    <mergeCell ref="R455:R457"/>
    <mergeCell ref="S455:S457"/>
    <mergeCell ref="T455:T457"/>
    <mergeCell ref="U455:U457"/>
    <mergeCell ref="J455:J457"/>
    <mergeCell ref="K455:K457"/>
    <mergeCell ref="L455:L457"/>
    <mergeCell ref="M455:M457"/>
    <mergeCell ref="N455:N457"/>
    <mergeCell ref="O455:O457"/>
    <mergeCell ref="AO452:AO454"/>
    <mergeCell ref="AP452:AP454"/>
    <mergeCell ref="AQ452:AQ454"/>
    <mergeCell ref="AR452:AR454"/>
    <mergeCell ref="AS452:AS454"/>
    <mergeCell ref="E455:E457"/>
    <mergeCell ref="F455:F457"/>
    <mergeCell ref="G455:G457"/>
    <mergeCell ref="H455:H457"/>
    <mergeCell ref="I455:I457"/>
    <mergeCell ref="AI452:AI454"/>
    <mergeCell ref="AJ452:AJ454"/>
    <mergeCell ref="AK452:AK454"/>
    <mergeCell ref="AL452:AL454"/>
    <mergeCell ref="AM452:AM454"/>
    <mergeCell ref="AN452:AN454"/>
    <mergeCell ref="AC452:AC454"/>
    <mergeCell ref="AD452:AD454"/>
    <mergeCell ref="AE452:AE454"/>
    <mergeCell ref="AF452:AF454"/>
    <mergeCell ref="AG452:AG454"/>
    <mergeCell ref="AH452:AH454"/>
    <mergeCell ref="W452:W454"/>
    <mergeCell ref="X452:X454"/>
    <mergeCell ref="Y452:Y454"/>
    <mergeCell ref="Z452:Z454"/>
    <mergeCell ref="AA452:AA454"/>
    <mergeCell ref="AB452:AB454"/>
    <mergeCell ref="Q452:Q454"/>
    <mergeCell ref="R452:R454"/>
    <mergeCell ref="S452:S454"/>
    <mergeCell ref="T452:T454"/>
    <mergeCell ref="U452:U454"/>
    <mergeCell ref="V452:V454"/>
    <mergeCell ref="K452:K454"/>
    <mergeCell ref="L452:L454"/>
    <mergeCell ref="M452:M454"/>
    <mergeCell ref="N452:N454"/>
    <mergeCell ref="O452:O454"/>
    <mergeCell ref="P452:P454"/>
    <mergeCell ref="E452:E454"/>
    <mergeCell ref="F452:F454"/>
    <mergeCell ref="G452:G454"/>
    <mergeCell ref="H452:H454"/>
    <mergeCell ref="I452:I454"/>
    <mergeCell ref="J452:J454"/>
    <mergeCell ref="AN449:AN451"/>
    <mergeCell ref="AO449:AO451"/>
    <mergeCell ref="AP449:AP451"/>
    <mergeCell ref="AQ449:AQ451"/>
    <mergeCell ref="AR449:AR451"/>
    <mergeCell ref="AS449:AS451"/>
    <mergeCell ref="AH449:AH451"/>
    <mergeCell ref="AI449:AI451"/>
    <mergeCell ref="AJ449:AJ451"/>
    <mergeCell ref="AK449:AK451"/>
    <mergeCell ref="AL449:AL451"/>
    <mergeCell ref="AM449:AM451"/>
    <mergeCell ref="AB449:AB451"/>
    <mergeCell ref="AC449:AC451"/>
    <mergeCell ref="AD449:AD451"/>
    <mergeCell ref="AE449:AE451"/>
    <mergeCell ref="AF449:AF451"/>
    <mergeCell ref="AG449:AG451"/>
    <mergeCell ref="V449:V451"/>
    <mergeCell ref="W449:W451"/>
    <mergeCell ref="X449:X451"/>
    <mergeCell ref="Y449:Y451"/>
    <mergeCell ref="Z449:Z451"/>
    <mergeCell ref="AA449:AA451"/>
    <mergeCell ref="P449:P451"/>
    <mergeCell ref="Q449:Q451"/>
    <mergeCell ref="R449:R451"/>
    <mergeCell ref="S449:S451"/>
    <mergeCell ref="T449:T451"/>
    <mergeCell ref="U449:U451"/>
    <mergeCell ref="J449:J451"/>
    <mergeCell ref="K449:K451"/>
    <mergeCell ref="L449:L451"/>
    <mergeCell ref="M449:M451"/>
    <mergeCell ref="N449:N451"/>
    <mergeCell ref="O449:O451"/>
    <mergeCell ref="AO446:AO448"/>
    <mergeCell ref="AP446:AP448"/>
    <mergeCell ref="AQ446:AQ448"/>
    <mergeCell ref="AR446:AR448"/>
    <mergeCell ref="AS446:AS448"/>
    <mergeCell ref="E449:E451"/>
    <mergeCell ref="F449:F451"/>
    <mergeCell ref="G449:G451"/>
    <mergeCell ref="H449:H451"/>
    <mergeCell ref="I449:I451"/>
    <mergeCell ref="AI446:AI448"/>
    <mergeCell ref="AJ446:AJ448"/>
    <mergeCell ref="AK446:AK448"/>
    <mergeCell ref="AL446:AL448"/>
    <mergeCell ref="AM446:AM448"/>
    <mergeCell ref="AN446:AN448"/>
    <mergeCell ref="AC446:AC448"/>
    <mergeCell ref="AD446:AD448"/>
    <mergeCell ref="AE446:AE448"/>
    <mergeCell ref="AF446:AF448"/>
    <mergeCell ref="AG446:AG448"/>
    <mergeCell ref="AH446:AH448"/>
    <mergeCell ref="W446:W448"/>
    <mergeCell ref="X446:X448"/>
    <mergeCell ref="Y446:Y448"/>
    <mergeCell ref="Z446:Z448"/>
    <mergeCell ref="AA446:AA448"/>
    <mergeCell ref="AB446:AB448"/>
    <mergeCell ref="Q446:Q448"/>
    <mergeCell ref="R446:R448"/>
    <mergeCell ref="S446:S448"/>
    <mergeCell ref="T446:T448"/>
    <mergeCell ref="U446:U448"/>
    <mergeCell ref="V446:V448"/>
    <mergeCell ref="K446:K448"/>
    <mergeCell ref="L446:L448"/>
    <mergeCell ref="M446:M448"/>
    <mergeCell ref="N446:N448"/>
    <mergeCell ref="O446:O448"/>
    <mergeCell ref="P446:P448"/>
    <mergeCell ref="E446:E448"/>
    <mergeCell ref="F446:F448"/>
    <mergeCell ref="G446:G448"/>
    <mergeCell ref="H446:H448"/>
    <mergeCell ref="I446:I448"/>
    <mergeCell ref="J446:J448"/>
    <mergeCell ref="AN443:AN445"/>
    <mergeCell ref="AO443:AO445"/>
    <mergeCell ref="AP443:AP445"/>
    <mergeCell ref="AQ443:AQ445"/>
    <mergeCell ref="AR443:AR445"/>
    <mergeCell ref="AS443:AS445"/>
    <mergeCell ref="AH443:AH445"/>
    <mergeCell ref="AI443:AI445"/>
    <mergeCell ref="AJ443:AJ445"/>
    <mergeCell ref="AK443:AK445"/>
    <mergeCell ref="AL443:AL445"/>
    <mergeCell ref="AM443:AM445"/>
    <mergeCell ref="AB443:AB445"/>
    <mergeCell ref="AC443:AC445"/>
    <mergeCell ref="AD443:AD445"/>
    <mergeCell ref="AE443:AE445"/>
    <mergeCell ref="AF443:AF445"/>
    <mergeCell ref="AG443:AG445"/>
    <mergeCell ref="V443:V445"/>
    <mergeCell ref="W443:W445"/>
    <mergeCell ref="X443:X445"/>
    <mergeCell ref="Y443:Y445"/>
    <mergeCell ref="Z443:Z445"/>
    <mergeCell ref="AA443:AA445"/>
    <mergeCell ref="P443:P445"/>
    <mergeCell ref="Q443:Q445"/>
    <mergeCell ref="R443:R445"/>
    <mergeCell ref="S443:S445"/>
    <mergeCell ref="T443:T445"/>
    <mergeCell ref="U443:U445"/>
    <mergeCell ref="J443:J445"/>
    <mergeCell ref="K443:K445"/>
    <mergeCell ref="L443:L445"/>
    <mergeCell ref="M443:M445"/>
    <mergeCell ref="N443:N445"/>
    <mergeCell ref="O443:O445"/>
    <mergeCell ref="AO440:AO442"/>
    <mergeCell ref="AP440:AP442"/>
    <mergeCell ref="AQ440:AQ442"/>
    <mergeCell ref="AR440:AR442"/>
    <mergeCell ref="AS440:AS442"/>
    <mergeCell ref="E443:E445"/>
    <mergeCell ref="F443:F445"/>
    <mergeCell ref="G443:G445"/>
    <mergeCell ref="H443:H445"/>
    <mergeCell ref="I443:I445"/>
    <mergeCell ref="AI440:AI442"/>
    <mergeCell ref="AJ440:AJ442"/>
    <mergeCell ref="AK440:AK442"/>
    <mergeCell ref="AL440:AL442"/>
    <mergeCell ref="AM440:AM442"/>
    <mergeCell ref="AN440:AN442"/>
    <mergeCell ref="AC440:AC442"/>
    <mergeCell ref="AD440:AD442"/>
    <mergeCell ref="AE440:AE442"/>
    <mergeCell ref="AF440:AF442"/>
    <mergeCell ref="AG440:AG442"/>
    <mergeCell ref="AH440:AH442"/>
    <mergeCell ref="W440:W442"/>
    <mergeCell ref="X440:X442"/>
    <mergeCell ref="Y440:Y442"/>
    <mergeCell ref="Z440:Z442"/>
    <mergeCell ref="AA440:AA442"/>
    <mergeCell ref="AB440:AB442"/>
    <mergeCell ref="Q440:Q442"/>
    <mergeCell ref="R440:R442"/>
    <mergeCell ref="S440:S442"/>
    <mergeCell ref="T440:T442"/>
    <mergeCell ref="U440:U442"/>
    <mergeCell ref="V440:V442"/>
    <mergeCell ref="K440:K442"/>
    <mergeCell ref="L440:L442"/>
    <mergeCell ref="M440:M442"/>
    <mergeCell ref="N440:N442"/>
    <mergeCell ref="O440:O442"/>
    <mergeCell ref="P440:P442"/>
    <mergeCell ref="E440:E442"/>
    <mergeCell ref="F440:F442"/>
    <mergeCell ref="G440:G442"/>
    <mergeCell ref="H440:H442"/>
    <mergeCell ref="I440:I442"/>
    <mergeCell ref="J440:J442"/>
    <mergeCell ref="AN437:AN439"/>
    <mergeCell ref="AO437:AO439"/>
    <mergeCell ref="AP437:AP439"/>
    <mergeCell ref="AQ437:AQ439"/>
    <mergeCell ref="AR437:AR439"/>
    <mergeCell ref="AS437:AS439"/>
    <mergeCell ref="AH437:AH439"/>
    <mergeCell ref="AI437:AI439"/>
    <mergeCell ref="AJ437:AJ439"/>
    <mergeCell ref="AK437:AK439"/>
    <mergeCell ref="AL437:AL439"/>
    <mergeCell ref="AM437:AM439"/>
    <mergeCell ref="AB437:AB439"/>
    <mergeCell ref="AC437:AC439"/>
    <mergeCell ref="AD437:AD439"/>
    <mergeCell ref="AE437:AE439"/>
    <mergeCell ref="AF437:AF439"/>
    <mergeCell ref="AG437:AG439"/>
    <mergeCell ref="V437:V439"/>
    <mergeCell ref="W437:W439"/>
    <mergeCell ref="X437:X439"/>
    <mergeCell ref="Y437:Y439"/>
    <mergeCell ref="Z437:Z439"/>
    <mergeCell ref="AA437:AA439"/>
    <mergeCell ref="P437:P439"/>
    <mergeCell ref="Q437:Q439"/>
    <mergeCell ref="R437:R439"/>
    <mergeCell ref="S437:S439"/>
    <mergeCell ref="T437:T439"/>
    <mergeCell ref="U437:U439"/>
    <mergeCell ref="J437:J439"/>
    <mergeCell ref="K437:K439"/>
    <mergeCell ref="L437:L439"/>
    <mergeCell ref="M437:M439"/>
    <mergeCell ref="N437:N439"/>
    <mergeCell ref="O437:O439"/>
    <mergeCell ref="AO434:AO436"/>
    <mergeCell ref="AP434:AP436"/>
    <mergeCell ref="AQ434:AQ436"/>
    <mergeCell ref="AR434:AR436"/>
    <mergeCell ref="AS434:AS436"/>
    <mergeCell ref="E437:E439"/>
    <mergeCell ref="F437:F439"/>
    <mergeCell ref="G437:G439"/>
    <mergeCell ref="H437:H439"/>
    <mergeCell ref="I437:I439"/>
    <mergeCell ref="AI434:AI436"/>
    <mergeCell ref="AJ434:AJ436"/>
    <mergeCell ref="AK434:AK436"/>
    <mergeCell ref="AL434:AL436"/>
    <mergeCell ref="AM434:AM436"/>
    <mergeCell ref="AN434:AN436"/>
    <mergeCell ref="AC434:AC436"/>
    <mergeCell ref="AD434:AD436"/>
    <mergeCell ref="AE434:AE436"/>
    <mergeCell ref="AF434:AF436"/>
    <mergeCell ref="AG434:AG436"/>
    <mergeCell ref="AH434:AH436"/>
    <mergeCell ref="W434:W436"/>
    <mergeCell ref="X434:X436"/>
    <mergeCell ref="Y434:Y436"/>
    <mergeCell ref="Z434:Z436"/>
    <mergeCell ref="AA434:AA436"/>
    <mergeCell ref="AB434:AB436"/>
    <mergeCell ref="Q434:Q436"/>
    <mergeCell ref="R434:R436"/>
    <mergeCell ref="S434:S436"/>
    <mergeCell ref="T434:T436"/>
    <mergeCell ref="U434:U436"/>
    <mergeCell ref="V434:V436"/>
    <mergeCell ref="K434:K436"/>
    <mergeCell ref="L434:L436"/>
    <mergeCell ref="M434:M436"/>
    <mergeCell ref="N434:N436"/>
    <mergeCell ref="O434:O436"/>
    <mergeCell ref="P434:P436"/>
    <mergeCell ref="E434:E436"/>
    <mergeCell ref="F434:F436"/>
    <mergeCell ref="G434:G436"/>
    <mergeCell ref="H434:H436"/>
    <mergeCell ref="I434:I436"/>
    <mergeCell ref="J434:J436"/>
    <mergeCell ref="AN431:AN433"/>
    <mergeCell ref="AO431:AO433"/>
    <mergeCell ref="AP431:AP433"/>
    <mergeCell ref="AQ431:AQ433"/>
    <mergeCell ref="AR431:AR433"/>
    <mergeCell ref="AS431:AS433"/>
    <mergeCell ref="AH431:AH433"/>
    <mergeCell ref="AI431:AI433"/>
    <mergeCell ref="AJ431:AJ433"/>
    <mergeCell ref="AK431:AK433"/>
    <mergeCell ref="AL431:AL433"/>
    <mergeCell ref="AM431:AM433"/>
    <mergeCell ref="AB431:AB433"/>
    <mergeCell ref="AC431:AC433"/>
    <mergeCell ref="AD431:AD433"/>
    <mergeCell ref="AE431:AE433"/>
    <mergeCell ref="AF431:AF433"/>
    <mergeCell ref="AG431:AG433"/>
    <mergeCell ref="V431:V433"/>
    <mergeCell ref="W431:W433"/>
    <mergeCell ref="X431:X433"/>
    <mergeCell ref="Y431:Y433"/>
    <mergeCell ref="Z431:Z433"/>
    <mergeCell ref="AA431:AA433"/>
    <mergeCell ref="P431:P433"/>
    <mergeCell ref="Q431:Q433"/>
    <mergeCell ref="R431:R433"/>
    <mergeCell ref="S431:S433"/>
    <mergeCell ref="T431:T433"/>
    <mergeCell ref="U431:U433"/>
    <mergeCell ref="J431:J433"/>
    <mergeCell ref="K431:K433"/>
    <mergeCell ref="L431:L433"/>
    <mergeCell ref="M431:M433"/>
    <mergeCell ref="N431:N433"/>
    <mergeCell ref="O431:O433"/>
    <mergeCell ref="AO428:AO430"/>
    <mergeCell ref="AP428:AP430"/>
    <mergeCell ref="AQ428:AQ430"/>
    <mergeCell ref="AR428:AR430"/>
    <mergeCell ref="AS428:AS430"/>
    <mergeCell ref="E431:E433"/>
    <mergeCell ref="F431:F433"/>
    <mergeCell ref="G431:G433"/>
    <mergeCell ref="H431:H433"/>
    <mergeCell ref="I431:I433"/>
    <mergeCell ref="AI428:AI430"/>
    <mergeCell ref="AJ428:AJ430"/>
    <mergeCell ref="AK428:AK430"/>
    <mergeCell ref="AL428:AL430"/>
    <mergeCell ref="AM428:AM430"/>
    <mergeCell ref="AN428:AN430"/>
    <mergeCell ref="AC428:AC430"/>
    <mergeCell ref="AD428:AD430"/>
    <mergeCell ref="AE428:AE430"/>
    <mergeCell ref="AF428:AF430"/>
    <mergeCell ref="AG428:AG430"/>
    <mergeCell ref="AH428:AH430"/>
    <mergeCell ref="W428:W430"/>
    <mergeCell ref="X428:X430"/>
    <mergeCell ref="Y428:Y430"/>
    <mergeCell ref="Z428:Z430"/>
    <mergeCell ref="AA428:AA430"/>
    <mergeCell ref="AB428:AB430"/>
    <mergeCell ref="Q428:Q430"/>
    <mergeCell ref="R428:R430"/>
    <mergeCell ref="S428:S430"/>
    <mergeCell ref="T428:T430"/>
    <mergeCell ref="U428:U430"/>
    <mergeCell ref="V428:V430"/>
    <mergeCell ref="K428:K430"/>
    <mergeCell ref="L428:L430"/>
    <mergeCell ref="M428:M430"/>
    <mergeCell ref="N428:N430"/>
    <mergeCell ref="O428:O430"/>
    <mergeCell ref="P428:P430"/>
    <mergeCell ref="E428:E430"/>
    <mergeCell ref="F428:F430"/>
    <mergeCell ref="G428:G430"/>
    <mergeCell ref="H428:H430"/>
    <mergeCell ref="I428:I430"/>
    <mergeCell ref="J428:J430"/>
    <mergeCell ref="AN425:AN427"/>
    <mergeCell ref="AO425:AO427"/>
    <mergeCell ref="AP425:AP427"/>
    <mergeCell ref="AQ425:AQ427"/>
    <mergeCell ref="AR425:AR427"/>
    <mergeCell ref="AS425:AS427"/>
    <mergeCell ref="AH425:AH427"/>
    <mergeCell ref="AI425:AI427"/>
    <mergeCell ref="AJ425:AJ427"/>
    <mergeCell ref="AK425:AK427"/>
    <mergeCell ref="AL425:AL427"/>
    <mergeCell ref="AM425:AM427"/>
    <mergeCell ref="AB425:AB427"/>
    <mergeCell ref="AC425:AC427"/>
    <mergeCell ref="AD425:AD427"/>
    <mergeCell ref="AE425:AE427"/>
    <mergeCell ref="AF425:AF427"/>
    <mergeCell ref="AG425:AG427"/>
    <mergeCell ref="V425:V427"/>
    <mergeCell ref="W425:W427"/>
    <mergeCell ref="X425:X427"/>
    <mergeCell ref="Y425:Y427"/>
    <mergeCell ref="Z425:Z427"/>
    <mergeCell ref="AA425:AA427"/>
    <mergeCell ref="P425:P427"/>
    <mergeCell ref="Q425:Q427"/>
    <mergeCell ref="R425:R427"/>
    <mergeCell ref="S425:S427"/>
    <mergeCell ref="T425:T427"/>
    <mergeCell ref="U425:U427"/>
    <mergeCell ref="J425:J427"/>
    <mergeCell ref="K425:K427"/>
    <mergeCell ref="L425:L427"/>
    <mergeCell ref="M425:M427"/>
    <mergeCell ref="N425:N427"/>
    <mergeCell ref="O425:O427"/>
    <mergeCell ref="AO422:AO424"/>
    <mergeCell ref="AP422:AP424"/>
    <mergeCell ref="AQ422:AQ424"/>
    <mergeCell ref="AR422:AR424"/>
    <mergeCell ref="AS422:AS424"/>
    <mergeCell ref="E425:E427"/>
    <mergeCell ref="F425:F427"/>
    <mergeCell ref="G425:G427"/>
    <mergeCell ref="H425:H427"/>
    <mergeCell ref="I425:I427"/>
    <mergeCell ref="AI422:AI424"/>
    <mergeCell ref="AJ422:AJ424"/>
    <mergeCell ref="AK422:AK424"/>
    <mergeCell ref="AL422:AL424"/>
    <mergeCell ref="AM422:AM424"/>
    <mergeCell ref="AN422:AN424"/>
    <mergeCell ref="AC422:AC424"/>
    <mergeCell ref="AD422:AD424"/>
    <mergeCell ref="AE422:AE424"/>
    <mergeCell ref="AF422:AF424"/>
    <mergeCell ref="AG422:AG424"/>
    <mergeCell ref="AH422:AH424"/>
    <mergeCell ref="W422:W424"/>
    <mergeCell ref="X422:X424"/>
    <mergeCell ref="Y422:Y424"/>
    <mergeCell ref="Z422:Z424"/>
    <mergeCell ref="AA422:AA424"/>
    <mergeCell ref="AB422:AB424"/>
    <mergeCell ref="Q422:Q424"/>
    <mergeCell ref="R422:R424"/>
    <mergeCell ref="S422:S424"/>
    <mergeCell ref="T422:T424"/>
    <mergeCell ref="U422:U424"/>
    <mergeCell ref="V422:V424"/>
    <mergeCell ref="K422:K424"/>
    <mergeCell ref="L422:L424"/>
    <mergeCell ref="M422:M424"/>
    <mergeCell ref="N422:N424"/>
    <mergeCell ref="O422:O424"/>
    <mergeCell ref="P422:P424"/>
    <mergeCell ref="E422:E424"/>
    <mergeCell ref="F422:F424"/>
    <mergeCell ref="G422:G424"/>
    <mergeCell ref="H422:H424"/>
    <mergeCell ref="I422:I424"/>
    <mergeCell ref="J422:J424"/>
    <mergeCell ref="AN419:AN421"/>
    <mergeCell ref="AO419:AO421"/>
    <mergeCell ref="AP419:AP421"/>
    <mergeCell ref="AQ419:AQ421"/>
    <mergeCell ref="AR419:AR421"/>
    <mergeCell ref="AS419:AS421"/>
    <mergeCell ref="AH419:AH421"/>
    <mergeCell ref="AI419:AI421"/>
    <mergeCell ref="AJ419:AJ421"/>
    <mergeCell ref="AK419:AK421"/>
    <mergeCell ref="AL419:AL421"/>
    <mergeCell ref="AM419:AM421"/>
    <mergeCell ref="AB419:AB421"/>
    <mergeCell ref="AC419:AC421"/>
    <mergeCell ref="AD419:AD421"/>
    <mergeCell ref="AE419:AE421"/>
    <mergeCell ref="AF419:AF421"/>
    <mergeCell ref="AG419:AG421"/>
    <mergeCell ref="V419:V421"/>
    <mergeCell ref="W419:W421"/>
    <mergeCell ref="X419:X421"/>
    <mergeCell ref="Y419:Y421"/>
    <mergeCell ref="Z419:Z421"/>
    <mergeCell ref="AA419:AA421"/>
    <mergeCell ref="P419:P421"/>
    <mergeCell ref="Q419:Q421"/>
    <mergeCell ref="R419:R421"/>
    <mergeCell ref="S419:S421"/>
    <mergeCell ref="T419:T421"/>
    <mergeCell ref="U419:U421"/>
    <mergeCell ref="J419:J421"/>
    <mergeCell ref="K419:K421"/>
    <mergeCell ref="L419:L421"/>
    <mergeCell ref="M419:M421"/>
    <mergeCell ref="N419:N421"/>
    <mergeCell ref="O419:O421"/>
    <mergeCell ref="AO416:AO418"/>
    <mergeCell ref="AP416:AP418"/>
    <mergeCell ref="AQ416:AQ418"/>
    <mergeCell ref="AR416:AR418"/>
    <mergeCell ref="AS416:AS418"/>
    <mergeCell ref="E419:E421"/>
    <mergeCell ref="F419:F421"/>
    <mergeCell ref="G419:G421"/>
    <mergeCell ref="H419:H421"/>
    <mergeCell ref="I419:I421"/>
    <mergeCell ref="AI416:AI418"/>
    <mergeCell ref="AJ416:AJ418"/>
    <mergeCell ref="AK416:AK418"/>
    <mergeCell ref="AL416:AL418"/>
    <mergeCell ref="AM416:AM418"/>
    <mergeCell ref="AN416:AN418"/>
    <mergeCell ref="AC416:AC418"/>
    <mergeCell ref="AD416:AD418"/>
    <mergeCell ref="AE416:AE418"/>
    <mergeCell ref="AF416:AF418"/>
    <mergeCell ref="AG416:AG418"/>
    <mergeCell ref="AH416:AH418"/>
    <mergeCell ref="W416:W418"/>
    <mergeCell ref="X416:X418"/>
    <mergeCell ref="Y416:Y418"/>
    <mergeCell ref="Z416:Z418"/>
    <mergeCell ref="AA416:AA418"/>
    <mergeCell ref="AB416:AB418"/>
    <mergeCell ref="Q416:Q418"/>
    <mergeCell ref="R416:R418"/>
    <mergeCell ref="S416:S418"/>
    <mergeCell ref="T416:T418"/>
    <mergeCell ref="U416:U418"/>
    <mergeCell ref="V416:V418"/>
    <mergeCell ref="K416:K418"/>
    <mergeCell ref="L416:L418"/>
    <mergeCell ref="M416:M418"/>
    <mergeCell ref="N416:N418"/>
    <mergeCell ref="O416:O418"/>
    <mergeCell ref="P416:P418"/>
    <mergeCell ref="E416:E418"/>
    <mergeCell ref="F416:F418"/>
    <mergeCell ref="G416:G418"/>
    <mergeCell ref="H416:H418"/>
    <mergeCell ref="I416:I418"/>
    <mergeCell ref="J416:J418"/>
    <mergeCell ref="AN413:AN415"/>
    <mergeCell ref="AO413:AO415"/>
    <mergeCell ref="AP413:AP415"/>
    <mergeCell ref="AQ413:AQ415"/>
    <mergeCell ref="AR413:AR415"/>
    <mergeCell ref="AS413:AS415"/>
    <mergeCell ref="AH413:AH415"/>
    <mergeCell ref="AI413:AI415"/>
    <mergeCell ref="AJ413:AJ415"/>
    <mergeCell ref="AK413:AK415"/>
    <mergeCell ref="AL413:AL415"/>
    <mergeCell ref="AM413:AM415"/>
    <mergeCell ref="AB413:AB415"/>
    <mergeCell ref="AC413:AC415"/>
    <mergeCell ref="AD413:AD415"/>
    <mergeCell ref="AE413:AE415"/>
    <mergeCell ref="AF413:AF415"/>
    <mergeCell ref="AG413:AG415"/>
    <mergeCell ref="V413:V415"/>
    <mergeCell ref="W413:W415"/>
    <mergeCell ref="X413:X415"/>
    <mergeCell ref="Y413:Y415"/>
    <mergeCell ref="Z413:Z415"/>
    <mergeCell ref="AA413:AA415"/>
    <mergeCell ref="P413:P415"/>
    <mergeCell ref="Q413:Q415"/>
    <mergeCell ref="R413:R415"/>
    <mergeCell ref="S413:S415"/>
    <mergeCell ref="T413:T415"/>
    <mergeCell ref="U413:U415"/>
    <mergeCell ref="J413:J415"/>
    <mergeCell ref="K413:K415"/>
    <mergeCell ref="L413:L415"/>
    <mergeCell ref="M413:M415"/>
    <mergeCell ref="N413:N415"/>
    <mergeCell ref="O413:O415"/>
    <mergeCell ref="AO410:AO412"/>
    <mergeCell ref="AP410:AP412"/>
    <mergeCell ref="AQ410:AQ412"/>
    <mergeCell ref="AR410:AR412"/>
    <mergeCell ref="AS410:AS412"/>
    <mergeCell ref="E413:E415"/>
    <mergeCell ref="F413:F415"/>
    <mergeCell ref="G413:G415"/>
    <mergeCell ref="H413:H415"/>
    <mergeCell ref="I413:I415"/>
    <mergeCell ref="AI410:AI412"/>
    <mergeCell ref="AJ410:AJ412"/>
    <mergeCell ref="AK410:AK412"/>
    <mergeCell ref="AL410:AL412"/>
    <mergeCell ref="AM410:AM412"/>
    <mergeCell ref="AN410:AN412"/>
    <mergeCell ref="AC410:AC412"/>
    <mergeCell ref="AD410:AD412"/>
    <mergeCell ref="AE410:AE412"/>
    <mergeCell ref="AF410:AF412"/>
    <mergeCell ref="AG410:AG412"/>
    <mergeCell ref="AH410:AH412"/>
    <mergeCell ref="W410:W412"/>
    <mergeCell ref="X410:X412"/>
    <mergeCell ref="Y410:Y412"/>
    <mergeCell ref="Z410:Z412"/>
    <mergeCell ref="AA410:AA412"/>
    <mergeCell ref="AB410:AB412"/>
    <mergeCell ref="Q410:Q412"/>
    <mergeCell ref="R410:R412"/>
    <mergeCell ref="S410:S412"/>
    <mergeCell ref="T410:T412"/>
    <mergeCell ref="U410:U412"/>
    <mergeCell ref="V410:V412"/>
    <mergeCell ref="K410:K412"/>
    <mergeCell ref="L410:L412"/>
    <mergeCell ref="M410:M412"/>
    <mergeCell ref="N410:N412"/>
    <mergeCell ref="O410:O412"/>
    <mergeCell ref="P410:P412"/>
    <mergeCell ref="E410:E412"/>
    <mergeCell ref="F410:F412"/>
    <mergeCell ref="G410:G412"/>
    <mergeCell ref="H410:H412"/>
    <mergeCell ref="I410:I412"/>
    <mergeCell ref="J410:J412"/>
    <mergeCell ref="AN407:AN409"/>
    <mergeCell ref="AO407:AO409"/>
    <mergeCell ref="AP407:AP409"/>
    <mergeCell ref="AQ407:AQ409"/>
    <mergeCell ref="AR407:AR409"/>
    <mergeCell ref="AS407:AS409"/>
    <mergeCell ref="AH407:AH409"/>
    <mergeCell ref="AI407:AI409"/>
    <mergeCell ref="AJ407:AJ409"/>
    <mergeCell ref="AK407:AK409"/>
    <mergeCell ref="AL407:AL409"/>
    <mergeCell ref="AM407:AM409"/>
    <mergeCell ref="AB407:AB409"/>
    <mergeCell ref="AC407:AC409"/>
    <mergeCell ref="AD407:AD409"/>
    <mergeCell ref="AE407:AE409"/>
    <mergeCell ref="AF407:AF409"/>
    <mergeCell ref="AG407:AG409"/>
    <mergeCell ref="V407:V409"/>
    <mergeCell ref="W407:W409"/>
    <mergeCell ref="X407:X409"/>
    <mergeCell ref="Y407:Y409"/>
    <mergeCell ref="Z407:Z409"/>
    <mergeCell ref="AA407:AA409"/>
    <mergeCell ref="P407:P409"/>
    <mergeCell ref="Q407:Q409"/>
    <mergeCell ref="R407:R409"/>
    <mergeCell ref="S407:S409"/>
    <mergeCell ref="T407:T409"/>
    <mergeCell ref="U407:U409"/>
    <mergeCell ref="J407:J409"/>
    <mergeCell ref="K407:K409"/>
    <mergeCell ref="L407:L409"/>
    <mergeCell ref="M407:M409"/>
    <mergeCell ref="N407:N409"/>
    <mergeCell ref="O407:O409"/>
    <mergeCell ref="AO404:AO406"/>
    <mergeCell ref="AP404:AP406"/>
    <mergeCell ref="AQ404:AQ406"/>
    <mergeCell ref="AR404:AR406"/>
    <mergeCell ref="AS404:AS406"/>
    <mergeCell ref="E407:E409"/>
    <mergeCell ref="F407:F409"/>
    <mergeCell ref="G407:G409"/>
    <mergeCell ref="H407:H409"/>
    <mergeCell ref="I407:I409"/>
    <mergeCell ref="AI404:AI406"/>
    <mergeCell ref="AJ404:AJ406"/>
    <mergeCell ref="AK404:AK406"/>
    <mergeCell ref="AL404:AL406"/>
    <mergeCell ref="AM404:AM406"/>
    <mergeCell ref="AN404:AN406"/>
    <mergeCell ref="AC404:AC406"/>
    <mergeCell ref="AD404:AD406"/>
    <mergeCell ref="AE404:AE406"/>
    <mergeCell ref="AF404:AF406"/>
    <mergeCell ref="AG404:AG406"/>
    <mergeCell ref="AH404:AH406"/>
    <mergeCell ref="W404:W406"/>
    <mergeCell ref="X404:X406"/>
    <mergeCell ref="Y404:Y406"/>
    <mergeCell ref="Z404:Z406"/>
    <mergeCell ref="AA404:AA406"/>
    <mergeCell ref="AB404:AB406"/>
    <mergeCell ref="Q404:Q406"/>
    <mergeCell ref="R404:R406"/>
    <mergeCell ref="S404:S406"/>
    <mergeCell ref="T404:T406"/>
    <mergeCell ref="U404:U406"/>
    <mergeCell ref="V404:V406"/>
    <mergeCell ref="K404:K406"/>
    <mergeCell ref="L404:L406"/>
    <mergeCell ref="M404:M406"/>
    <mergeCell ref="N404:N406"/>
    <mergeCell ref="O404:O406"/>
    <mergeCell ref="P404:P406"/>
    <mergeCell ref="E404:E406"/>
    <mergeCell ref="F404:F406"/>
    <mergeCell ref="G404:G406"/>
    <mergeCell ref="H404:H406"/>
    <mergeCell ref="I404:I406"/>
    <mergeCell ref="J404:J406"/>
    <mergeCell ref="AN401:AN403"/>
    <mergeCell ref="AO401:AO403"/>
    <mergeCell ref="AP401:AP403"/>
    <mergeCell ref="AQ401:AQ403"/>
    <mergeCell ref="AR401:AR403"/>
    <mergeCell ref="AS401:AS403"/>
    <mergeCell ref="AH401:AH403"/>
    <mergeCell ref="AI401:AI403"/>
    <mergeCell ref="AJ401:AJ403"/>
    <mergeCell ref="AK401:AK403"/>
    <mergeCell ref="AL401:AL403"/>
    <mergeCell ref="AM401:AM403"/>
    <mergeCell ref="AB401:AB403"/>
    <mergeCell ref="AC401:AC403"/>
    <mergeCell ref="AD401:AD403"/>
    <mergeCell ref="AE401:AE403"/>
    <mergeCell ref="AF401:AF403"/>
    <mergeCell ref="AG401:AG403"/>
    <mergeCell ref="V401:V403"/>
    <mergeCell ref="W401:W403"/>
    <mergeCell ref="X401:X403"/>
    <mergeCell ref="Y401:Y403"/>
    <mergeCell ref="Z401:Z403"/>
    <mergeCell ref="AA401:AA403"/>
    <mergeCell ref="P401:P403"/>
    <mergeCell ref="Q401:Q403"/>
    <mergeCell ref="R401:R403"/>
    <mergeCell ref="S401:S403"/>
    <mergeCell ref="T401:T403"/>
    <mergeCell ref="U401:U403"/>
    <mergeCell ref="J401:J403"/>
    <mergeCell ref="K401:K403"/>
    <mergeCell ref="L401:L403"/>
    <mergeCell ref="M401:M403"/>
    <mergeCell ref="N401:N403"/>
    <mergeCell ref="O401:O403"/>
    <mergeCell ref="AO398:AO400"/>
    <mergeCell ref="AP398:AP400"/>
    <mergeCell ref="AQ398:AQ400"/>
    <mergeCell ref="AR398:AR400"/>
    <mergeCell ref="AS398:AS400"/>
    <mergeCell ref="E401:E403"/>
    <mergeCell ref="F401:F403"/>
    <mergeCell ref="G401:G403"/>
    <mergeCell ref="H401:H403"/>
    <mergeCell ref="I401:I403"/>
    <mergeCell ref="AI398:AI400"/>
    <mergeCell ref="AJ398:AJ400"/>
    <mergeCell ref="AK398:AK400"/>
    <mergeCell ref="AL398:AL400"/>
    <mergeCell ref="AM398:AM400"/>
    <mergeCell ref="AN398:AN400"/>
    <mergeCell ref="AC398:AC400"/>
    <mergeCell ref="AD398:AD400"/>
    <mergeCell ref="AE398:AE400"/>
    <mergeCell ref="AF398:AF400"/>
    <mergeCell ref="AG398:AG400"/>
    <mergeCell ref="AH398:AH400"/>
    <mergeCell ref="W398:W400"/>
    <mergeCell ref="X398:X400"/>
    <mergeCell ref="Y398:Y400"/>
    <mergeCell ref="Z398:Z400"/>
    <mergeCell ref="AA398:AA400"/>
    <mergeCell ref="AB398:AB400"/>
    <mergeCell ref="Q398:Q400"/>
    <mergeCell ref="R398:R400"/>
    <mergeCell ref="S398:S400"/>
    <mergeCell ref="T398:T400"/>
    <mergeCell ref="U398:U400"/>
    <mergeCell ref="V398:V400"/>
    <mergeCell ref="K398:K400"/>
    <mergeCell ref="L398:L400"/>
    <mergeCell ref="M398:M400"/>
    <mergeCell ref="N398:N400"/>
    <mergeCell ref="O398:O400"/>
    <mergeCell ref="P398:P400"/>
    <mergeCell ref="E398:E400"/>
    <mergeCell ref="F398:F400"/>
    <mergeCell ref="G398:G400"/>
    <mergeCell ref="H398:H400"/>
    <mergeCell ref="I398:I400"/>
    <mergeCell ref="J398:J400"/>
    <mergeCell ref="AN395:AN397"/>
    <mergeCell ref="AO395:AO397"/>
    <mergeCell ref="AP395:AP397"/>
    <mergeCell ref="AQ395:AQ397"/>
    <mergeCell ref="AR395:AR397"/>
    <mergeCell ref="AS395:AS397"/>
    <mergeCell ref="AH395:AH397"/>
    <mergeCell ref="AI395:AI397"/>
    <mergeCell ref="AJ395:AJ397"/>
    <mergeCell ref="AK395:AK397"/>
    <mergeCell ref="AL395:AL397"/>
    <mergeCell ref="AM395:AM397"/>
    <mergeCell ref="AB395:AB397"/>
    <mergeCell ref="AC395:AC397"/>
    <mergeCell ref="AD395:AD397"/>
    <mergeCell ref="AE395:AE397"/>
    <mergeCell ref="AF395:AF397"/>
    <mergeCell ref="AG395:AG397"/>
    <mergeCell ref="V395:V397"/>
    <mergeCell ref="W395:W397"/>
    <mergeCell ref="X395:X397"/>
    <mergeCell ref="Y395:Y397"/>
    <mergeCell ref="Z395:Z397"/>
    <mergeCell ref="AA395:AA397"/>
    <mergeCell ref="P395:P397"/>
    <mergeCell ref="Q395:Q397"/>
    <mergeCell ref="R395:R397"/>
    <mergeCell ref="S395:S397"/>
    <mergeCell ref="T395:T397"/>
    <mergeCell ref="U395:U397"/>
    <mergeCell ref="J395:J397"/>
    <mergeCell ref="K395:K397"/>
    <mergeCell ref="L395:L397"/>
    <mergeCell ref="M395:M397"/>
    <mergeCell ref="N395:N397"/>
    <mergeCell ref="O395:O397"/>
    <mergeCell ref="AO392:AO394"/>
    <mergeCell ref="AP392:AP394"/>
    <mergeCell ref="AQ392:AQ394"/>
    <mergeCell ref="AR392:AR394"/>
    <mergeCell ref="AS392:AS394"/>
    <mergeCell ref="E395:E397"/>
    <mergeCell ref="F395:F397"/>
    <mergeCell ref="G395:G397"/>
    <mergeCell ref="H395:H397"/>
    <mergeCell ref="I395:I397"/>
    <mergeCell ref="AI392:AI394"/>
    <mergeCell ref="AJ392:AJ394"/>
    <mergeCell ref="AK392:AK394"/>
    <mergeCell ref="AL392:AL394"/>
    <mergeCell ref="AM392:AM394"/>
    <mergeCell ref="AN392:AN394"/>
    <mergeCell ref="AC392:AC394"/>
    <mergeCell ref="AD392:AD394"/>
    <mergeCell ref="AE392:AE394"/>
    <mergeCell ref="AF392:AF394"/>
    <mergeCell ref="AG392:AG394"/>
    <mergeCell ref="AH392:AH394"/>
    <mergeCell ref="W392:W394"/>
    <mergeCell ref="X392:X394"/>
    <mergeCell ref="Y392:Y394"/>
    <mergeCell ref="Z392:Z394"/>
    <mergeCell ref="AA392:AA394"/>
    <mergeCell ref="AB392:AB394"/>
    <mergeCell ref="Q392:Q394"/>
    <mergeCell ref="R392:R394"/>
    <mergeCell ref="S392:S394"/>
    <mergeCell ref="T392:T394"/>
    <mergeCell ref="U392:U394"/>
    <mergeCell ref="V392:V394"/>
    <mergeCell ref="K392:K394"/>
    <mergeCell ref="L392:L394"/>
    <mergeCell ref="M392:M394"/>
    <mergeCell ref="N392:N394"/>
    <mergeCell ref="O392:O394"/>
    <mergeCell ref="P392:P394"/>
    <mergeCell ref="E392:E394"/>
    <mergeCell ref="F392:F394"/>
    <mergeCell ref="G392:G394"/>
    <mergeCell ref="H392:H394"/>
    <mergeCell ref="I392:I394"/>
    <mergeCell ref="J392:J394"/>
    <mergeCell ref="AN389:AN391"/>
    <mergeCell ref="AO389:AO391"/>
    <mergeCell ref="AP389:AP391"/>
    <mergeCell ref="AQ389:AQ391"/>
    <mergeCell ref="AR389:AR391"/>
    <mergeCell ref="AS389:AS391"/>
    <mergeCell ref="AH389:AH391"/>
    <mergeCell ref="AI389:AI391"/>
    <mergeCell ref="AJ389:AJ391"/>
    <mergeCell ref="AK389:AK391"/>
    <mergeCell ref="AL389:AL391"/>
    <mergeCell ref="AM389:AM391"/>
    <mergeCell ref="AB389:AB391"/>
    <mergeCell ref="AC389:AC391"/>
    <mergeCell ref="AD389:AD391"/>
    <mergeCell ref="AE389:AE391"/>
    <mergeCell ref="AF389:AF391"/>
    <mergeCell ref="AG389:AG391"/>
    <mergeCell ref="V389:V391"/>
    <mergeCell ref="W389:W391"/>
    <mergeCell ref="X389:X391"/>
    <mergeCell ref="Y389:Y391"/>
    <mergeCell ref="Z389:Z391"/>
    <mergeCell ref="AA389:AA391"/>
    <mergeCell ref="P389:P391"/>
    <mergeCell ref="Q389:Q391"/>
    <mergeCell ref="R389:R391"/>
    <mergeCell ref="S389:S391"/>
    <mergeCell ref="T389:T391"/>
    <mergeCell ref="U389:U391"/>
    <mergeCell ref="J389:J391"/>
    <mergeCell ref="K389:K391"/>
    <mergeCell ref="L389:L391"/>
    <mergeCell ref="M389:M391"/>
    <mergeCell ref="N389:N391"/>
    <mergeCell ref="O389:O391"/>
    <mergeCell ref="AO385:AO388"/>
    <mergeCell ref="AP385:AP388"/>
    <mergeCell ref="AQ385:AQ388"/>
    <mergeCell ref="AR385:AR388"/>
    <mergeCell ref="AS385:AS388"/>
    <mergeCell ref="E389:E391"/>
    <mergeCell ref="F389:F391"/>
    <mergeCell ref="G389:G391"/>
    <mergeCell ref="H389:H391"/>
    <mergeCell ref="I389:I391"/>
    <mergeCell ref="AI385:AI388"/>
    <mergeCell ref="AJ385:AJ388"/>
    <mergeCell ref="AK385:AK388"/>
    <mergeCell ref="AL385:AL388"/>
    <mergeCell ref="AM385:AM388"/>
    <mergeCell ref="AN385:AN388"/>
    <mergeCell ref="AC385:AC388"/>
    <mergeCell ref="AD385:AD388"/>
    <mergeCell ref="AE385:AE388"/>
    <mergeCell ref="AF385:AF388"/>
    <mergeCell ref="AG385:AG388"/>
    <mergeCell ref="AH385:AH388"/>
    <mergeCell ref="W385:W388"/>
    <mergeCell ref="X385:X388"/>
    <mergeCell ref="Y385:Y388"/>
    <mergeCell ref="Z385:Z388"/>
    <mergeCell ref="AA385:AA388"/>
    <mergeCell ref="AB385:AB388"/>
    <mergeCell ref="Q385:Q388"/>
    <mergeCell ref="R385:R388"/>
    <mergeCell ref="S385:S388"/>
    <mergeCell ref="T385:T388"/>
    <mergeCell ref="U385:U388"/>
    <mergeCell ref="V385:V388"/>
    <mergeCell ref="K385:K388"/>
    <mergeCell ref="L385:L388"/>
    <mergeCell ref="M385:M388"/>
    <mergeCell ref="N385:N388"/>
    <mergeCell ref="O385:O388"/>
    <mergeCell ref="P385:P388"/>
    <mergeCell ref="E385:E388"/>
    <mergeCell ref="F385:F388"/>
    <mergeCell ref="G385:G388"/>
    <mergeCell ref="H385:H388"/>
    <mergeCell ref="I385:I388"/>
    <mergeCell ref="J385:J388"/>
    <mergeCell ref="AN382:AN384"/>
    <mergeCell ref="AO382:AO384"/>
    <mergeCell ref="AP382:AP384"/>
    <mergeCell ref="AQ382:AQ384"/>
    <mergeCell ref="AR382:AR384"/>
    <mergeCell ref="AS382:AS384"/>
    <mergeCell ref="AH382:AH384"/>
    <mergeCell ref="AI382:AI384"/>
    <mergeCell ref="AJ382:AJ384"/>
    <mergeCell ref="AK382:AK384"/>
    <mergeCell ref="AL382:AL384"/>
    <mergeCell ref="AM382:AM384"/>
    <mergeCell ref="AB382:AB384"/>
    <mergeCell ref="AC382:AC384"/>
    <mergeCell ref="AD382:AD384"/>
    <mergeCell ref="AE382:AE384"/>
    <mergeCell ref="AF382:AF384"/>
    <mergeCell ref="AG382:AG384"/>
    <mergeCell ref="V382:V384"/>
    <mergeCell ref="W382:W384"/>
    <mergeCell ref="X382:X384"/>
    <mergeCell ref="Y382:Y384"/>
    <mergeCell ref="Z382:Z384"/>
    <mergeCell ref="AA382:AA384"/>
    <mergeCell ref="P382:P384"/>
    <mergeCell ref="Q382:Q384"/>
    <mergeCell ref="R382:R384"/>
    <mergeCell ref="S382:S384"/>
    <mergeCell ref="T382:T384"/>
    <mergeCell ref="U382:U384"/>
    <mergeCell ref="J382:J384"/>
    <mergeCell ref="K382:K384"/>
    <mergeCell ref="L382:L384"/>
    <mergeCell ref="M382:M384"/>
    <mergeCell ref="N382:N384"/>
    <mergeCell ref="O382:O384"/>
    <mergeCell ref="AO376:AO378"/>
    <mergeCell ref="AP376:AP378"/>
    <mergeCell ref="AQ376:AQ378"/>
    <mergeCell ref="AR376:AR378"/>
    <mergeCell ref="AS376:AS378"/>
    <mergeCell ref="E382:E384"/>
    <mergeCell ref="F382:F384"/>
    <mergeCell ref="G382:G384"/>
    <mergeCell ref="H382:H384"/>
    <mergeCell ref="I382:I384"/>
    <mergeCell ref="AI376:AI378"/>
    <mergeCell ref="AJ376:AJ378"/>
    <mergeCell ref="AK376:AK378"/>
    <mergeCell ref="AL376:AL378"/>
    <mergeCell ref="AM376:AM378"/>
    <mergeCell ref="AN376:AN378"/>
    <mergeCell ref="AC376:AC378"/>
    <mergeCell ref="AD376:AD378"/>
    <mergeCell ref="AE376:AE378"/>
    <mergeCell ref="AF376:AF378"/>
    <mergeCell ref="AG376:AG378"/>
    <mergeCell ref="AH376:AH378"/>
    <mergeCell ref="W376:W378"/>
    <mergeCell ref="X376:X378"/>
    <mergeCell ref="Y376:Y378"/>
    <mergeCell ref="Z376:Z378"/>
    <mergeCell ref="AA376:AA378"/>
    <mergeCell ref="AB376:AB378"/>
    <mergeCell ref="Q376:Q378"/>
    <mergeCell ref="R376:R378"/>
    <mergeCell ref="S376:S378"/>
    <mergeCell ref="T376:T378"/>
    <mergeCell ref="U376:U378"/>
    <mergeCell ref="V376:V378"/>
    <mergeCell ref="K376:K378"/>
    <mergeCell ref="L376:L378"/>
    <mergeCell ref="M376:M378"/>
    <mergeCell ref="N376:N378"/>
    <mergeCell ref="O376:O378"/>
    <mergeCell ref="P376:P378"/>
    <mergeCell ref="E376:E378"/>
    <mergeCell ref="F376:F378"/>
    <mergeCell ref="G376:G378"/>
    <mergeCell ref="H376:H378"/>
    <mergeCell ref="I376:I378"/>
    <mergeCell ref="J376:J378"/>
    <mergeCell ref="AN373:AN375"/>
    <mergeCell ref="AO373:AO375"/>
    <mergeCell ref="AP373:AP375"/>
    <mergeCell ref="AQ373:AQ375"/>
    <mergeCell ref="AR373:AR375"/>
    <mergeCell ref="AS373:AS375"/>
    <mergeCell ref="AH373:AH375"/>
    <mergeCell ref="AI373:AI375"/>
    <mergeCell ref="AJ373:AJ375"/>
    <mergeCell ref="AK373:AK375"/>
    <mergeCell ref="AL373:AL375"/>
    <mergeCell ref="AM373:AM375"/>
    <mergeCell ref="AB373:AB375"/>
    <mergeCell ref="AC373:AC375"/>
    <mergeCell ref="AD373:AD375"/>
    <mergeCell ref="AE373:AE375"/>
    <mergeCell ref="AF373:AF375"/>
    <mergeCell ref="AG373:AG375"/>
    <mergeCell ref="V373:V375"/>
    <mergeCell ref="W373:W375"/>
    <mergeCell ref="X373:X375"/>
    <mergeCell ref="Y373:Y375"/>
    <mergeCell ref="Z373:Z375"/>
    <mergeCell ref="AA373:AA375"/>
    <mergeCell ref="P373:P375"/>
    <mergeCell ref="Q373:Q375"/>
    <mergeCell ref="R373:R375"/>
    <mergeCell ref="S373:S375"/>
    <mergeCell ref="T373:T375"/>
    <mergeCell ref="U373:U375"/>
    <mergeCell ref="J373:J375"/>
    <mergeCell ref="K373:K375"/>
    <mergeCell ref="L373:L375"/>
    <mergeCell ref="M373:M375"/>
    <mergeCell ref="N373:N375"/>
    <mergeCell ref="O373:O375"/>
    <mergeCell ref="AO370:AO372"/>
    <mergeCell ref="AP370:AP372"/>
    <mergeCell ref="AQ370:AQ372"/>
    <mergeCell ref="AR370:AR372"/>
    <mergeCell ref="AS370:AS372"/>
    <mergeCell ref="E373:E375"/>
    <mergeCell ref="F373:F375"/>
    <mergeCell ref="G373:G375"/>
    <mergeCell ref="H373:H375"/>
    <mergeCell ref="I373:I375"/>
    <mergeCell ref="AI370:AI372"/>
    <mergeCell ref="AJ370:AJ372"/>
    <mergeCell ref="AK370:AK372"/>
    <mergeCell ref="AL370:AL372"/>
    <mergeCell ref="AM370:AM372"/>
    <mergeCell ref="AN370:AN372"/>
    <mergeCell ref="AC370:AC372"/>
    <mergeCell ref="AD370:AD372"/>
    <mergeCell ref="AE370:AE372"/>
    <mergeCell ref="AF370:AF372"/>
    <mergeCell ref="AG370:AG372"/>
    <mergeCell ref="AH370:AH372"/>
    <mergeCell ref="W370:W372"/>
    <mergeCell ref="X370:X372"/>
    <mergeCell ref="Y370:Y372"/>
    <mergeCell ref="Z370:Z372"/>
    <mergeCell ref="AA370:AA372"/>
    <mergeCell ref="AB370:AB372"/>
    <mergeCell ref="Q370:Q372"/>
    <mergeCell ref="R370:R372"/>
    <mergeCell ref="S370:S372"/>
    <mergeCell ref="T370:T372"/>
    <mergeCell ref="U370:U372"/>
    <mergeCell ref="V370:V372"/>
    <mergeCell ref="K370:K372"/>
    <mergeCell ref="L370:L372"/>
    <mergeCell ref="M370:M372"/>
    <mergeCell ref="N370:N372"/>
    <mergeCell ref="O370:O372"/>
    <mergeCell ref="P370:P372"/>
    <mergeCell ref="E370:E372"/>
    <mergeCell ref="F370:F372"/>
    <mergeCell ref="G370:G372"/>
    <mergeCell ref="H370:H372"/>
    <mergeCell ref="I370:I372"/>
    <mergeCell ref="J370:J372"/>
    <mergeCell ref="AN367:AN369"/>
    <mergeCell ref="AO367:AO369"/>
    <mergeCell ref="AP367:AP369"/>
    <mergeCell ref="AQ367:AQ369"/>
    <mergeCell ref="AR367:AR369"/>
    <mergeCell ref="AS367:AS369"/>
    <mergeCell ref="AH367:AH369"/>
    <mergeCell ref="AI367:AI369"/>
    <mergeCell ref="AJ367:AJ369"/>
    <mergeCell ref="AK367:AK369"/>
    <mergeCell ref="AL367:AL369"/>
    <mergeCell ref="AM367:AM369"/>
    <mergeCell ref="AB367:AB369"/>
    <mergeCell ref="AC367:AC369"/>
    <mergeCell ref="AD367:AD369"/>
    <mergeCell ref="AE367:AE369"/>
    <mergeCell ref="AF367:AF369"/>
    <mergeCell ref="AG367:AG369"/>
    <mergeCell ref="V367:V369"/>
    <mergeCell ref="W367:W369"/>
    <mergeCell ref="X367:X369"/>
    <mergeCell ref="Y367:Y369"/>
    <mergeCell ref="Z367:Z369"/>
    <mergeCell ref="AA367:AA369"/>
    <mergeCell ref="P367:P369"/>
    <mergeCell ref="Q367:Q369"/>
    <mergeCell ref="R367:R369"/>
    <mergeCell ref="S367:S369"/>
    <mergeCell ref="T367:T369"/>
    <mergeCell ref="U367:U369"/>
    <mergeCell ref="J367:J369"/>
    <mergeCell ref="K367:K369"/>
    <mergeCell ref="L367:L369"/>
    <mergeCell ref="M367:M369"/>
    <mergeCell ref="N367:N369"/>
    <mergeCell ref="O367:O369"/>
    <mergeCell ref="AO364:AO366"/>
    <mergeCell ref="AP364:AP366"/>
    <mergeCell ref="AQ364:AQ366"/>
    <mergeCell ref="AR364:AR366"/>
    <mergeCell ref="AS364:AS366"/>
    <mergeCell ref="E367:E369"/>
    <mergeCell ref="F367:F369"/>
    <mergeCell ref="G367:G369"/>
    <mergeCell ref="H367:H369"/>
    <mergeCell ref="I367:I369"/>
    <mergeCell ref="AI364:AI366"/>
    <mergeCell ref="AJ364:AJ366"/>
    <mergeCell ref="AK364:AK366"/>
    <mergeCell ref="AL364:AL366"/>
    <mergeCell ref="AM364:AM366"/>
    <mergeCell ref="AN364:AN366"/>
    <mergeCell ref="AC364:AC366"/>
    <mergeCell ref="AD364:AD366"/>
    <mergeCell ref="AE364:AE366"/>
    <mergeCell ref="AF364:AF366"/>
    <mergeCell ref="AG364:AG366"/>
    <mergeCell ref="AH364:AH366"/>
    <mergeCell ref="W364:W366"/>
    <mergeCell ref="X364:X366"/>
    <mergeCell ref="Y364:Y366"/>
    <mergeCell ref="Z364:Z366"/>
    <mergeCell ref="AA364:AA366"/>
    <mergeCell ref="AB364:AB366"/>
    <mergeCell ref="Q364:Q366"/>
    <mergeCell ref="R364:R366"/>
    <mergeCell ref="S364:S366"/>
    <mergeCell ref="T364:T366"/>
    <mergeCell ref="U364:U366"/>
    <mergeCell ref="V364:V366"/>
    <mergeCell ref="K364:K366"/>
    <mergeCell ref="L364:L366"/>
    <mergeCell ref="M364:M366"/>
    <mergeCell ref="N364:N366"/>
    <mergeCell ref="O364:O366"/>
    <mergeCell ref="P364:P366"/>
    <mergeCell ref="E364:E366"/>
    <mergeCell ref="F364:F366"/>
    <mergeCell ref="G364:G366"/>
    <mergeCell ref="H364:H366"/>
    <mergeCell ref="I364:I366"/>
    <mergeCell ref="J364:J366"/>
    <mergeCell ref="AN361:AN363"/>
    <mergeCell ref="AO361:AO363"/>
    <mergeCell ref="AP361:AP363"/>
    <mergeCell ref="AQ361:AQ363"/>
    <mergeCell ref="AR361:AR363"/>
    <mergeCell ref="AS361:AS363"/>
    <mergeCell ref="AH361:AH363"/>
    <mergeCell ref="AI361:AI363"/>
    <mergeCell ref="AJ361:AJ363"/>
    <mergeCell ref="AK361:AK363"/>
    <mergeCell ref="AL361:AL363"/>
    <mergeCell ref="AM361:AM363"/>
    <mergeCell ref="AB361:AB363"/>
    <mergeCell ref="AC361:AC363"/>
    <mergeCell ref="AD361:AD363"/>
    <mergeCell ref="AE361:AE363"/>
    <mergeCell ref="AF361:AF363"/>
    <mergeCell ref="AG361:AG363"/>
    <mergeCell ref="V361:V363"/>
    <mergeCell ref="W361:W363"/>
    <mergeCell ref="X361:X363"/>
    <mergeCell ref="Y361:Y363"/>
    <mergeCell ref="Z361:Z363"/>
    <mergeCell ref="AA361:AA363"/>
    <mergeCell ref="P361:P363"/>
    <mergeCell ref="Q361:Q363"/>
    <mergeCell ref="R361:R363"/>
    <mergeCell ref="S361:S363"/>
    <mergeCell ref="T361:T363"/>
    <mergeCell ref="U361:U363"/>
    <mergeCell ref="J361:J363"/>
    <mergeCell ref="K361:K363"/>
    <mergeCell ref="L361:L363"/>
    <mergeCell ref="M361:M363"/>
    <mergeCell ref="N361:N363"/>
    <mergeCell ref="O361:O363"/>
    <mergeCell ref="AO346:AO348"/>
    <mergeCell ref="AP346:AP348"/>
    <mergeCell ref="AQ346:AQ348"/>
    <mergeCell ref="AR346:AR348"/>
    <mergeCell ref="AS346:AS348"/>
    <mergeCell ref="E361:E363"/>
    <mergeCell ref="F361:F363"/>
    <mergeCell ref="G361:G363"/>
    <mergeCell ref="H361:H363"/>
    <mergeCell ref="I361:I363"/>
    <mergeCell ref="AI346:AI348"/>
    <mergeCell ref="AJ346:AJ348"/>
    <mergeCell ref="AK346:AK348"/>
    <mergeCell ref="AL346:AL348"/>
    <mergeCell ref="AM346:AM348"/>
    <mergeCell ref="AN346:AN348"/>
    <mergeCell ref="AC346:AC348"/>
    <mergeCell ref="AD346:AD348"/>
    <mergeCell ref="AE346:AE348"/>
    <mergeCell ref="AF346:AF348"/>
    <mergeCell ref="AG346:AG348"/>
    <mergeCell ref="AH346:AH348"/>
    <mergeCell ref="W346:W348"/>
    <mergeCell ref="X346:X348"/>
    <mergeCell ref="Y346:Y348"/>
    <mergeCell ref="Z346:Z348"/>
    <mergeCell ref="AA346:AA348"/>
    <mergeCell ref="AB346:AB348"/>
    <mergeCell ref="Q346:Q348"/>
    <mergeCell ref="R346:R348"/>
    <mergeCell ref="S346:S348"/>
    <mergeCell ref="T346:T348"/>
    <mergeCell ref="U346:U348"/>
    <mergeCell ref="V346:V348"/>
    <mergeCell ref="K346:K348"/>
    <mergeCell ref="L346:L348"/>
    <mergeCell ref="M346:M348"/>
    <mergeCell ref="N346:N348"/>
    <mergeCell ref="O346:O348"/>
    <mergeCell ref="P346:P348"/>
    <mergeCell ref="E346:E348"/>
    <mergeCell ref="F346:F348"/>
    <mergeCell ref="G346:G348"/>
    <mergeCell ref="H346:H348"/>
    <mergeCell ref="I346:I348"/>
    <mergeCell ref="J346:J348"/>
    <mergeCell ref="AN343:AN345"/>
    <mergeCell ref="AO343:AO345"/>
    <mergeCell ref="AP343:AP345"/>
    <mergeCell ref="AQ343:AQ345"/>
    <mergeCell ref="AR343:AR345"/>
    <mergeCell ref="AS343:AS345"/>
    <mergeCell ref="AH343:AH345"/>
    <mergeCell ref="AI343:AI345"/>
    <mergeCell ref="AJ343:AJ345"/>
    <mergeCell ref="AK343:AK345"/>
    <mergeCell ref="AL343:AL345"/>
    <mergeCell ref="AM343:AM345"/>
    <mergeCell ref="AB343:AB345"/>
    <mergeCell ref="AC343:AC345"/>
    <mergeCell ref="AD343:AD345"/>
    <mergeCell ref="AE343:AE345"/>
    <mergeCell ref="AF343:AF345"/>
    <mergeCell ref="AG343:AG345"/>
    <mergeCell ref="V343:V345"/>
    <mergeCell ref="W343:W345"/>
    <mergeCell ref="X343:X345"/>
    <mergeCell ref="Y343:Y345"/>
    <mergeCell ref="Z343:Z345"/>
    <mergeCell ref="AA343:AA345"/>
    <mergeCell ref="P343:P345"/>
    <mergeCell ref="Q343:Q345"/>
    <mergeCell ref="R343:R345"/>
    <mergeCell ref="S343:S345"/>
    <mergeCell ref="T343:T345"/>
    <mergeCell ref="U343:U345"/>
    <mergeCell ref="J343:J345"/>
    <mergeCell ref="K343:K345"/>
    <mergeCell ref="L343:L345"/>
    <mergeCell ref="M343:M345"/>
    <mergeCell ref="N343:N345"/>
    <mergeCell ref="O343:O345"/>
    <mergeCell ref="AO337:AO339"/>
    <mergeCell ref="AP337:AP339"/>
    <mergeCell ref="AQ337:AQ339"/>
    <mergeCell ref="AR337:AR339"/>
    <mergeCell ref="AS337:AS339"/>
    <mergeCell ref="E343:E345"/>
    <mergeCell ref="F343:F345"/>
    <mergeCell ref="G343:G345"/>
    <mergeCell ref="H343:H345"/>
    <mergeCell ref="I343:I345"/>
    <mergeCell ref="AI337:AI339"/>
    <mergeCell ref="AJ337:AJ339"/>
    <mergeCell ref="AK337:AK339"/>
    <mergeCell ref="AL337:AL339"/>
    <mergeCell ref="AM337:AM339"/>
    <mergeCell ref="AN337:AN339"/>
    <mergeCell ref="AC337:AC339"/>
    <mergeCell ref="AD337:AD339"/>
    <mergeCell ref="AE337:AE339"/>
    <mergeCell ref="AF337:AF339"/>
    <mergeCell ref="AG337:AG339"/>
    <mergeCell ref="AH337:AH339"/>
    <mergeCell ref="W337:W339"/>
    <mergeCell ref="X337:X339"/>
    <mergeCell ref="Y337:Y339"/>
    <mergeCell ref="Z337:Z339"/>
    <mergeCell ref="AA337:AA339"/>
    <mergeCell ref="AB337:AB339"/>
    <mergeCell ref="Q337:Q339"/>
    <mergeCell ref="R337:R339"/>
    <mergeCell ref="S337:S339"/>
    <mergeCell ref="T337:T339"/>
    <mergeCell ref="U337:U339"/>
    <mergeCell ref="V337:V339"/>
    <mergeCell ref="K337:K339"/>
    <mergeCell ref="L337:L339"/>
    <mergeCell ref="M337:M339"/>
    <mergeCell ref="N337:N339"/>
    <mergeCell ref="O337:O339"/>
    <mergeCell ref="P337:P339"/>
    <mergeCell ref="E337:E339"/>
    <mergeCell ref="F337:F339"/>
    <mergeCell ref="G337:G339"/>
    <mergeCell ref="H337:H339"/>
    <mergeCell ref="I337:I339"/>
    <mergeCell ref="J337:J339"/>
    <mergeCell ref="AN334:AN336"/>
    <mergeCell ref="AO334:AO336"/>
    <mergeCell ref="AP334:AP336"/>
    <mergeCell ref="AQ334:AQ336"/>
    <mergeCell ref="AR334:AR336"/>
    <mergeCell ref="AS334:AS336"/>
    <mergeCell ref="AH334:AH336"/>
    <mergeCell ref="AI334:AI336"/>
    <mergeCell ref="AJ334:AJ336"/>
    <mergeCell ref="AK334:AK336"/>
    <mergeCell ref="AL334:AL336"/>
    <mergeCell ref="AM334:AM336"/>
    <mergeCell ref="AB334:AB336"/>
    <mergeCell ref="AC334:AC336"/>
    <mergeCell ref="AD334:AD336"/>
    <mergeCell ref="AE334:AE336"/>
    <mergeCell ref="AF334:AF336"/>
    <mergeCell ref="AG334:AG336"/>
    <mergeCell ref="V334:V336"/>
    <mergeCell ref="W334:W336"/>
    <mergeCell ref="X334:X336"/>
    <mergeCell ref="Y334:Y336"/>
    <mergeCell ref="Z334:Z336"/>
    <mergeCell ref="AA334:AA336"/>
    <mergeCell ref="P334:P336"/>
    <mergeCell ref="Q334:Q336"/>
    <mergeCell ref="R334:R336"/>
    <mergeCell ref="S334:S336"/>
    <mergeCell ref="T334:T336"/>
    <mergeCell ref="U334:U336"/>
    <mergeCell ref="J334:J336"/>
    <mergeCell ref="K334:K336"/>
    <mergeCell ref="L334:L336"/>
    <mergeCell ref="M334:M336"/>
    <mergeCell ref="N334:N336"/>
    <mergeCell ref="O334:O336"/>
    <mergeCell ref="AO321:AO323"/>
    <mergeCell ref="AP321:AP323"/>
    <mergeCell ref="AQ321:AQ323"/>
    <mergeCell ref="AR321:AR323"/>
    <mergeCell ref="AS321:AS323"/>
    <mergeCell ref="E334:E336"/>
    <mergeCell ref="F334:F336"/>
    <mergeCell ref="G334:G336"/>
    <mergeCell ref="H334:H336"/>
    <mergeCell ref="I334:I336"/>
    <mergeCell ref="AI321:AI323"/>
    <mergeCell ref="AJ321:AJ323"/>
    <mergeCell ref="AK321:AK323"/>
    <mergeCell ref="AL321:AL323"/>
    <mergeCell ref="AM321:AM323"/>
    <mergeCell ref="AN321:AN323"/>
    <mergeCell ref="AC321:AC323"/>
    <mergeCell ref="AD321:AD323"/>
    <mergeCell ref="AE321:AE323"/>
    <mergeCell ref="AF321:AF323"/>
    <mergeCell ref="AG321:AG323"/>
    <mergeCell ref="AH321:AH323"/>
    <mergeCell ref="W321:W323"/>
    <mergeCell ref="X321:X323"/>
    <mergeCell ref="Y321:Y323"/>
    <mergeCell ref="Z321:Z323"/>
    <mergeCell ref="AA321:AA323"/>
    <mergeCell ref="AB321:AB323"/>
    <mergeCell ref="Q321:Q323"/>
    <mergeCell ref="R321:R323"/>
    <mergeCell ref="S321:S323"/>
    <mergeCell ref="T321:T323"/>
    <mergeCell ref="U321:U323"/>
    <mergeCell ref="V321:V323"/>
    <mergeCell ref="K321:K323"/>
    <mergeCell ref="L321:L323"/>
    <mergeCell ref="M321:M323"/>
    <mergeCell ref="N321:N323"/>
    <mergeCell ref="O321:O323"/>
    <mergeCell ref="P321:P323"/>
    <mergeCell ref="E321:E323"/>
    <mergeCell ref="F321:F323"/>
    <mergeCell ref="G321:G323"/>
    <mergeCell ref="H321:H323"/>
    <mergeCell ref="I321:I323"/>
    <mergeCell ref="J321:J323"/>
    <mergeCell ref="AN318:AN320"/>
    <mergeCell ref="AO318:AO320"/>
    <mergeCell ref="AP318:AP320"/>
    <mergeCell ref="AQ318:AQ320"/>
    <mergeCell ref="AR318:AR320"/>
    <mergeCell ref="AS318:AS320"/>
    <mergeCell ref="AH318:AH320"/>
    <mergeCell ref="AI318:AI320"/>
    <mergeCell ref="AJ318:AJ320"/>
    <mergeCell ref="AK318:AK320"/>
    <mergeCell ref="AL318:AL320"/>
    <mergeCell ref="AM318:AM320"/>
    <mergeCell ref="AB318:AB320"/>
    <mergeCell ref="AC318:AC320"/>
    <mergeCell ref="AD318:AD320"/>
    <mergeCell ref="AE318:AE320"/>
    <mergeCell ref="AF318:AF320"/>
    <mergeCell ref="AG318:AG320"/>
    <mergeCell ref="V318:V320"/>
    <mergeCell ref="W318:W320"/>
    <mergeCell ref="X318:X320"/>
    <mergeCell ref="Y318:Y320"/>
    <mergeCell ref="Z318:Z320"/>
    <mergeCell ref="AA318:AA320"/>
    <mergeCell ref="P318:P320"/>
    <mergeCell ref="Q318:Q320"/>
    <mergeCell ref="R318:R320"/>
    <mergeCell ref="S318:S320"/>
    <mergeCell ref="T318:T320"/>
    <mergeCell ref="U318:U320"/>
    <mergeCell ref="J318:J320"/>
    <mergeCell ref="K318:K320"/>
    <mergeCell ref="L318:L320"/>
    <mergeCell ref="M318:M320"/>
    <mergeCell ref="N318:N320"/>
    <mergeCell ref="O318:O320"/>
    <mergeCell ref="AO315:AO317"/>
    <mergeCell ref="AP315:AP317"/>
    <mergeCell ref="AQ315:AQ317"/>
    <mergeCell ref="AR315:AR317"/>
    <mergeCell ref="AS315:AS317"/>
    <mergeCell ref="E318:E320"/>
    <mergeCell ref="F318:F320"/>
    <mergeCell ref="G318:G320"/>
    <mergeCell ref="H318:H320"/>
    <mergeCell ref="I318:I320"/>
    <mergeCell ref="AI315:AI317"/>
    <mergeCell ref="AJ315:AJ317"/>
    <mergeCell ref="AK315:AK317"/>
    <mergeCell ref="AL315:AL317"/>
    <mergeCell ref="AM315:AM317"/>
    <mergeCell ref="AN315:AN317"/>
    <mergeCell ref="AC315:AC317"/>
    <mergeCell ref="AD315:AD317"/>
    <mergeCell ref="AE315:AE317"/>
    <mergeCell ref="AF315:AF317"/>
    <mergeCell ref="AG315:AG317"/>
    <mergeCell ref="AH315:AH317"/>
    <mergeCell ref="W315:W317"/>
    <mergeCell ref="X315:X317"/>
    <mergeCell ref="Y315:Y317"/>
    <mergeCell ref="Z315:Z317"/>
    <mergeCell ref="AA315:AA317"/>
    <mergeCell ref="AB315:AB317"/>
    <mergeCell ref="Q315:Q317"/>
    <mergeCell ref="R315:R317"/>
    <mergeCell ref="S315:S317"/>
    <mergeCell ref="T315:T317"/>
    <mergeCell ref="U315:U317"/>
    <mergeCell ref="V315:V317"/>
    <mergeCell ref="K315:K317"/>
    <mergeCell ref="L315:L317"/>
    <mergeCell ref="M315:M317"/>
    <mergeCell ref="N315:N317"/>
    <mergeCell ref="O315:O317"/>
    <mergeCell ref="P315:P317"/>
    <mergeCell ref="E315:E317"/>
    <mergeCell ref="F315:F317"/>
    <mergeCell ref="G315:G317"/>
    <mergeCell ref="H315:H317"/>
    <mergeCell ref="I315:I317"/>
    <mergeCell ref="J315:J317"/>
    <mergeCell ref="AN312:AN314"/>
    <mergeCell ref="AO312:AO314"/>
    <mergeCell ref="AP312:AP314"/>
    <mergeCell ref="AQ312:AQ314"/>
    <mergeCell ref="AR312:AR314"/>
    <mergeCell ref="AS312:AS314"/>
    <mergeCell ref="AH312:AH314"/>
    <mergeCell ref="AI312:AI314"/>
    <mergeCell ref="AJ312:AJ314"/>
    <mergeCell ref="AK312:AK314"/>
    <mergeCell ref="AL312:AL314"/>
    <mergeCell ref="AM312:AM314"/>
    <mergeCell ref="AB312:AB314"/>
    <mergeCell ref="AC312:AC314"/>
    <mergeCell ref="AD312:AD314"/>
    <mergeCell ref="AE312:AE314"/>
    <mergeCell ref="AF312:AF314"/>
    <mergeCell ref="AG312:AG314"/>
    <mergeCell ref="V312:V314"/>
    <mergeCell ref="W312:W314"/>
    <mergeCell ref="X312:X314"/>
    <mergeCell ref="Y312:Y314"/>
    <mergeCell ref="Z312:Z314"/>
    <mergeCell ref="AA312:AA314"/>
    <mergeCell ref="P312:P314"/>
    <mergeCell ref="Q312:Q314"/>
    <mergeCell ref="R312:R314"/>
    <mergeCell ref="S312:S314"/>
    <mergeCell ref="T312:T314"/>
    <mergeCell ref="U312:U314"/>
    <mergeCell ref="J312:J314"/>
    <mergeCell ref="K312:K314"/>
    <mergeCell ref="L312:L314"/>
    <mergeCell ref="M312:M314"/>
    <mergeCell ref="N312:N314"/>
    <mergeCell ref="O312:O314"/>
    <mergeCell ref="AO309:AO311"/>
    <mergeCell ref="AP309:AP311"/>
    <mergeCell ref="AQ309:AQ311"/>
    <mergeCell ref="AR309:AR311"/>
    <mergeCell ref="AS309:AS311"/>
    <mergeCell ref="E312:E314"/>
    <mergeCell ref="F312:F314"/>
    <mergeCell ref="G312:G314"/>
    <mergeCell ref="H312:H314"/>
    <mergeCell ref="I312:I314"/>
    <mergeCell ref="AI309:AI311"/>
    <mergeCell ref="AJ309:AJ311"/>
    <mergeCell ref="AK309:AK311"/>
    <mergeCell ref="AL309:AL311"/>
    <mergeCell ref="AM309:AM311"/>
    <mergeCell ref="AN309:AN311"/>
    <mergeCell ref="AC309:AC311"/>
    <mergeCell ref="AD309:AD311"/>
    <mergeCell ref="AE309:AE311"/>
    <mergeCell ref="AF309:AF311"/>
    <mergeCell ref="AG309:AG311"/>
    <mergeCell ref="AH309:AH311"/>
    <mergeCell ref="W309:W311"/>
    <mergeCell ref="X309:X311"/>
    <mergeCell ref="Y309:Y311"/>
    <mergeCell ref="Z309:Z311"/>
    <mergeCell ref="AA309:AA311"/>
    <mergeCell ref="AB309:AB311"/>
    <mergeCell ref="Q309:Q311"/>
    <mergeCell ref="R309:R311"/>
    <mergeCell ref="S309:S311"/>
    <mergeCell ref="T309:T311"/>
    <mergeCell ref="U309:U311"/>
    <mergeCell ref="V309:V311"/>
    <mergeCell ref="K309:K311"/>
    <mergeCell ref="L309:L311"/>
    <mergeCell ref="M309:M311"/>
    <mergeCell ref="N309:N311"/>
    <mergeCell ref="O309:O311"/>
    <mergeCell ref="P309:P311"/>
    <mergeCell ref="E309:E311"/>
    <mergeCell ref="F309:F311"/>
    <mergeCell ref="G309:G311"/>
    <mergeCell ref="H309:H311"/>
    <mergeCell ref="I309:I311"/>
    <mergeCell ref="J309:J311"/>
    <mergeCell ref="AN306:AN308"/>
    <mergeCell ref="AO306:AO308"/>
    <mergeCell ref="AP306:AP308"/>
    <mergeCell ref="AQ306:AQ308"/>
    <mergeCell ref="AR306:AR308"/>
    <mergeCell ref="AS306:AS308"/>
    <mergeCell ref="AH306:AH308"/>
    <mergeCell ref="AI306:AI308"/>
    <mergeCell ref="AJ306:AJ308"/>
    <mergeCell ref="AK306:AK308"/>
    <mergeCell ref="AL306:AL308"/>
    <mergeCell ref="AM306:AM308"/>
    <mergeCell ref="AB306:AB308"/>
    <mergeCell ref="AC306:AC308"/>
    <mergeCell ref="AD306:AD308"/>
    <mergeCell ref="AE306:AE308"/>
    <mergeCell ref="AF306:AF308"/>
    <mergeCell ref="AG306:AG308"/>
    <mergeCell ref="V306:V308"/>
    <mergeCell ref="W306:W308"/>
    <mergeCell ref="X306:X308"/>
    <mergeCell ref="Y306:Y308"/>
    <mergeCell ref="Z306:Z308"/>
    <mergeCell ref="AA306:AA308"/>
    <mergeCell ref="P306:P308"/>
    <mergeCell ref="Q306:Q308"/>
    <mergeCell ref="R306:R308"/>
    <mergeCell ref="S306:S308"/>
    <mergeCell ref="T306:T308"/>
    <mergeCell ref="U306:U308"/>
    <mergeCell ref="J306:J308"/>
    <mergeCell ref="K306:K308"/>
    <mergeCell ref="L306:L308"/>
    <mergeCell ref="M306:M308"/>
    <mergeCell ref="N306:N308"/>
    <mergeCell ref="O306:O308"/>
    <mergeCell ref="AO303:AO305"/>
    <mergeCell ref="AP303:AP305"/>
    <mergeCell ref="AQ303:AQ305"/>
    <mergeCell ref="AR303:AR305"/>
    <mergeCell ref="AS303:AS305"/>
    <mergeCell ref="E306:E308"/>
    <mergeCell ref="F306:F308"/>
    <mergeCell ref="G306:G308"/>
    <mergeCell ref="H306:H308"/>
    <mergeCell ref="I306:I308"/>
    <mergeCell ref="AI303:AI305"/>
    <mergeCell ref="AJ303:AJ305"/>
    <mergeCell ref="AK303:AK305"/>
    <mergeCell ref="AL303:AL305"/>
    <mergeCell ref="AM303:AM305"/>
    <mergeCell ref="AN303:AN305"/>
    <mergeCell ref="AC303:AC305"/>
    <mergeCell ref="AD303:AD305"/>
    <mergeCell ref="AE303:AE305"/>
    <mergeCell ref="AF303:AF305"/>
    <mergeCell ref="AG303:AG305"/>
    <mergeCell ref="AH303:AH305"/>
    <mergeCell ref="W303:W305"/>
    <mergeCell ref="X303:X305"/>
    <mergeCell ref="Y303:Y305"/>
    <mergeCell ref="Z303:Z305"/>
    <mergeCell ref="AA303:AA305"/>
    <mergeCell ref="AB303:AB305"/>
    <mergeCell ref="Q303:Q305"/>
    <mergeCell ref="R303:R305"/>
    <mergeCell ref="S303:S305"/>
    <mergeCell ref="T303:T305"/>
    <mergeCell ref="U303:U305"/>
    <mergeCell ref="V303:V305"/>
    <mergeCell ref="K303:K305"/>
    <mergeCell ref="L303:L305"/>
    <mergeCell ref="M303:M305"/>
    <mergeCell ref="N303:N305"/>
    <mergeCell ref="O303:O305"/>
    <mergeCell ref="P303:P305"/>
    <mergeCell ref="E303:E305"/>
    <mergeCell ref="F303:F305"/>
    <mergeCell ref="G303:G305"/>
    <mergeCell ref="H303:H305"/>
    <mergeCell ref="I303:I305"/>
    <mergeCell ref="J303:J305"/>
    <mergeCell ref="AN300:AN302"/>
    <mergeCell ref="AO300:AO302"/>
    <mergeCell ref="AP300:AP302"/>
    <mergeCell ref="AQ300:AQ302"/>
    <mergeCell ref="AR300:AR302"/>
    <mergeCell ref="AS300:AS302"/>
    <mergeCell ref="AH300:AH302"/>
    <mergeCell ref="AI300:AI302"/>
    <mergeCell ref="AJ300:AJ302"/>
    <mergeCell ref="AK300:AK302"/>
    <mergeCell ref="AL300:AL302"/>
    <mergeCell ref="AM300:AM302"/>
    <mergeCell ref="AB300:AB302"/>
    <mergeCell ref="AC300:AC302"/>
    <mergeCell ref="AD300:AD302"/>
    <mergeCell ref="AE300:AE302"/>
    <mergeCell ref="AF300:AF302"/>
    <mergeCell ref="AG300:AG302"/>
    <mergeCell ref="V300:V302"/>
    <mergeCell ref="W300:W302"/>
    <mergeCell ref="X300:X302"/>
    <mergeCell ref="Y300:Y302"/>
    <mergeCell ref="Z300:Z302"/>
    <mergeCell ref="AA300:AA302"/>
    <mergeCell ref="P300:P302"/>
    <mergeCell ref="Q300:Q302"/>
    <mergeCell ref="R300:R302"/>
    <mergeCell ref="S300:S302"/>
    <mergeCell ref="T300:T302"/>
    <mergeCell ref="U300:U302"/>
    <mergeCell ref="J300:J302"/>
    <mergeCell ref="K300:K302"/>
    <mergeCell ref="L300:L302"/>
    <mergeCell ref="M300:M302"/>
    <mergeCell ref="N300:N302"/>
    <mergeCell ref="O300:O302"/>
    <mergeCell ref="AO297:AO299"/>
    <mergeCell ref="AP297:AP299"/>
    <mergeCell ref="AQ297:AQ299"/>
    <mergeCell ref="AR297:AR299"/>
    <mergeCell ref="AS297:AS299"/>
    <mergeCell ref="E300:E302"/>
    <mergeCell ref="F300:F302"/>
    <mergeCell ref="G300:G302"/>
    <mergeCell ref="H300:H302"/>
    <mergeCell ref="I300:I302"/>
    <mergeCell ref="AI297:AI299"/>
    <mergeCell ref="AJ297:AJ299"/>
    <mergeCell ref="AK297:AK299"/>
    <mergeCell ref="AL297:AL299"/>
    <mergeCell ref="AM297:AM299"/>
    <mergeCell ref="AN297:AN299"/>
    <mergeCell ref="AC297:AC299"/>
    <mergeCell ref="AD297:AD299"/>
    <mergeCell ref="AE297:AE299"/>
    <mergeCell ref="AF297:AF299"/>
    <mergeCell ref="AG297:AG299"/>
    <mergeCell ref="AH297:AH299"/>
    <mergeCell ref="W297:W299"/>
    <mergeCell ref="X297:X299"/>
    <mergeCell ref="Y297:Y299"/>
    <mergeCell ref="Z297:Z299"/>
    <mergeCell ref="AA297:AA299"/>
    <mergeCell ref="AB297:AB299"/>
    <mergeCell ref="Q297:Q299"/>
    <mergeCell ref="R297:R299"/>
    <mergeCell ref="S297:S299"/>
    <mergeCell ref="T297:T299"/>
    <mergeCell ref="U297:U299"/>
    <mergeCell ref="V297:V299"/>
    <mergeCell ref="K297:K299"/>
    <mergeCell ref="L297:L299"/>
    <mergeCell ref="M297:M299"/>
    <mergeCell ref="N297:N299"/>
    <mergeCell ref="O297:O299"/>
    <mergeCell ref="P297:P299"/>
    <mergeCell ref="E297:E299"/>
    <mergeCell ref="F297:F299"/>
    <mergeCell ref="G297:G299"/>
    <mergeCell ref="H297:H299"/>
    <mergeCell ref="I297:I299"/>
    <mergeCell ref="J297:J299"/>
    <mergeCell ref="AN294:AN296"/>
    <mergeCell ref="AO294:AO296"/>
    <mergeCell ref="AP294:AP296"/>
    <mergeCell ref="AQ294:AQ296"/>
    <mergeCell ref="AR294:AR296"/>
    <mergeCell ref="AS294:AS296"/>
    <mergeCell ref="AH294:AH296"/>
    <mergeCell ref="AI294:AI296"/>
    <mergeCell ref="AJ294:AJ296"/>
    <mergeCell ref="AK294:AK296"/>
    <mergeCell ref="AL294:AL296"/>
    <mergeCell ref="AM294:AM296"/>
    <mergeCell ref="AB294:AB296"/>
    <mergeCell ref="AC294:AC296"/>
    <mergeCell ref="AD294:AD296"/>
    <mergeCell ref="AE294:AE296"/>
    <mergeCell ref="AF294:AF296"/>
    <mergeCell ref="AG294:AG296"/>
    <mergeCell ref="V294:V296"/>
    <mergeCell ref="W294:W296"/>
    <mergeCell ref="X294:X296"/>
    <mergeCell ref="Y294:Y296"/>
    <mergeCell ref="Z294:Z296"/>
    <mergeCell ref="AA294:AA296"/>
    <mergeCell ref="P294:P296"/>
    <mergeCell ref="Q294:Q296"/>
    <mergeCell ref="R294:R296"/>
    <mergeCell ref="S294:S296"/>
    <mergeCell ref="T294:T296"/>
    <mergeCell ref="U294:U296"/>
    <mergeCell ref="J294:J296"/>
    <mergeCell ref="K294:K296"/>
    <mergeCell ref="L294:L296"/>
    <mergeCell ref="M294:M296"/>
    <mergeCell ref="N294:N296"/>
    <mergeCell ref="O294:O296"/>
    <mergeCell ref="AO288:AO290"/>
    <mergeCell ref="AP288:AP290"/>
    <mergeCell ref="AQ288:AQ290"/>
    <mergeCell ref="AR288:AR290"/>
    <mergeCell ref="AS288:AS290"/>
    <mergeCell ref="E294:E296"/>
    <mergeCell ref="F294:F296"/>
    <mergeCell ref="G294:G296"/>
    <mergeCell ref="H294:H296"/>
    <mergeCell ref="I294:I296"/>
    <mergeCell ref="AI288:AI290"/>
    <mergeCell ref="AJ288:AJ290"/>
    <mergeCell ref="AK288:AK290"/>
    <mergeCell ref="AL288:AL290"/>
    <mergeCell ref="AM288:AM290"/>
    <mergeCell ref="AN288:AN290"/>
    <mergeCell ref="AC288:AC290"/>
    <mergeCell ref="AD288:AD290"/>
    <mergeCell ref="AE288:AE290"/>
    <mergeCell ref="AF288:AF290"/>
    <mergeCell ref="AG288:AG290"/>
    <mergeCell ref="AH288:AH290"/>
    <mergeCell ref="W288:W290"/>
    <mergeCell ref="X288:X290"/>
    <mergeCell ref="Y288:Y290"/>
    <mergeCell ref="Z288:Z290"/>
    <mergeCell ref="AA288:AA290"/>
    <mergeCell ref="AB288:AB290"/>
    <mergeCell ref="Q288:Q290"/>
    <mergeCell ref="R288:R290"/>
    <mergeCell ref="S288:S290"/>
    <mergeCell ref="T288:T290"/>
    <mergeCell ref="U288:U290"/>
    <mergeCell ref="V288:V290"/>
    <mergeCell ref="K288:K290"/>
    <mergeCell ref="L288:L290"/>
    <mergeCell ref="M288:M290"/>
    <mergeCell ref="N288:N290"/>
    <mergeCell ref="O288:O290"/>
    <mergeCell ref="P288:P290"/>
    <mergeCell ref="E288:E290"/>
    <mergeCell ref="F288:F290"/>
    <mergeCell ref="G288:G290"/>
    <mergeCell ref="H288:H290"/>
    <mergeCell ref="I288:I290"/>
    <mergeCell ref="J288:J290"/>
    <mergeCell ref="AN285:AN287"/>
    <mergeCell ref="AO285:AO287"/>
    <mergeCell ref="AP285:AP287"/>
    <mergeCell ref="AQ285:AQ287"/>
    <mergeCell ref="AR285:AR287"/>
    <mergeCell ref="AS285:AS287"/>
    <mergeCell ref="AH285:AH287"/>
    <mergeCell ref="AI285:AI287"/>
    <mergeCell ref="AJ285:AJ287"/>
    <mergeCell ref="AK285:AK287"/>
    <mergeCell ref="AL285:AL287"/>
    <mergeCell ref="AM285:AM287"/>
    <mergeCell ref="AB285:AB287"/>
    <mergeCell ref="AC285:AC287"/>
    <mergeCell ref="AD285:AD287"/>
    <mergeCell ref="AE285:AE287"/>
    <mergeCell ref="AF285:AF287"/>
    <mergeCell ref="AG285:AG287"/>
    <mergeCell ref="V285:V287"/>
    <mergeCell ref="W285:W287"/>
    <mergeCell ref="X285:X287"/>
    <mergeCell ref="Y285:Y287"/>
    <mergeCell ref="Z285:Z287"/>
    <mergeCell ref="AA285:AA287"/>
    <mergeCell ref="P285:P287"/>
    <mergeCell ref="Q285:Q287"/>
    <mergeCell ref="R285:R287"/>
    <mergeCell ref="S285:S287"/>
    <mergeCell ref="T285:T287"/>
    <mergeCell ref="U285:U287"/>
    <mergeCell ref="J285:J287"/>
    <mergeCell ref="K285:K287"/>
    <mergeCell ref="L285:L287"/>
    <mergeCell ref="M285:M287"/>
    <mergeCell ref="N285:N287"/>
    <mergeCell ref="O285:O287"/>
    <mergeCell ref="AO282:AO284"/>
    <mergeCell ref="AP282:AP284"/>
    <mergeCell ref="AQ282:AQ284"/>
    <mergeCell ref="AR282:AR284"/>
    <mergeCell ref="AS282:AS284"/>
    <mergeCell ref="E285:E287"/>
    <mergeCell ref="F285:F287"/>
    <mergeCell ref="G285:G287"/>
    <mergeCell ref="H285:H287"/>
    <mergeCell ref="I285:I287"/>
    <mergeCell ref="AI282:AI284"/>
    <mergeCell ref="AJ282:AJ284"/>
    <mergeCell ref="AK282:AK284"/>
    <mergeCell ref="AL282:AL284"/>
    <mergeCell ref="AM282:AM284"/>
    <mergeCell ref="AN282:AN284"/>
    <mergeCell ref="AC282:AC284"/>
    <mergeCell ref="AD282:AD284"/>
    <mergeCell ref="AE282:AE284"/>
    <mergeCell ref="AF282:AF284"/>
    <mergeCell ref="AG282:AG284"/>
    <mergeCell ref="AH282:AH284"/>
    <mergeCell ref="W282:W284"/>
    <mergeCell ref="X282:X284"/>
    <mergeCell ref="Y282:Y284"/>
    <mergeCell ref="Z282:Z284"/>
    <mergeCell ref="AA282:AA284"/>
    <mergeCell ref="AB282:AB284"/>
    <mergeCell ref="Q282:Q284"/>
    <mergeCell ref="R282:R284"/>
    <mergeCell ref="S282:S284"/>
    <mergeCell ref="T282:T284"/>
    <mergeCell ref="U282:U284"/>
    <mergeCell ref="V282:V284"/>
    <mergeCell ref="K282:K284"/>
    <mergeCell ref="L282:L284"/>
    <mergeCell ref="M282:M284"/>
    <mergeCell ref="N282:N284"/>
    <mergeCell ref="O282:O284"/>
    <mergeCell ref="P282:P284"/>
    <mergeCell ref="E282:E284"/>
    <mergeCell ref="F282:F284"/>
    <mergeCell ref="G282:G284"/>
    <mergeCell ref="H282:H284"/>
    <mergeCell ref="I282:I284"/>
    <mergeCell ref="J282:J284"/>
    <mergeCell ref="AN279:AN281"/>
    <mergeCell ref="AO279:AO281"/>
    <mergeCell ref="AP279:AP281"/>
    <mergeCell ref="AQ279:AQ281"/>
    <mergeCell ref="AR279:AR281"/>
    <mergeCell ref="AS279:AS281"/>
    <mergeCell ref="AH279:AH281"/>
    <mergeCell ref="AI279:AI281"/>
    <mergeCell ref="AJ279:AJ281"/>
    <mergeCell ref="AK279:AK281"/>
    <mergeCell ref="AL279:AL281"/>
    <mergeCell ref="AM279:AM281"/>
    <mergeCell ref="AB279:AB281"/>
    <mergeCell ref="AC279:AC281"/>
    <mergeCell ref="AD279:AD281"/>
    <mergeCell ref="AE279:AE281"/>
    <mergeCell ref="AF279:AF281"/>
    <mergeCell ref="AG279:AG281"/>
    <mergeCell ref="V279:V281"/>
    <mergeCell ref="W279:W281"/>
    <mergeCell ref="X279:X281"/>
    <mergeCell ref="Y279:Y281"/>
    <mergeCell ref="Z279:Z281"/>
    <mergeCell ref="AA279:AA281"/>
    <mergeCell ref="P279:P281"/>
    <mergeCell ref="Q279:Q281"/>
    <mergeCell ref="R279:R281"/>
    <mergeCell ref="S279:S281"/>
    <mergeCell ref="T279:T281"/>
    <mergeCell ref="U279:U281"/>
    <mergeCell ref="J279:J281"/>
    <mergeCell ref="K279:K281"/>
    <mergeCell ref="L279:L281"/>
    <mergeCell ref="M279:M281"/>
    <mergeCell ref="N279:N281"/>
    <mergeCell ref="O279:O281"/>
    <mergeCell ref="AO276:AO278"/>
    <mergeCell ref="AP276:AP278"/>
    <mergeCell ref="AQ276:AQ278"/>
    <mergeCell ref="AR276:AR278"/>
    <mergeCell ref="AS276:AS278"/>
    <mergeCell ref="E279:E281"/>
    <mergeCell ref="F279:F281"/>
    <mergeCell ref="G279:G281"/>
    <mergeCell ref="H279:H281"/>
    <mergeCell ref="I279:I281"/>
    <mergeCell ref="AI276:AI278"/>
    <mergeCell ref="AJ276:AJ278"/>
    <mergeCell ref="AK276:AK278"/>
    <mergeCell ref="AL276:AL278"/>
    <mergeCell ref="AM276:AM278"/>
    <mergeCell ref="AN276:AN278"/>
    <mergeCell ref="AC276:AC278"/>
    <mergeCell ref="AD276:AD278"/>
    <mergeCell ref="AE276:AE278"/>
    <mergeCell ref="AF276:AF278"/>
    <mergeCell ref="AG276:AG278"/>
    <mergeCell ref="AH276:AH278"/>
    <mergeCell ref="W276:W278"/>
    <mergeCell ref="X276:X278"/>
    <mergeCell ref="Y276:Y278"/>
    <mergeCell ref="Z276:Z278"/>
    <mergeCell ref="AA276:AA278"/>
    <mergeCell ref="AB276:AB278"/>
    <mergeCell ref="Q276:Q278"/>
    <mergeCell ref="R276:R278"/>
    <mergeCell ref="S276:S278"/>
    <mergeCell ref="T276:T278"/>
    <mergeCell ref="U276:U278"/>
    <mergeCell ref="V276:V278"/>
    <mergeCell ref="K276:K278"/>
    <mergeCell ref="L276:L278"/>
    <mergeCell ref="M276:M278"/>
    <mergeCell ref="N276:N278"/>
    <mergeCell ref="O276:O278"/>
    <mergeCell ref="P276:P278"/>
    <mergeCell ref="E276:E278"/>
    <mergeCell ref="F276:F278"/>
    <mergeCell ref="G276:G278"/>
    <mergeCell ref="H276:H278"/>
    <mergeCell ref="I276:I278"/>
    <mergeCell ref="J276:J278"/>
    <mergeCell ref="AN273:AN275"/>
    <mergeCell ref="AO273:AO275"/>
    <mergeCell ref="AP273:AP275"/>
    <mergeCell ref="AQ273:AQ275"/>
    <mergeCell ref="AR273:AR275"/>
    <mergeCell ref="AS273:AS275"/>
    <mergeCell ref="AH273:AH275"/>
    <mergeCell ref="AI273:AI275"/>
    <mergeCell ref="AJ273:AJ275"/>
    <mergeCell ref="AK273:AK275"/>
    <mergeCell ref="AL273:AL275"/>
    <mergeCell ref="AM273:AM275"/>
    <mergeCell ref="AB273:AB275"/>
    <mergeCell ref="AC273:AC275"/>
    <mergeCell ref="AD273:AD275"/>
    <mergeCell ref="AE273:AE275"/>
    <mergeCell ref="AF273:AF275"/>
    <mergeCell ref="AG273:AG275"/>
    <mergeCell ref="V273:V275"/>
    <mergeCell ref="W273:W275"/>
    <mergeCell ref="X273:X275"/>
    <mergeCell ref="Y273:Y275"/>
    <mergeCell ref="Z273:Z275"/>
    <mergeCell ref="AA273:AA275"/>
    <mergeCell ref="P273:P275"/>
    <mergeCell ref="Q273:Q275"/>
    <mergeCell ref="R273:R275"/>
    <mergeCell ref="S273:S275"/>
    <mergeCell ref="T273:T275"/>
    <mergeCell ref="U273:U275"/>
    <mergeCell ref="J273:J275"/>
    <mergeCell ref="K273:K275"/>
    <mergeCell ref="L273:L275"/>
    <mergeCell ref="M273:M275"/>
    <mergeCell ref="N273:N275"/>
    <mergeCell ref="O273:O275"/>
    <mergeCell ref="AO270:AO272"/>
    <mergeCell ref="AP270:AP272"/>
    <mergeCell ref="AQ270:AQ272"/>
    <mergeCell ref="AR270:AR272"/>
    <mergeCell ref="AS270:AS272"/>
    <mergeCell ref="E273:E275"/>
    <mergeCell ref="F273:F275"/>
    <mergeCell ref="G273:G275"/>
    <mergeCell ref="H273:H275"/>
    <mergeCell ref="I273:I275"/>
    <mergeCell ref="AI270:AI272"/>
    <mergeCell ref="AJ270:AJ272"/>
    <mergeCell ref="AK270:AK272"/>
    <mergeCell ref="AL270:AL272"/>
    <mergeCell ref="AM270:AM272"/>
    <mergeCell ref="AN270:AN272"/>
    <mergeCell ref="AC270:AC272"/>
    <mergeCell ref="AD270:AD272"/>
    <mergeCell ref="AE270:AE272"/>
    <mergeCell ref="AF270:AF272"/>
    <mergeCell ref="AG270:AG272"/>
    <mergeCell ref="AH270:AH272"/>
    <mergeCell ref="W270:W272"/>
    <mergeCell ref="X270:X272"/>
    <mergeCell ref="Y270:Y272"/>
    <mergeCell ref="Z270:Z272"/>
    <mergeCell ref="AA270:AA272"/>
    <mergeCell ref="AB270:AB272"/>
    <mergeCell ref="Q270:Q272"/>
    <mergeCell ref="R270:R272"/>
    <mergeCell ref="S270:S272"/>
    <mergeCell ref="T270:T272"/>
    <mergeCell ref="U270:U272"/>
    <mergeCell ref="V270:V272"/>
    <mergeCell ref="K270:K272"/>
    <mergeCell ref="L270:L272"/>
    <mergeCell ref="M270:M272"/>
    <mergeCell ref="N270:N272"/>
    <mergeCell ref="O270:O272"/>
    <mergeCell ref="P270:P272"/>
    <mergeCell ref="E270:E272"/>
    <mergeCell ref="F270:F272"/>
    <mergeCell ref="G270:G272"/>
    <mergeCell ref="H270:H272"/>
    <mergeCell ref="I270:I272"/>
    <mergeCell ref="J270:J272"/>
    <mergeCell ref="AN267:AN269"/>
    <mergeCell ref="AO267:AO269"/>
    <mergeCell ref="AP267:AP269"/>
    <mergeCell ref="AQ267:AQ269"/>
    <mergeCell ref="AR267:AR269"/>
    <mergeCell ref="AS267:AS269"/>
    <mergeCell ref="AH267:AH269"/>
    <mergeCell ref="AI267:AI269"/>
    <mergeCell ref="AJ267:AJ269"/>
    <mergeCell ref="AK267:AK269"/>
    <mergeCell ref="AL267:AL269"/>
    <mergeCell ref="AM267:AM269"/>
    <mergeCell ref="AB267:AB269"/>
    <mergeCell ref="AC267:AC269"/>
    <mergeCell ref="AD267:AD269"/>
    <mergeCell ref="AE267:AE269"/>
    <mergeCell ref="AF267:AF269"/>
    <mergeCell ref="AG267:AG269"/>
    <mergeCell ref="V267:V269"/>
    <mergeCell ref="W267:W269"/>
    <mergeCell ref="X267:X269"/>
    <mergeCell ref="Y267:Y269"/>
    <mergeCell ref="Z267:Z269"/>
    <mergeCell ref="AA267:AA269"/>
    <mergeCell ref="P267:P269"/>
    <mergeCell ref="Q267:Q269"/>
    <mergeCell ref="R267:R269"/>
    <mergeCell ref="S267:S269"/>
    <mergeCell ref="T267:T269"/>
    <mergeCell ref="U267:U269"/>
    <mergeCell ref="J267:J269"/>
    <mergeCell ref="K267:K269"/>
    <mergeCell ref="L267:L269"/>
    <mergeCell ref="M267:M269"/>
    <mergeCell ref="N267:N269"/>
    <mergeCell ref="O267:O269"/>
    <mergeCell ref="AO254:AO256"/>
    <mergeCell ref="AP254:AP256"/>
    <mergeCell ref="AQ254:AQ256"/>
    <mergeCell ref="AR254:AR256"/>
    <mergeCell ref="AS254:AS256"/>
    <mergeCell ref="E267:E269"/>
    <mergeCell ref="F267:F269"/>
    <mergeCell ref="G267:G269"/>
    <mergeCell ref="H267:H269"/>
    <mergeCell ref="I267:I269"/>
    <mergeCell ref="AI254:AI256"/>
    <mergeCell ref="AJ254:AJ256"/>
    <mergeCell ref="AK254:AK256"/>
    <mergeCell ref="AL254:AL256"/>
    <mergeCell ref="AM254:AM256"/>
    <mergeCell ref="AN254:AN256"/>
    <mergeCell ref="AC254:AC256"/>
    <mergeCell ref="AD254:AD256"/>
    <mergeCell ref="AE254:AE256"/>
    <mergeCell ref="AF254:AF256"/>
    <mergeCell ref="AG254:AG256"/>
    <mergeCell ref="AH254:AH256"/>
    <mergeCell ref="W254:W256"/>
    <mergeCell ref="X254:X256"/>
    <mergeCell ref="Y254:Y256"/>
    <mergeCell ref="Z254:Z256"/>
    <mergeCell ref="AA254:AA256"/>
    <mergeCell ref="AB254:AB256"/>
    <mergeCell ref="Q254:Q256"/>
    <mergeCell ref="R254:R256"/>
    <mergeCell ref="S254:S256"/>
    <mergeCell ref="T254:T256"/>
    <mergeCell ref="U254:U256"/>
    <mergeCell ref="V254:V256"/>
    <mergeCell ref="K254:K256"/>
    <mergeCell ref="L254:L256"/>
    <mergeCell ref="M254:M256"/>
    <mergeCell ref="N254:N256"/>
    <mergeCell ref="O254:O256"/>
    <mergeCell ref="P254:P256"/>
    <mergeCell ref="E254:E256"/>
    <mergeCell ref="F254:F256"/>
    <mergeCell ref="G254:G256"/>
    <mergeCell ref="H254:H256"/>
    <mergeCell ref="I254:I256"/>
    <mergeCell ref="J254:J256"/>
    <mergeCell ref="AN191:AN193"/>
    <mergeCell ref="AO191:AO193"/>
    <mergeCell ref="AP191:AP193"/>
    <mergeCell ref="AQ191:AQ193"/>
    <mergeCell ref="AR191:AR193"/>
    <mergeCell ref="AS191:AS193"/>
    <mergeCell ref="AH191:AH193"/>
    <mergeCell ref="AI191:AI193"/>
    <mergeCell ref="AJ191:AJ193"/>
    <mergeCell ref="AK191:AK193"/>
    <mergeCell ref="AL191:AL193"/>
    <mergeCell ref="AM191:AM193"/>
    <mergeCell ref="AB191:AB193"/>
    <mergeCell ref="AC191:AC193"/>
    <mergeCell ref="AD191:AD193"/>
    <mergeCell ref="AE191:AE193"/>
    <mergeCell ref="AF191:AF193"/>
    <mergeCell ref="AG191:AG193"/>
    <mergeCell ref="V191:V193"/>
    <mergeCell ref="W191:W193"/>
    <mergeCell ref="X191:X193"/>
    <mergeCell ref="Y191:Y193"/>
    <mergeCell ref="Z191:Z193"/>
    <mergeCell ref="AA191:AA193"/>
    <mergeCell ref="P191:P193"/>
    <mergeCell ref="Q191:Q193"/>
    <mergeCell ref="R191:R193"/>
    <mergeCell ref="S191:S193"/>
    <mergeCell ref="T191:T193"/>
    <mergeCell ref="U191:U193"/>
    <mergeCell ref="J191:J193"/>
    <mergeCell ref="K191:K193"/>
    <mergeCell ref="L191:L193"/>
    <mergeCell ref="M191:M193"/>
    <mergeCell ref="N191:N193"/>
    <mergeCell ref="O191:O193"/>
    <mergeCell ref="AO188:AO190"/>
    <mergeCell ref="AP188:AP190"/>
    <mergeCell ref="AQ188:AQ190"/>
    <mergeCell ref="AR188:AR190"/>
    <mergeCell ref="AS188:AS190"/>
    <mergeCell ref="E191:E193"/>
    <mergeCell ref="F191:F193"/>
    <mergeCell ref="G191:G193"/>
    <mergeCell ref="H191:H193"/>
    <mergeCell ref="I191:I193"/>
    <mergeCell ref="AI188:AI190"/>
    <mergeCell ref="AJ188:AJ190"/>
    <mergeCell ref="AK188:AK190"/>
    <mergeCell ref="AL188:AL190"/>
    <mergeCell ref="AM188:AM190"/>
    <mergeCell ref="AN188:AN190"/>
    <mergeCell ref="AC188:AC190"/>
    <mergeCell ref="AD188:AD190"/>
    <mergeCell ref="AE188:AE190"/>
    <mergeCell ref="AF188:AF190"/>
    <mergeCell ref="AG188:AG190"/>
    <mergeCell ref="AH188:AH190"/>
    <mergeCell ref="W188:W190"/>
    <mergeCell ref="X188:X190"/>
    <mergeCell ref="Y188:Y190"/>
    <mergeCell ref="Z188:Z190"/>
    <mergeCell ref="AA188:AA190"/>
    <mergeCell ref="AB188:AB190"/>
    <mergeCell ref="Q188:Q190"/>
    <mergeCell ref="R188:R190"/>
    <mergeCell ref="S188:S190"/>
    <mergeCell ref="T188:T190"/>
    <mergeCell ref="U188:U190"/>
    <mergeCell ref="V188:V190"/>
    <mergeCell ref="K188:K190"/>
    <mergeCell ref="L188:L190"/>
    <mergeCell ref="M188:M190"/>
    <mergeCell ref="N188:N190"/>
    <mergeCell ref="O188:O190"/>
    <mergeCell ref="P188:P190"/>
    <mergeCell ref="E188:E190"/>
    <mergeCell ref="F188:F190"/>
    <mergeCell ref="G188:G190"/>
    <mergeCell ref="H188:H190"/>
    <mergeCell ref="I188:I190"/>
    <mergeCell ref="J188:J190"/>
    <mergeCell ref="AN135:AN137"/>
    <mergeCell ref="AO135:AO137"/>
    <mergeCell ref="AP135:AP137"/>
    <mergeCell ref="AQ135:AQ137"/>
    <mergeCell ref="AR135:AR137"/>
    <mergeCell ref="AS135:AS137"/>
    <mergeCell ref="AH135:AH137"/>
    <mergeCell ref="AI135:AI137"/>
    <mergeCell ref="AJ135:AJ137"/>
    <mergeCell ref="AK135:AK137"/>
    <mergeCell ref="AL135:AL137"/>
    <mergeCell ref="AM135:AM137"/>
    <mergeCell ref="AB135:AB137"/>
    <mergeCell ref="AC135:AC137"/>
    <mergeCell ref="AD135:AD137"/>
    <mergeCell ref="AE135:AE137"/>
    <mergeCell ref="AF135:AF137"/>
    <mergeCell ref="AG135:AG137"/>
    <mergeCell ref="V135:V137"/>
    <mergeCell ref="W135:W137"/>
    <mergeCell ref="X135:X137"/>
    <mergeCell ref="Y135:Y137"/>
    <mergeCell ref="Z135:Z137"/>
    <mergeCell ref="AA135:AA137"/>
    <mergeCell ref="P135:P137"/>
    <mergeCell ref="Q135:Q137"/>
    <mergeCell ref="R135:R137"/>
    <mergeCell ref="S135:S137"/>
    <mergeCell ref="T135:T137"/>
    <mergeCell ref="U135:U137"/>
    <mergeCell ref="J135:J137"/>
    <mergeCell ref="K135:K137"/>
    <mergeCell ref="L135:L137"/>
    <mergeCell ref="M135:M137"/>
    <mergeCell ref="N135:N137"/>
    <mergeCell ref="O135:O137"/>
    <mergeCell ref="AO132:AO134"/>
    <mergeCell ref="AP132:AP134"/>
    <mergeCell ref="AQ132:AQ134"/>
    <mergeCell ref="AR132:AR134"/>
    <mergeCell ref="AS132:AS134"/>
    <mergeCell ref="E135:E137"/>
    <mergeCell ref="F135:F137"/>
    <mergeCell ref="G135:G137"/>
    <mergeCell ref="H135:H137"/>
    <mergeCell ref="I135:I137"/>
    <mergeCell ref="AI132:AI134"/>
    <mergeCell ref="AJ132:AJ134"/>
    <mergeCell ref="AK132:AK134"/>
    <mergeCell ref="AL132:AL134"/>
    <mergeCell ref="AM132:AM134"/>
    <mergeCell ref="AN132:AN134"/>
    <mergeCell ref="AC132:AC134"/>
    <mergeCell ref="AD132:AD134"/>
    <mergeCell ref="AE132:AE134"/>
    <mergeCell ref="AF132:AF134"/>
    <mergeCell ref="AG132:AG134"/>
    <mergeCell ref="AH132:AH134"/>
    <mergeCell ref="W132:W134"/>
    <mergeCell ref="X132:X134"/>
    <mergeCell ref="Y132:Y134"/>
    <mergeCell ref="Z132:Z134"/>
    <mergeCell ref="AA132:AA134"/>
    <mergeCell ref="AB132:AB134"/>
    <mergeCell ref="Q132:Q134"/>
    <mergeCell ref="R132:R134"/>
    <mergeCell ref="S132:S134"/>
    <mergeCell ref="T132:T134"/>
    <mergeCell ref="U132:U134"/>
    <mergeCell ref="V132:V134"/>
    <mergeCell ref="K132:K134"/>
    <mergeCell ref="L132:L134"/>
    <mergeCell ref="M132:M134"/>
    <mergeCell ref="N132:N134"/>
    <mergeCell ref="O132:O134"/>
    <mergeCell ref="P132:P134"/>
    <mergeCell ref="E132:E134"/>
    <mergeCell ref="F132:F134"/>
    <mergeCell ref="G132:G134"/>
    <mergeCell ref="H132:H134"/>
    <mergeCell ref="I132:I134"/>
    <mergeCell ref="J132:J134"/>
    <mergeCell ref="AN129:AN131"/>
    <mergeCell ref="AO129:AO131"/>
    <mergeCell ref="AP129:AP131"/>
    <mergeCell ref="AQ129:AQ131"/>
    <mergeCell ref="AR129:AR131"/>
    <mergeCell ref="AS129:AS131"/>
    <mergeCell ref="AH129:AH131"/>
    <mergeCell ref="AI129:AI131"/>
    <mergeCell ref="AJ129:AJ131"/>
    <mergeCell ref="AK129:AK131"/>
    <mergeCell ref="AL129:AL131"/>
    <mergeCell ref="AM129:AM131"/>
    <mergeCell ref="AB129:AB131"/>
    <mergeCell ref="AC129:AC131"/>
    <mergeCell ref="AD129:AD131"/>
    <mergeCell ref="AE129:AE131"/>
    <mergeCell ref="AF129:AF131"/>
    <mergeCell ref="AG129:AG131"/>
    <mergeCell ref="V129:V131"/>
    <mergeCell ref="W129:W131"/>
    <mergeCell ref="X129:X131"/>
    <mergeCell ref="Y129:Y131"/>
    <mergeCell ref="Z129:Z131"/>
    <mergeCell ref="AA129:AA131"/>
    <mergeCell ref="P129:P131"/>
    <mergeCell ref="Q129:Q131"/>
    <mergeCell ref="R129:R131"/>
    <mergeCell ref="S129:S131"/>
    <mergeCell ref="T129:T131"/>
    <mergeCell ref="U129:U131"/>
    <mergeCell ref="J129:J131"/>
    <mergeCell ref="K129:K131"/>
    <mergeCell ref="L129:L131"/>
    <mergeCell ref="M129:M131"/>
    <mergeCell ref="N129:N131"/>
    <mergeCell ref="O129:O131"/>
    <mergeCell ref="AO126:AO128"/>
    <mergeCell ref="AP126:AP128"/>
    <mergeCell ref="AQ126:AQ128"/>
    <mergeCell ref="AR126:AR128"/>
    <mergeCell ref="AS126:AS128"/>
    <mergeCell ref="E129:E131"/>
    <mergeCell ref="F129:F131"/>
    <mergeCell ref="G129:G131"/>
    <mergeCell ref="H129:H131"/>
    <mergeCell ref="I129:I131"/>
    <mergeCell ref="AI126:AI128"/>
    <mergeCell ref="AJ126:AJ128"/>
    <mergeCell ref="AK126:AK128"/>
    <mergeCell ref="AL126:AL128"/>
    <mergeCell ref="AM126:AM128"/>
    <mergeCell ref="AN126:AN128"/>
    <mergeCell ref="AC126:AC128"/>
    <mergeCell ref="AD126:AD128"/>
    <mergeCell ref="AE126:AE128"/>
    <mergeCell ref="AF126:AF128"/>
    <mergeCell ref="AG126:AG128"/>
    <mergeCell ref="AH126:AH128"/>
    <mergeCell ref="W126:W128"/>
    <mergeCell ref="X126:X128"/>
    <mergeCell ref="Y126:Y128"/>
    <mergeCell ref="Z126:Z128"/>
    <mergeCell ref="AA126:AA128"/>
    <mergeCell ref="AB126:AB128"/>
    <mergeCell ref="Q126:Q128"/>
    <mergeCell ref="R126:R128"/>
    <mergeCell ref="S126:S128"/>
    <mergeCell ref="T126:T128"/>
    <mergeCell ref="U126:U128"/>
    <mergeCell ref="V126:V128"/>
    <mergeCell ref="K126:K128"/>
    <mergeCell ref="L126:L128"/>
    <mergeCell ref="M126:M128"/>
    <mergeCell ref="N126:N128"/>
    <mergeCell ref="O126:O128"/>
    <mergeCell ref="P126:P128"/>
    <mergeCell ref="E126:E128"/>
    <mergeCell ref="F126:F128"/>
    <mergeCell ref="G126:G128"/>
    <mergeCell ref="H126:H128"/>
    <mergeCell ref="I126:I128"/>
    <mergeCell ref="J126:J128"/>
    <mergeCell ref="AN123:AN125"/>
    <mergeCell ref="AO123:AO125"/>
    <mergeCell ref="AP123:AP125"/>
    <mergeCell ref="AQ123:AQ125"/>
    <mergeCell ref="AR123:AR125"/>
    <mergeCell ref="AS123:AS125"/>
    <mergeCell ref="AH123:AH125"/>
    <mergeCell ref="AI123:AI125"/>
    <mergeCell ref="AJ123:AJ125"/>
    <mergeCell ref="AK123:AK125"/>
    <mergeCell ref="AL123:AL125"/>
    <mergeCell ref="AM123:AM125"/>
    <mergeCell ref="AB123:AB125"/>
    <mergeCell ref="AC123:AC125"/>
    <mergeCell ref="AD123:AD125"/>
    <mergeCell ref="AE123:AE125"/>
    <mergeCell ref="AF123:AF125"/>
    <mergeCell ref="AG123:AG125"/>
    <mergeCell ref="V123:V125"/>
    <mergeCell ref="W123:W125"/>
    <mergeCell ref="X123:X125"/>
    <mergeCell ref="Y123:Y125"/>
    <mergeCell ref="Z123:Z125"/>
    <mergeCell ref="AA123:AA125"/>
    <mergeCell ref="P123:P125"/>
    <mergeCell ref="Q123:Q125"/>
    <mergeCell ref="R123:R125"/>
    <mergeCell ref="S123:S125"/>
    <mergeCell ref="T123:T125"/>
    <mergeCell ref="U123:U125"/>
    <mergeCell ref="J123:J125"/>
    <mergeCell ref="K123:K125"/>
    <mergeCell ref="L123:L125"/>
    <mergeCell ref="M123:M125"/>
    <mergeCell ref="N123:N125"/>
    <mergeCell ref="O123:O125"/>
    <mergeCell ref="AO120:AO122"/>
    <mergeCell ref="AP120:AP122"/>
    <mergeCell ref="AQ120:AQ122"/>
    <mergeCell ref="AR120:AR122"/>
    <mergeCell ref="AS120:AS122"/>
    <mergeCell ref="E123:E125"/>
    <mergeCell ref="F123:F125"/>
    <mergeCell ref="G123:G125"/>
    <mergeCell ref="H123:H125"/>
    <mergeCell ref="I123:I125"/>
    <mergeCell ref="AI120:AI122"/>
    <mergeCell ref="AJ120:AJ122"/>
    <mergeCell ref="AK120:AK122"/>
    <mergeCell ref="AL120:AL122"/>
    <mergeCell ref="AM120:AM122"/>
    <mergeCell ref="AN120:AN122"/>
    <mergeCell ref="AC120:AC122"/>
    <mergeCell ref="AD120:AD122"/>
    <mergeCell ref="AE120:AE122"/>
    <mergeCell ref="AF120:AF122"/>
    <mergeCell ref="AG120:AG122"/>
    <mergeCell ref="AH120:AH122"/>
    <mergeCell ref="W120:W122"/>
    <mergeCell ref="X120:X122"/>
    <mergeCell ref="Y120:Y122"/>
    <mergeCell ref="Z120:Z122"/>
    <mergeCell ref="AA120:AA122"/>
    <mergeCell ref="AB120:AB122"/>
    <mergeCell ref="Q120:Q122"/>
    <mergeCell ref="R120:R122"/>
    <mergeCell ref="S120:S122"/>
    <mergeCell ref="T120:T122"/>
    <mergeCell ref="U120:U122"/>
    <mergeCell ref="V120:V122"/>
    <mergeCell ref="K120:K122"/>
    <mergeCell ref="L120:L122"/>
    <mergeCell ref="M120:M122"/>
    <mergeCell ref="N120:N122"/>
    <mergeCell ref="O120:O122"/>
    <mergeCell ref="P120:P122"/>
    <mergeCell ref="E120:E122"/>
    <mergeCell ref="F120:F122"/>
    <mergeCell ref="G120:G122"/>
    <mergeCell ref="H120:H122"/>
    <mergeCell ref="I120:I122"/>
    <mergeCell ref="J120:J122"/>
    <mergeCell ref="AN117:AN119"/>
    <mergeCell ref="AO117:AO119"/>
    <mergeCell ref="AP117:AP119"/>
    <mergeCell ref="AQ117:AQ119"/>
    <mergeCell ref="AR117:AR119"/>
    <mergeCell ref="AS117:AS119"/>
    <mergeCell ref="AH117:AH119"/>
    <mergeCell ref="AI117:AI119"/>
    <mergeCell ref="AJ117:AJ119"/>
    <mergeCell ref="AK117:AK119"/>
    <mergeCell ref="AL117:AL119"/>
    <mergeCell ref="AM117:AM119"/>
    <mergeCell ref="AB117:AB119"/>
    <mergeCell ref="AC117:AC119"/>
    <mergeCell ref="AD117:AD119"/>
    <mergeCell ref="AE117:AE119"/>
    <mergeCell ref="AF117:AF119"/>
    <mergeCell ref="AG117:AG119"/>
    <mergeCell ref="V117:V119"/>
    <mergeCell ref="W117:W119"/>
    <mergeCell ref="X117:X119"/>
    <mergeCell ref="Y117:Y119"/>
    <mergeCell ref="Z117:Z119"/>
    <mergeCell ref="AA117:AA119"/>
    <mergeCell ref="P117:P119"/>
    <mergeCell ref="Q117:Q119"/>
    <mergeCell ref="R117:R119"/>
    <mergeCell ref="S117:S119"/>
    <mergeCell ref="T117:T119"/>
    <mergeCell ref="U117:U119"/>
    <mergeCell ref="J117:J119"/>
    <mergeCell ref="K117:K119"/>
    <mergeCell ref="L117:L119"/>
    <mergeCell ref="M117:M119"/>
    <mergeCell ref="N117:N119"/>
    <mergeCell ref="O117:O119"/>
    <mergeCell ref="AO114:AO116"/>
    <mergeCell ref="AP114:AP116"/>
    <mergeCell ref="AQ114:AQ116"/>
    <mergeCell ref="AR114:AR116"/>
    <mergeCell ref="AS114:AS116"/>
    <mergeCell ref="E117:E119"/>
    <mergeCell ref="F117:F119"/>
    <mergeCell ref="G117:G119"/>
    <mergeCell ref="H117:H119"/>
    <mergeCell ref="I117:I119"/>
    <mergeCell ref="AI114:AI116"/>
    <mergeCell ref="AJ114:AJ116"/>
    <mergeCell ref="AK114:AK116"/>
    <mergeCell ref="AL114:AL116"/>
    <mergeCell ref="AM114:AM116"/>
    <mergeCell ref="AN114:AN116"/>
    <mergeCell ref="AC114:AC116"/>
    <mergeCell ref="AD114:AD116"/>
    <mergeCell ref="AE114:AE116"/>
    <mergeCell ref="AF114:AF116"/>
    <mergeCell ref="AG114:AG116"/>
    <mergeCell ref="AH114:AH116"/>
    <mergeCell ref="W114:W116"/>
    <mergeCell ref="X114:X116"/>
    <mergeCell ref="Y114:Y116"/>
    <mergeCell ref="Z114:Z116"/>
    <mergeCell ref="AA114:AA116"/>
    <mergeCell ref="AB114:AB116"/>
    <mergeCell ref="Q114:Q116"/>
    <mergeCell ref="R114:R116"/>
    <mergeCell ref="S114:S116"/>
    <mergeCell ref="T114:T116"/>
    <mergeCell ref="U114:U116"/>
    <mergeCell ref="V114:V116"/>
    <mergeCell ref="K114:K116"/>
    <mergeCell ref="L114:L116"/>
    <mergeCell ref="M114:M116"/>
    <mergeCell ref="N114:N116"/>
    <mergeCell ref="O114:O116"/>
    <mergeCell ref="P114:P116"/>
    <mergeCell ref="E114:E116"/>
    <mergeCell ref="F114:F116"/>
    <mergeCell ref="G114:G116"/>
    <mergeCell ref="H114:H116"/>
    <mergeCell ref="I114:I116"/>
    <mergeCell ref="J114:J116"/>
    <mergeCell ref="AN111:AN113"/>
    <mergeCell ref="AO111:AO113"/>
    <mergeCell ref="AP111:AP113"/>
    <mergeCell ref="AQ111:AQ113"/>
    <mergeCell ref="AR111:AR113"/>
    <mergeCell ref="AS111:AS113"/>
    <mergeCell ref="AH111:AH113"/>
    <mergeCell ref="AI111:AI113"/>
    <mergeCell ref="AJ111:AJ113"/>
    <mergeCell ref="AK111:AK113"/>
    <mergeCell ref="AL111:AL113"/>
    <mergeCell ref="AM111:AM113"/>
    <mergeCell ref="AB111:AB113"/>
    <mergeCell ref="AC111:AC113"/>
    <mergeCell ref="AD111:AD113"/>
    <mergeCell ref="AE111:AE113"/>
    <mergeCell ref="AF111:AF113"/>
    <mergeCell ref="AG111:AG113"/>
    <mergeCell ref="V111:V113"/>
    <mergeCell ref="W111:W113"/>
    <mergeCell ref="X111:X113"/>
    <mergeCell ref="Y111:Y113"/>
    <mergeCell ref="Z111:Z113"/>
    <mergeCell ref="AA111:AA113"/>
    <mergeCell ref="P111:P113"/>
    <mergeCell ref="Q111:Q113"/>
    <mergeCell ref="R111:R113"/>
    <mergeCell ref="S111:S113"/>
    <mergeCell ref="T111:T113"/>
    <mergeCell ref="U111:U113"/>
    <mergeCell ref="J111:J113"/>
    <mergeCell ref="K111:K113"/>
    <mergeCell ref="L111:L113"/>
    <mergeCell ref="M111:M113"/>
    <mergeCell ref="N111:N113"/>
    <mergeCell ref="O111:O113"/>
    <mergeCell ref="AO108:AO110"/>
    <mergeCell ref="AP108:AP110"/>
    <mergeCell ref="AQ108:AQ110"/>
    <mergeCell ref="AR108:AR110"/>
    <mergeCell ref="AS108:AS110"/>
    <mergeCell ref="E111:E113"/>
    <mergeCell ref="F111:F113"/>
    <mergeCell ref="G111:G113"/>
    <mergeCell ref="H111:H113"/>
    <mergeCell ref="I111:I113"/>
    <mergeCell ref="AI108:AI110"/>
    <mergeCell ref="AJ108:AJ110"/>
    <mergeCell ref="AK108:AK110"/>
    <mergeCell ref="AL108:AL110"/>
    <mergeCell ref="AM108:AM110"/>
    <mergeCell ref="AN108:AN110"/>
    <mergeCell ref="AC108:AC110"/>
    <mergeCell ref="AD108:AD110"/>
    <mergeCell ref="AE108:AE110"/>
    <mergeCell ref="AF108:AF110"/>
    <mergeCell ref="AG108:AG110"/>
    <mergeCell ref="AH108:AH110"/>
    <mergeCell ref="W108:W110"/>
    <mergeCell ref="X108:X110"/>
    <mergeCell ref="Y108:Y110"/>
    <mergeCell ref="Z108:Z110"/>
    <mergeCell ref="AA108:AA110"/>
    <mergeCell ref="AB108:AB110"/>
    <mergeCell ref="Q108:Q110"/>
    <mergeCell ref="R108:R110"/>
    <mergeCell ref="S108:S110"/>
    <mergeCell ref="T108:T110"/>
    <mergeCell ref="U108:U110"/>
    <mergeCell ref="V108:V110"/>
    <mergeCell ref="K108:K110"/>
    <mergeCell ref="L108:L110"/>
    <mergeCell ref="M108:M110"/>
    <mergeCell ref="N108:N110"/>
    <mergeCell ref="O108:O110"/>
    <mergeCell ref="P108:P110"/>
    <mergeCell ref="E108:E110"/>
    <mergeCell ref="F108:F110"/>
    <mergeCell ref="G108:G110"/>
    <mergeCell ref="H108:H110"/>
    <mergeCell ref="I108:I110"/>
    <mergeCell ref="J108:J110"/>
    <mergeCell ref="AN105:AN107"/>
    <mergeCell ref="AO105:AO107"/>
    <mergeCell ref="AP105:AP107"/>
    <mergeCell ref="AQ105:AQ107"/>
    <mergeCell ref="AR105:AR107"/>
    <mergeCell ref="AS105:AS107"/>
    <mergeCell ref="AH105:AH107"/>
    <mergeCell ref="AI105:AI107"/>
    <mergeCell ref="AJ105:AJ107"/>
    <mergeCell ref="AK105:AK107"/>
    <mergeCell ref="AL105:AL107"/>
    <mergeCell ref="AM105:AM107"/>
    <mergeCell ref="AB105:AB107"/>
    <mergeCell ref="AC105:AC107"/>
    <mergeCell ref="AD105:AD107"/>
    <mergeCell ref="AE105:AE107"/>
    <mergeCell ref="AF105:AF107"/>
    <mergeCell ref="AG105:AG107"/>
    <mergeCell ref="V105:V107"/>
    <mergeCell ref="W105:W107"/>
    <mergeCell ref="X105:X107"/>
    <mergeCell ref="Y105:Y107"/>
    <mergeCell ref="Z105:Z107"/>
    <mergeCell ref="AA105:AA107"/>
    <mergeCell ref="P105:P107"/>
    <mergeCell ref="Q105:Q107"/>
    <mergeCell ref="R105:R107"/>
    <mergeCell ref="S105:S107"/>
    <mergeCell ref="T105:T107"/>
    <mergeCell ref="U105:U107"/>
    <mergeCell ref="J105:J107"/>
    <mergeCell ref="K105:K107"/>
    <mergeCell ref="L105:L107"/>
    <mergeCell ref="M105:M107"/>
    <mergeCell ref="N105:N107"/>
    <mergeCell ref="O105:O107"/>
    <mergeCell ref="AO101:AO104"/>
    <mergeCell ref="AP101:AP104"/>
    <mergeCell ref="AQ101:AQ104"/>
    <mergeCell ref="AR101:AR104"/>
    <mergeCell ref="AS101:AS104"/>
    <mergeCell ref="E105:E107"/>
    <mergeCell ref="F105:F107"/>
    <mergeCell ref="G105:G107"/>
    <mergeCell ref="H105:H107"/>
    <mergeCell ref="I105:I107"/>
    <mergeCell ref="AI101:AI104"/>
    <mergeCell ref="AJ101:AJ104"/>
    <mergeCell ref="AK101:AK104"/>
    <mergeCell ref="AL101:AL104"/>
    <mergeCell ref="AM101:AM104"/>
    <mergeCell ref="AN101:AN104"/>
    <mergeCell ref="AC101:AC104"/>
    <mergeCell ref="AD101:AD104"/>
    <mergeCell ref="AE101:AE104"/>
    <mergeCell ref="AF101:AF104"/>
    <mergeCell ref="AG101:AG104"/>
    <mergeCell ref="AH101:AH104"/>
    <mergeCell ref="W101:W104"/>
    <mergeCell ref="X101:X104"/>
    <mergeCell ref="Y101:Y104"/>
    <mergeCell ref="Z101:Z104"/>
    <mergeCell ref="AA101:AA104"/>
    <mergeCell ref="AB101:AB104"/>
    <mergeCell ref="Q101:Q104"/>
    <mergeCell ref="R101:R104"/>
    <mergeCell ref="S101:S104"/>
    <mergeCell ref="T101:T104"/>
    <mergeCell ref="U101:U104"/>
    <mergeCell ref="V101:V104"/>
    <mergeCell ref="K101:K104"/>
    <mergeCell ref="L101:L104"/>
    <mergeCell ref="M101:M104"/>
    <mergeCell ref="N101:N104"/>
    <mergeCell ref="O101:O104"/>
    <mergeCell ref="P101:P104"/>
    <mergeCell ref="E101:E104"/>
    <mergeCell ref="F101:F104"/>
    <mergeCell ref="G101:G104"/>
    <mergeCell ref="H101:H104"/>
    <mergeCell ref="I101:I104"/>
    <mergeCell ref="J101:J104"/>
    <mergeCell ref="AN98:AN100"/>
    <mergeCell ref="AO98:AO100"/>
    <mergeCell ref="AP98:AP100"/>
    <mergeCell ref="AQ98:AQ100"/>
    <mergeCell ref="AR98:AR100"/>
    <mergeCell ref="AS98:AS100"/>
    <mergeCell ref="AH98:AH100"/>
    <mergeCell ref="AI98:AI100"/>
    <mergeCell ref="AJ98:AJ100"/>
    <mergeCell ref="AK98:AK100"/>
    <mergeCell ref="AL98:AL100"/>
    <mergeCell ref="AM98:AM100"/>
    <mergeCell ref="AB98:AB100"/>
    <mergeCell ref="AC98:AC100"/>
    <mergeCell ref="AD98:AD100"/>
    <mergeCell ref="AE98:AE100"/>
    <mergeCell ref="AF98:AF100"/>
    <mergeCell ref="AG98:AG100"/>
    <mergeCell ref="V98:V100"/>
    <mergeCell ref="W98:W100"/>
    <mergeCell ref="X98:X100"/>
    <mergeCell ref="Y98:Y100"/>
    <mergeCell ref="Z98:Z100"/>
    <mergeCell ref="AA98:AA100"/>
    <mergeCell ref="P98:P100"/>
    <mergeCell ref="Q98:Q100"/>
    <mergeCell ref="R98:R100"/>
    <mergeCell ref="S98:S100"/>
    <mergeCell ref="T98:T100"/>
    <mergeCell ref="U98:U100"/>
    <mergeCell ref="J98:J100"/>
    <mergeCell ref="K98:K100"/>
    <mergeCell ref="L98:L100"/>
    <mergeCell ref="M98:M100"/>
    <mergeCell ref="N98:N100"/>
    <mergeCell ref="O98:O100"/>
    <mergeCell ref="AO95:AO97"/>
    <mergeCell ref="AP95:AP97"/>
    <mergeCell ref="AQ95:AQ97"/>
    <mergeCell ref="AR95:AR97"/>
    <mergeCell ref="AS95:AS97"/>
    <mergeCell ref="E98:E100"/>
    <mergeCell ref="F98:F100"/>
    <mergeCell ref="G98:G100"/>
    <mergeCell ref="H98:H100"/>
    <mergeCell ref="I98:I100"/>
    <mergeCell ref="AI95:AI97"/>
    <mergeCell ref="AJ95:AJ97"/>
    <mergeCell ref="AK95:AK97"/>
    <mergeCell ref="AL95:AL97"/>
    <mergeCell ref="AM95:AM97"/>
    <mergeCell ref="AN95:AN97"/>
    <mergeCell ref="AC95:AC97"/>
    <mergeCell ref="AD95:AD97"/>
    <mergeCell ref="AE95:AE97"/>
    <mergeCell ref="AF95:AF97"/>
    <mergeCell ref="AG95:AG97"/>
    <mergeCell ref="AH95:AH97"/>
    <mergeCell ref="W95:W97"/>
    <mergeCell ref="X95:X97"/>
    <mergeCell ref="Y95:Y97"/>
    <mergeCell ref="Z95:Z97"/>
    <mergeCell ref="AA95:AA97"/>
    <mergeCell ref="AB95:AB97"/>
    <mergeCell ref="Q95:Q97"/>
    <mergeCell ref="R95:R97"/>
    <mergeCell ref="S95:S97"/>
    <mergeCell ref="T95:T97"/>
    <mergeCell ref="U95:U97"/>
    <mergeCell ref="V95:V97"/>
    <mergeCell ref="K95:K97"/>
    <mergeCell ref="L95:L97"/>
    <mergeCell ref="M95:M97"/>
    <mergeCell ref="N95:N97"/>
    <mergeCell ref="O95:O97"/>
    <mergeCell ref="P95:P97"/>
    <mergeCell ref="E95:E97"/>
    <mergeCell ref="F95:F97"/>
    <mergeCell ref="G95:G97"/>
    <mergeCell ref="H95:H97"/>
    <mergeCell ref="I95:I97"/>
    <mergeCell ref="J95:J97"/>
    <mergeCell ref="AN82:AN84"/>
    <mergeCell ref="AO82:AO84"/>
    <mergeCell ref="AP82:AP84"/>
    <mergeCell ref="AQ82:AQ84"/>
    <mergeCell ref="AR82:AR84"/>
    <mergeCell ref="AS82:AS84"/>
    <mergeCell ref="AH82:AH84"/>
    <mergeCell ref="AI82:AI84"/>
    <mergeCell ref="AJ82:AJ84"/>
    <mergeCell ref="AK82:AK84"/>
    <mergeCell ref="AL82:AL84"/>
    <mergeCell ref="AM82:AM84"/>
    <mergeCell ref="AB82:AB84"/>
    <mergeCell ref="AC82:AC84"/>
    <mergeCell ref="AD82:AD84"/>
    <mergeCell ref="AE82:AE84"/>
    <mergeCell ref="AF82:AF84"/>
    <mergeCell ref="AG82:AG84"/>
    <mergeCell ref="V82:V84"/>
    <mergeCell ref="W82:W84"/>
    <mergeCell ref="X82:X84"/>
    <mergeCell ref="Y82:Y84"/>
    <mergeCell ref="Z82:Z84"/>
    <mergeCell ref="AA82:AA84"/>
    <mergeCell ref="P82:P84"/>
    <mergeCell ref="Q82:Q84"/>
    <mergeCell ref="R82:R84"/>
    <mergeCell ref="S82:S84"/>
    <mergeCell ref="T82:T84"/>
    <mergeCell ref="U82:U84"/>
    <mergeCell ref="J82:J84"/>
    <mergeCell ref="K82:K84"/>
    <mergeCell ref="L82:L84"/>
    <mergeCell ref="M82:M84"/>
    <mergeCell ref="N82:N84"/>
    <mergeCell ref="O82:O84"/>
    <mergeCell ref="AO76:AO78"/>
    <mergeCell ref="AP76:AP78"/>
    <mergeCell ref="AQ76:AQ78"/>
    <mergeCell ref="AR76:AR78"/>
    <mergeCell ref="AS76:AS78"/>
    <mergeCell ref="E82:E84"/>
    <mergeCell ref="F82:F84"/>
    <mergeCell ref="G82:G84"/>
    <mergeCell ref="H82:H84"/>
    <mergeCell ref="I82:I84"/>
    <mergeCell ref="AI76:AI78"/>
    <mergeCell ref="AJ76:AJ78"/>
    <mergeCell ref="AK76:AK78"/>
    <mergeCell ref="AL76:AL78"/>
    <mergeCell ref="AM76:AM78"/>
    <mergeCell ref="AN76:AN78"/>
    <mergeCell ref="AC76:AC78"/>
    <mergeCell ref="AD76:AD78"/>
    <mergeCell ref="AE76:AE78"/>
    <mergeCell ref="AF76:AF78"/>
    <mergeCell ref="AG76:AG78"/>
    <mergeCell ref="AH76:AH78"/>
    <mergeCell ref="W76:W78"/>
    <mergeCell ref="X76:X78"/>
    <mergeCell ref="Y76:Y78"/>
    <mergeCell ref="Z76:Z78"/>
    <mergeCell ref="AA76:AA78"/>
    <mergeCell ref="AB76:AB78"/>
    <mergeCell ref="Q76:Q78"/>
    <mergeCell ref="R76:R78"/>
    <mergeCell ref="S76:S78"/>
    <mergeCell ref="T76:T78"/>
    <mergeCell ref="U76:U78"/>
    <mergeCell ref="V76:V78"/>
    <mergeCell ref="K76:K78"/>
    <mergeCell ref="L76:L78"/>
    <mergeCell ref="M76:M78"/>
    <mergeCell ref="N76:N78"/>
    <mergeCell ref="O76:O78"/>
    <mergeCell ref="P76:P78"/>
    <mergeCell ref="E76:E78"/>
    <mergeCell ref="F76:F78"/>
    <mergeCell ref="G76:G78"/>
    <mergeCell ref="H76:H78"/>
    <mergeCell ref="I76:I78"/>
    <mergeCell ref="J76:J78"/>
    <mergeCell ref="AN73:AN75"/>
    <mergeCell ref="AO73:AO75"/>
    <mergeCell ref="AP73:AP75"/>
    <mergeCell ref="AQ73:AQ75"/>
    <mergeCell ref="AR73:AR75"/>
    <mergeCell ref="AS73:AS75"/>
    <mergeCell ref="AH73:AH75"/>
    <mergeCell ref="AI73:AI75"/>
    <mergeCell ref="AJ73:AJ75"/>
    <mergeCell ref="AK73:AK75"/>
    <mergeCell ref="AL73:AL75"/>
    <mergeCell ref="AM73:AM75"/>
    <mergeCell ref="AB73:AB75"/>
    <mergeCell ref="AC73:AC75"/>
    <mergeCell ref="AD73:AD75"/>
    <mergeCell ref="AE73:AE75"/>
    <mergeCell ref="AF73:AF75"/>
    <mergeCell ref="AG73:AG75"/>
    <mergeCell ref="V73:V75"/>
    <mergeCell ref="W73:W75"/>
    <mergeCell ref="X73:X75"/>
    <mergeCell ref="Y73:Y75"/>
    <mergeCell ref="Z73:Z75"/>
    <mergeCell ref="AA73:AA75"/>
    <mergeCell ref="P73:P75"/>
    <mergeCell ref="Q73:Q75"/>
    <mergeCell ref="R73:R75"/>
    <mergeCell ref="S73:S75"/>
    <mergeCell ref="T73:T75"/>
    <mergeCell ref="U73:U75"/>
    <mergeCell ref="J73:J75"/>
    <mergeCell ref="K73:K75"/>
    <mergeCell ref="L73:L75"/>
    <mergeCell ref="M73:M75"/>
    <mergeCell ref="N73:N75"/>
    <mergeCell ref="O73:O75"/>
    <mergeCell ref="AO70:AO72"/>
    <mergeCell ref="AP70:AP72"/>
    <mergeCell ref="AQ70:AQ72"/>
    <mergeCell ref="AR70:AR72"/>
    <mergeCell ref="AS70:AS72"/>
    <mergeCell ref="E73:E75"/>
    <mergeCell ref="F73:F75"/>
    <mergeCell ref="G73:G75"/>
    <mergeCell ref="H73:H75"/>
    <mergeCell ref="I73:I75"/>
    <mergeCell ref="AI70:AI72"/>
    <mergeCell ref="AJ70:AJ72"/>
    <mergeCell ref="AK70:AK72"/>
    <mergeCell ref="AL70:AL72"/>
    <mergeCell ref="AM70:AM72"/>
    <mergeCell ref="AN70:AN72"/>
    <mergeCell ref="AC70:AC72"/>
    <mergeCell ref="AD70:AD72"/>
    <mergeCell ref="AE70:AE72"/>
    <mergeCell ref="AF70:AF72"/>
    <mergeCell ref="AG70:AG72"/>
    <mergeCell ref="AH70:AH72"/>
    <mergeCell ref="W70:W72"/>
    <mergeCell ref="X70:X72"/>
    <mergeCell ref="Y70:Y72"/>
    <mergeCell ref="Z70:Z72"/>
    <mergeCell ref="AA70:AA72"/>
    <mergeCell ref="AB70:AB72"/>
    <mergeCell ref="Q70:Q72"/>
    <mergeCell ref="R70:R72"/>
    <mergeCell ref="S70:S72"/>
    <mergeCell ref="T70:T72"/>
    <mergeCell ref="U70:U72"/>
    <mergeCell ref="V70:V72"/>
    <mergeCell ref="K70:K72"/>
    <mergeCell ref="L70:L72"/>
    <mergeCell ref="M70:M72"/>
    <mergeCell ref="N70:N72"/>
    <mergeCell ref="O70:O72"/>
    <mergeCell ref="P70:P72"/>
    <mergeCell ref="E70:E72"/>
    <mergeCell ref="F70:F72"/>
    <mergeCell ref="G70:G72"/>
    <mergeCell ref="H70:H72"/>
    <mergeCell ref="I70:I72"/>
    <mergeCell ref="J70:J72"/>
    <mergeCell ref="AN67:AN69"/>
    <mergeCell ref="AO67:AO69"/>
    <mergeCell ref="AP67:AP69"/>
    <mergeCell ref="AQ67:AQ69"/>
    <mergeCell ref="AR67:AR69"/>
    <mergeCell ref="AS67:AS69"/>
    <mergeCell ref="AH67:AH69"/>
    <mergeCell ref="AI67:AI69"/>
    <mergeCell ref="AJ67:AJ69"/>
    <mergeCell ref="AK67:AK69"/>
    <mergeCell ref="AL67:AL69"/>
    <mergeCell ref="AM67:AM69"/>
    <mergeCell ref="AB67:AB69"/>
    <mergeCell ref="AC67:AC69"/>
    <mergeCell ref="AD67:AD69"/>
    <mergeCell ref="AE67:AE69"/>
    <mergeCell ref="AF67:AF69"/>
    <mergeCell ref="AG67:AG69"/>
    <mergeCell ref="V67:V69"/>
    <mergeCell ref="W67:W69"/>
    <mergeCell ref="X67:X69"/>
    <mergeCell ref="Y67:Y69"/>
    <mergeCell ref="Z67:Z69"/>
    <mergeCell ref="AA67:AA69"/>
    <mergeCell ref="P67:P69"/>
    <mergeCell ref="Q67:Q69"/>
    <mergeCell ref="R67:R69"/>
    <mergeCell ref="S67:S69"/>
    <mergeCell ref="T67:T69"/>
    <mergeCell ref="U67:U69"/>
    <mergeCell ref="J67:J69"/>
    <mergeCell ref="K67:K69"/>
    <mergeCell ref="L67:L69"/>
    <mergeCell ref="M67:M69"/>
    <mergeCell ref="N67:N69"/>
    <mergeCell ref="O67:O69"/>
    <mergeCell ref="AO64:AO66"/>
    <mergeCell ref="AP64:AP66"/>
    <mergeCell ref="AQ64:AQ66"/>
    <mergeCell ref="AR64:AR66"/>
    <mergeCell ref="AS64:AS66"/>
    <mergeCell ref="E67:E69"/>
    <mergeCell ref="F67:F69"/>
    <mergeCell ref="G67:G69"/>
    <mergeCell ref="H67:H69"/>
    <mergeCell ref="I67:I69"/>
    <mergeCell ref="AI64:AI66"/>
    <mergeCell ref="AJ64:AJ66"/>
    <mergeCell ref="AK64:AK66"/>
    <mergeCell ref="AL64:AL66"/>
    <mergeCell ref="AM64:AM66"/>
    <mergeCell ref="AN64:AN66"/>
    <mergeCell ref="AC64:AC66"/>
    <mergeCell ref="AD64:AD66"/>
    <mergeCell ref="AE64:AE66"/>
    <mergeCell ref="AF64:AF66"/>
    <mergeCell ref="AG64:AG66"/>
    <mergeCell ref="AH64:AH66"/>
    <mergeCell ref="W64:W66"/>
    <mergeCell ref="X64:X66"/>
    <mergeCell ref="Y64:Y66"/>
    <mergeCell ref="Z64:Z66"/>
    <mergeCell ref="AA64:AA66"/>
    <mergeCell ref="AB64:AB66"/>
    <mergeCell ref="Q64:Q66"/>
    <mergeCell ref="R64:R66"/>
    <mergeCell ref="S64:S66"/>
    <mergeCell ref="T64:T66"/>
    <mergeCell ref="U64:U66"/>
    <mergeCell ref="V64:V66"/>
    <mergeCell ref="K64:K66"/>
    <mergeCell ref="L64:L66"/>
    <mergeCell ref="M64:M66"/>
    <mergeCell ref="N64:N66"/>
    <mergeCell ref="O64:O66"/>
    <mergeCell ref="P64:P66"/>
    <mergeCell ref="E64:E66"/>
    <mergeCell ref="F64:F66"/>
    <mergeCell ref="G64:G66"/>
    <mergeCell ref="H64:H66"/>
    <mergeCell ref="I64:I66"/>
    <mergeCell ref="J64:J66"/>
    <mergeCell ref="AN51:AN53"/>
    <mergeCell ref="AO51:AO53"/>
    <mergeCell ref="AP51:AP53"/>
    <mergeCell ref="AQ51:AQ53"/>
    <mergeCell ref="AR51:AR53"/>
    <mergeCell ref="AS51:AS53"/>
    <mergeCell ref="AH51:AH53"/>
    <mergeCell ref="AI51:AI53"/>
    <mergeCell ref="AJ51:AJ53"/>
    <mergeCell ref="AK51:AK53"/>
    <mergeCell ref="AL51:AL53"/>
    <mergeCell ref="AM51:AM53"/>
    <mergeCell ref="AB51:AB53"/>
    <mergeCell ref="AC51:AC53"/>
    <mergeCell ref="AD51:AD53"/>
    <mergeCell ref="AE51:AE53"/>
    <mergeCell ref="AF51:AF53"/>
    <mergeCell ref="AG51:AG53"/>
    <mergeCell ref="V51:V53"/>
    <mergeCell ref="W51:W53"/>
    <mergeCell ref="X51:X53"/>
    <mergeCell ref="Y51:Y53"/>
    <mergeCell ref="Z51:Z53"/>
    <mergeCell ref="AA51:AA53"/>
    <mergeCell ref="P51:P53"/>
    <mergeCell ref="Q51:Q53"/>
    <mergeCell ref="R51:R53"/>
    <mergeCell ref="S51:S53"/>
    <mergeCell ref="T51:T53"/>
    <mergeCell ref="U51:U53"/>
    <mergeCell ref="J51:J53"/>
    <mergeCell ref="K51:K53"/>
    <mergeCell ref="L51:L53"/>
    <mergeCell ref="M51:M53"/>
    <mergeCell ref="N51:N53"/>
    <mergeCell ref="O51:O53"/>
    <mergeCell ref="AO48:AO50"/>
    <mergeCell ref="AP48:AP50"/>
    <mergeCell ref="AQ48:AQ50"/>
    <mergeCell ref="AR48:AR50"/>
    <mergeCell ref="AS48:AS50"/>
    <mergeCell ref="E51:E53"/>
    <mergeCell ref="F51:F53"/>
    <mergeCell ref="G51:G53"/>
    <mergeCell ref="H51:H53"/>
    <mergeCell ref="I51:I53"/>
    <mergeCell ref="AI48:AI50"/>
    <mergeCell ref="AJ48:AJ50"/>
    <mergeCell ref="AK48:AK50"/>
    <mergeCell ref="AL48:AL50"/>
    <mergeCell ref="AM48:AM50"/>
    <mergeCell ref="AN48:AN50"/>
    <mergeCell ref="AC48:AC50"/>
    <mergeCell ref="AD48:AD50"/>
    <mergeCell ref="AE48:AE50"/>
    <mergeCell ref="AF48:AF50"/>
    <mergeCell ref="AG48:AG50"/>
    <mergeCell ref="AH48:AH50"/>
    <mergeCell ref="W48:W50"/>
    <mergeCell ref="X48:X50"/>
    <mergeCell ref="Y48:Y50"/>
    <mergeCell ref="Z48:Z50"/>
    <mergeCell ref="AA48:AA50"/>
    <mergeCell ref="AB48:AB50"/>
    <mergeCell ref="Q48:Q50"/>
    <mergeCell ref="R48:R50"/>
    <mergeCell ref="S48:S50"/>
    <mergeCell ref="T48:T50"/>
    <mergeCell ref="U48:U50"/>
    <mergeCell ref="V48:V50"/>
    <mergeCell ref="K48:K50"/>
    <mergeCell ref="L48:L50"/>
    <mergeCell ref="M48:M50"/>
    <mergeCell ref="N48:N50"/>
    <mergeCell ref="O48:O50"/>
    <mergeCell ref="P48:P50"/>
    <mergeCell ref="E48:E50"/>
    <mergeCell ref="F48:F50"/>
    <mergeCell ref="G48:G50"/>
    <mergeCell ref="H48:H50"/>
    <mergeCell ref="I48:I50"/>
    <mergeCell ref="J48:J50"/>
    <mergeCell ref="AN45:AN47"/>
    <mergeCell ref="AO45:AO47"/>
    <mergeCell ref="AP45:AP47"/>
    <mergeCell ref="AQ45:AQ47"/>
    <mergeCell ref="AR45:AR47"/>
    <mergeCell ref="AS45:AS47"/>
    <mergeCell ref="AH45:AH47"/>
    <mergeCell ref="AI45:AI47"/>
    <mergeCell ref="AJ45:AJ47"/>
    <mergeCell ref="AK45:AK47"/>
    <mergeCell ref="AL45:AL47"/>
    <mergeCell ref="AM45:AM47"/>
    <mergeCell ref="AB45:AB47"/>
    <mergeCell ref="AC45:AC47"/>
    <mergeCell ref="AD45:AD47"/>
    <mergeCell ref="AE45:AE47"/>
    <mergeCell ref="AF45:AF47"/>
    <mergeCell ref="AG45:AG47"/>
    <mergeCell ref="V45:V47"/>
    <mergeCell ref="W45:W47"/>
    <mergeCell ref="X45:X47"/>
    <mergeCell ref="Y45:Y47"/>
    <mergeCell ref="Z45:Z47"/>
    <mergeCell ref="AA45:AA47"/>
    <mergeCell ref="P45:P47"/>
    <mergeCell ref="Q45:Q47"/>
    <mergeCell ref="R45:R47"/>
    <mergeCell ref="S45:S47"/>
    <mergeCell ref="T45:T47"/>
    <mergeCell ref="U45:U47"/>
    <mergeCell ref="J45:J47"/>
    <mergeCell ref="K45:K47"/>
    <mergeCell ref="L45:L47"/>
    <mergeCell ref="M45:M47"/>
    <mergeCell ref="N45:N47"/>
    <mergeCell ref="O45:O47"/>
    <mergeCell ref="AO42:AO44"/>
    <mergeCell ref="AP42:AP44"/>
    <mergeCell ref="AQ42:AQ44"/>
    <mergeCell ref="AR42:AR44"/>
    <mergeCell ref="AS42:AS44"/>
    <mergeCell ref="E45:E47"/>
    <mergeCell ref="F45:F47"/>
    <mergeCell ref="G45:G47"/>
    <mergeCell ref="H45:H47"/>
    <mergeCell ref="I45:I47"/>
    <mergeCell ref="AI42:AI44"/>
    <mergeCell ref="AJ42:AJ44"/>
    <mergeCell ref="AK42:AK44"/>
    <mergeCell ref="AL42:AL44"/>
    <mergeCell ref="AM42:AM44"/>
    <mergeCell ref="AN42:AN44"/>
    <mergeCell ref="AC42:AC44"/>
    <mergeCell ref="AD42:AD44"/>
    <mergeCell ref="AE42:AE44"/>
    <mergeCell ref="AF42:AF44"/>
    <mergeCell ref="AG42:AG44"/>
    <mergeCell ref="AH42:AH44"/>
    <mergeCell ref="W42:W44"/>
    <mergeCell ref="X42:X44"/>
    <mergeCell ref="Y42:Y44"/>
    <mergeCell ref="Z42:Z44"/>
    <mergeCell ref="AA42:AA44"/>
    <mergeCell ref="AB42:AB44"/>
    <mergeCell ref="Q42:Q44"/>
    <mergeCell ref="R42:R44"/>
    <mergeCell ref="S42:S44"/>
    <mergeCell ref="T42:T44"/>
    <mergeCell ref="U42:U44"/>
    <mergeCell ref="V42:V44"/>
    <mergeCell ref="K42:K44"/>
    <mergeCell ref="L42:L44"/>
    <mergeCell ref="M42:M44"/>
    <mergeCell ref="N42:N44"/>
    <mergeCell ref="O42:O44"/>
    <mergeCell ref="P42:P44"/>
    <mergeCell ref="E42:E44"/>
    <mergeCell ref="F42:F44"/>
    <mergeCell ref="G42:G44"/>
    <mergeCell ref="H42:H44"/>
    <mergeCell ref="I42:I44"/>
    <mergeCell ref="J42:J44"/>
    <mergeCell ref="AN39:AN41"/>
    <mergeCell ref="AO39:AO41"/>
    <mergeCell ref="AP39:AP41"/>
    <mergeCell ref="AQ39:AQ41"/>
    <mergeCell ref="AR39:AR41"/>
    <mergeCell ref="AS39:AS41"/>
    <mergeCell ref="AH39:AH41"/>
    <mergeCell ref="AI39:AI41"/>
    <mergeCell ref="AJ39:AJ41"/>
    <mergeCell ref="AK39:AK41"/>
    <mergeCell ref="AL39:AL41"/>
    <mergeCell ref="AM39:AM41"/>
    <mergeCell ref="AB39:AB41"/>
    <mergeCell ref="AC39:AC41"/>
    <mergeCell ref="AD39:AD41"/>
    <mergeCell ref="AE39:AE41"/>
    <mergeCell ref="AF39:AF41"/>
    <mergeCell ref="AG39:AG41"/>
    <mergeCell ref="V39:V41"/>
    <mergeCell ref="W39:W41"/>
    <mergeCell ref="X39:X41"/>
    <mergeCell ref="Y39:Y41"/>
    <mergeCell ref="Z39:Z41"/>
    <mergeCell ref="AA39:AA41"/>
    <mergeCell ref="P39:P41"/>
    <mergeCell ref="Q39:Q41"/>
    <mergeCell ref="R39:R41"/>
    <mergeCell ref="S39:S41"/>
    <mergeCell ref="T39:T41"/>
    <mergeCell ref="U39:U41"/>
    <mergeCell ref="J39:J41"/>
    <mergeCell ref="K39:K41"/>
    <mergeCell ref="L39:L41"/>
    <mergeCell ref="M39:M41"/>
    <mergeCell ref="N39:N41"/>
    <mergeCell ref="O39:O41"/>
    <mergeCell ref="AO36:AO38"/>
    <mergeCell ref="AP36:AP38"/>
    <mergeCell ref="AQ36:AQ38"/>
    <mergeCell ref="AR36:AR38"/>
    <mergeCell ref="AS36:AS38"/>
    <mergeCell ref="E39:E41"/>
    <mergeCell ref="F39:F41"/>
    <mergeCell ref="G39:G41"/>
    <mergeCell ref="H39:H41"/>
    <mergeCell ref="I39:I41"/>
    <mergeCell ref="AI36:AI38"/>
    <mergeCell ref="AJ36:AJ38"/>
    <mergeCell ref="AK36:AK38"/>
    <mergeCell ref="AL36:AL38"/>
    <mergeCell ref="AM36:AM38"/>
    <mergeCell ref="AN36:AN38"/>
    <mergeCell ref="AC36:AC38"/>
    <mergeCell ref="AD36:AD38"/>
    <mergeCell ref="AE36:AE38"/>
    <mergeCell ref="AF36:AF38"/>
    <mergeCell ref="AG36:AG38"/>
    <mergeCell ref="AH36:AH38"/>
    <mergeCell ref="W36:W38"/>
    <mergeCell ref="X36:X38"/>
    <mergeCell ref="Y36:Y38"/>
    <mergeCell ref="Z36:Z38"/>
    <mergeCell ref="AA36:AA38"/>
    <mergeCell ref="AB36:AB38"/>
    <mergeCell ref="Q36:Q38"/>
    <mergeCell ref="R36:R38"/>
    <mergeCell ref="S36:S38"/>
    <mergeCell ref="T36:T38"/>
    <mergeCell ref="U36:U38"/>
    <mergeCell ref="V36:V38"/>
    <mergeCell ref="K36:K38"/>
    <mergeCell ref="L36:L38"/>
    <mergeCell ref="M36:M38"/>
    <mergeCell ref="N36:N38"/>
    <mergeCell ref="O36:O38"/>
    <mergeCell ref="P36:P38"/>
    <mergeCell ref="E36:E38"/>
    <mergeCell ref="F36:F38"/>
    <mergeCell ref="G36:G38"/>
    <mergeCell ref="H36:H38"/>
    <mergeCell ref="I36:I38"/>
    <mergeCell ref="J36:J38"/>
    <mergeCell ref="AU16:BA16"/>
    <mergeCell ref="R17:U17"/>
    <mergeCell ref="V17:Y17"/>
    <mergeCell ref="Z17:AC17"/>
    <mergeCell ref="AD17:AG17"/>
    <mergeCell ref="AH17:AK17"/>
    <mergeCell ref="AL17:AO17"/>
    <mergeCell ref="AP17:AS17"/>
    <mergeCell ref="N16:N18"/>
    <mergeCell ref="O16:O17"/>
    <mergeCell ref="P16:P17"/>
    <mergeCell ref="Q16:Q17"/>
    <mergeCell ref="R16:AS16"/>
    <mergeCell ref="AT16:AT18"/>
    <mergeCell ref="AZ7:BB7"/>
    <mergeCell ref="BA8:BB8"/>
    <mergeCell ref="D11:BB11"/>
    <mergeCell ref="D12:BB12"/>
    <mergeCell ref="E16:E18"/>
    <mergeCell ref="F16:F18"/>
    <mergeCell ref="G16:G18"/>
    <mergeCell ref="H16:H17"/>
    <mergeCell ref="I16:L17"/>
    <mergeCell ref="M16:M18"/>
    <mergeCell ref="AZ4:BB4"/>
    <mergeCell ref="E5:F5"/>
    <mergeCell ref="T5:U5"/>
    <mergeCell ref="AZ5:BB5"/>
    <mergeCell ref="E6:F6"/>
    <mergeCell ref="T6:U6"/>
    <mergeCell ref="AZ6:BB6"/>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I428"/>
  <sheetViews>
    <sheetView topLeftCell="CA4" workbookViewId="0">
      <selection activeCell="DB4" sqref="DB4:DD4"/>
    </sheetView>
  </sheetViews>
  <sheetFormatPr defaultRowHeight="15"/>
  <cols>
    <col min="1" max="2" width="9.5703125" style="4" hidden="1" customWidth="1"/>
    <col min="3" max="3" width="17.5703125" customWidth="1"/>
    <col min="5" max="5" width="11.7109375" bestFit="1" customWidth="1"/>
    <col min="6" max="6" width="56.28515625" customWidth="1"/>
    <col min="7" max="8" width="15.7109375" hidden="1" customWidth="1"/>
    <col min="9" max="10" width="15.7109375" customWidth="1"/>
    <col min="11" max="12" width="15.7109375" hidden="1" customWidth="1"/>
    <col min="13" max="14" width="15.7109375" customWidth="1"/>
    <col min="15" max="16" width="15.7109375" hidden="1" customWidth="1"/>
    <col min="17" max="18" width="15.7109375" customWidth="1"/>
    <col min="19" max="32" width="15.7109375" hidden="1" customWidth="1"/>
    <col min="33" max="34" width="15.7109375" customWidth="1"/>
    <col min="35" max="36" width="15.7109375" hidden="1" customWidth="1"/>
    <col min="37" max="38" width="15.7109375" customWidth="1"/>
    <col min="39" max="40" width="15.7109375" hidden="1" customWidth="1"/>
    <col min="41" max="42" width="15.7109375" customWidth="1"/>
    <col min="43" max="44" width="15.7109375" hidden="1" customWidth="1"/>
    <col min="45" max="46" width="15.7109375" customWidth="1"/>
    <col min="47" max="60" width="15.7109375" hidden="1" customWidth="1"/>
    <col min="61" max="62" width="15.7109375" customWidth="1"/>
    <col min="63" max="63" width="16.7109375" customWidth="1"/>
    <col min="64" max="84" width="15.7109375" customWidth="1"/>
    <col min="85" max="93" width="15.7109375" hidden="1" customWidth="1"/>
    <col min="94" max="103" width="15.7109375" customWidth="1"/>
    <col min="104" max="106" width="15.7109375" hidden="1" customWidth="1"/>
    <col min="107" max="107" width="17.140625" customWidth="1"/>
    <col min="108" max="108" width="13" customWidth="1"/>
    <col min="109" max="111" width="9.140625" customWidth="1"/>
    <col min="112" max="113" width="9.140625" style="5" customWidth="1"/>
    <col min="257" max="258" width="0" hidden="1" customWidth="1"/>
    <col min="259" max="259" width="17.5703125" customWidth="1"/>
    <col min="261" max="261" width="11.7109375" bestFit="1" customWidth="1"/>
    <col min="262" max="262" width="56.28515625" customWidth="1"/>
    <col min="263" max="264" width="0" hidden="1" customWidth="1"/>
    <col min="265" max="266" width="15.7109375" customWidth="1"/>
    <col min="267" max="268" width="0" hidden="1" customWidth="1"/>
    <col min="269" max="270" width="15.7109375" customWidth="1"/>
    <col min="271" max="272" width="0" hidden="1" customWidth="1"/>
    <col min="273" max="274" width="15.7109375" customWidth="1"/>
    <col min="275" max="288" width="0" hidden="1" customWidth="1"/>
    <col min="289" max="290" width="15.7109375" customWidth="1"/>
    <col min="291" max="292" width="0" hidden="1" customWidth="1"/>
    <col min="293" max="294" width="15.7109375" customWidth="1"/>
    <col min="295" max="296" width="0" hidden="1" customWidth="1"/>
    <col min="297" max="298" width="15.7109375" customWidth="1"/>
    <col min="299" max="300" width="0" hidden="1" customWidth="1"/>
    <col min="301" max="302" width="15.7109375" customWidth="1"/>
    <col min="303" max="316" width="0" hidden="1" customWidth="1"/>
    <col min="317" max="318" width="15.7109375" customWidth="1"/>
    <col min="319" max="319" width="16.7109375" customWidth="1"/>
    <col min="320" max="340" width="15.7109375" customWidth="1"/>
    <col min="341" max="349" width="0" hidden="1" customWidth="1"/>
    <col min="350" max="359" width="15.7109375" customWidth="1"/>
    <col min="360" max="362" width="0" hidden="1" customWidth="1"/>
    <col min="363" max="363" width="17.140625" customWidth="1"/>
    <col min="364" max="364" width="13" customWidth="1"/>
    <col min="365" max="369" width="9.140625" customWidth="1"/>
    <col min="513" max="514" width="0" hidden="1" customWidth="1"/>
    <col min="515" max="515" width="17.5703125" customWidth="1"/>
    <col min="517" max="517" width="11.7109375" bestFit="1" customWidth="1"/>
    <col min="518" max="518" width="56.28515625" customWidth="1"/>
    <col min="519" max="520" width="0" hidden="1" customWidth="1"/>
    <col min="521" max="522" width="15.7109375" customWidth="1"/>
    <col min="523" max="524" width="0" hidden="1" customWidth="1"/>
    <col min="525" max="526" width="15.7109375" customWidth="1"/>
    <col min="527" max="528" width="0" hidden="1" customWidth="1"/>
    <col min="529" max="530" width="15.7109375" customWidth="1"/>
    <col min="531" max="544" width="0" hidden="1" customWidth="1"/>
    <col min="545" max="546" width="15.7109375" customWidth="1"/>
    <col min="547" max="548" width="0" hidden="1" customWidth="1"/>
    <col min="549" max="550" width="15.7109375" customWidth="1"/>
    <col min="551" max="552" width="0" hidden="1" customWidth="1"/>
    <col min="553" max="554" width="15.7109375" customWidth="1"/>
    <col min="555" max="556" width="0" hidden="1" customWidth="1"/>
    <col min="557" max="558" width="15.7109375" customWidth="1"/>
    <col min="559" max="572" width="0" hidden="1" customWidth="1"/>
    <col min="573" max="574" width="15.7109375" customWidth="1"/>
    <col min="575" max="575" width="16.7109375" customWidth="1"/>
    <col min="576" max="596" width="15.7109375" customWidth="1"/>
    <col min="597" max="605" width="0" hidden="1" customWidth="1"/>
    <col min="606" max="615" width="15.7109375" customWidth="1"/>
    <col min="616" max="618" width="0" hidden="1" customWidth="1"/>
    <col min="619" max="619" width="17.140625" customWidth="1"/>
    <col min="620" max="620" width="13" customWidth="1"/>
    <col min="621" max="625" width="9.140625" customWidth="1"/>
    <col min="769" max="770" width="0" hidden="1" customWidth="1"/>
    <col min="771" max="771" width="17.5703125" customWidth="1"/>
    <col min="773" max="773" width="11.7109375" bestFit="1" customWidth="1"/>
    <col min="774" max="774" width="56.28515625" customWidth="1"/>
    <col min="775" max="776" width="0" hidden="1" customWidth="1"/>
    <col min="777" max="778" width="15.7109375" customWidth="1"/>
    <col min="779" max="780" width="0" hidden="1" customWidth="1"/>
    <col min="781" max="782" width="15.7109375" customWidth="1"/>
    <col min="783" max="784" width="0" hidden="1" customWidth="1"/>
    <col min="785" max="786" width="15.7109375" customWidth="1"/>
    <col min="787" max="800" width="0" hidden="1" customWidth="1"/>
    <col min="801" max="802" width="15.7109375" customWidth="1"/>
    <col min="803" max="804" width="0" hidden="1" customWidth="1"/>
    <col min="805" max="806" width="15.7109375" customWidth="1"/>
    <col min="807" max="808" width="0" hidden="1" customWidth="1"/>
    <col min="809" max="810" width="15.7109375" customWidth="1"/>
    <col min="811" max="812" width="0" hidden="1" customWidth="1"/>
    <col min="813" max="814" width="15.7109375" customWidth="1"/>
    <col min="815" max="828" width="0" hidden="1" customWidth="1"/>
    <col min="829" max="830" width="15.7109375" customWidth="1"/>
    <col min="831" max="831" width="16.7109375" customWidth="1"/>
    <col min="832" max="852" width="15.7109375" customWidth="1"/>
    <col min="853" max="861" width="0" hidden="1" customWidth="1"/>
    <col min="862" max="871" width="15.7109375" customWidth="1"/>
    <col min="872" max="874" width="0" hidden="1" customWidth="1"/>
    <col min="875" max="875" width="17.140625" customWidth="1"/>
    <col min="876" max="876" width="13" customWidth="1"/>
    <col min="877" max="881" width="9.140625" customWidth="1"/>
    <col min="1025" max="1026" width="0" hidden="1" customWidth="1"/>
    <col min="1027" max="1027" width="17.5703125" customWidth="1"/>
    <col min="1029" max="1029" width="11.7109375" bestFit="1" customWidth="1"/>
    <col min="1030" max="1030" width="56.28515625" customWidth="1"/>
    <col min="1031" max="1032" width="0" hidden="1" customWidth="1"/>
    <col min="1033" max="1034" width="15.7109375" customWidth="1"/>
    <col min="1035" max="1036" width="0" hidden="1" customWidth="1"/>
    <col min="1037" max="1038" width="15.7109375" customWidth="1"/>
    <col min="1039" max="1040" width="0" hidden="1" customWidth="1"/>
    <col min="1041" max="1042" width="15.7109375" customWidth="1"/>
    <col min="1043" max="1056" width="0" hidden="1" customWidth="1"/>
    <col min="1057" max="1058" width="15.7109375" customWidth="1"/>
    <col min="1059" max="1060" width="0" hidden="1" customWidth="1"/>
    <col min="1061" max="1062" width="15.7109375" customWidth="1"/>
    <col min="1063" max="1064" width="0" hidden="1" customWidth="1"/>
    <col min="1065" max="1066" width="15.7109375" customWidth="1"/>
    <col min="1067" max="1068" width="0" hidden="1" customWidth="1"/>
    <col min="1069" max="1070" width="15.7109375" customWidth="1"/>
    <col min="1071" max="1084" width="0" hidden="1" customWidth="1"/>
    <col min="1085" max="1086" width="15.7109375" customWidth="1"/>
    <col min="1087" max="1087" width="16.7109375" customWidth="1"/>
    <col min="1088" max="1108" width="15.7109375" customWidth="1"/>
    <col min="1109" max="1117" width="0" hidden="1" customWidth="1"/>
    <col min="1118" max="1127" width="15.7109375" customWidth="1"/>
    <col min="1128" max="1130" width="0" hidden="1" customWidth="1"/>
    <col min="1131" max="1131" width="17.140625" customWidth="1"/>
    <col min="1132" max="1132" width="13" customWidth="1"/>
    <col min="1133" max="1137" width="9.140625" customWidth="1"/>
    <col min="1281" max="1282" width="0" hidden="1" customWidth="1"/>
    <col min="1283" max="1283" width="17.5703125" customWidth="1"/>
    <col min="1285" max="1285" width="11.7109375" bestFit="1" customWidth="1"/>
    <col min="1286" max="1286" width="56.28515625" customWidth="1"/>
    <col min="1287" max="1288" width="0" hidden="1" customWidth="1"/>
    <col min="1289" max="1290" width="15.7109375" customWidth="1"/>
    <col min="1291" max="1292" width="0" hidden="1" customWidth="1"/>
    <col min="1293" max="1294" width="15.7109375" customWidth="1"/>
    <col min="1295" max="1296" width="0" hidden="1" customWidth="1"/>
    <col min="1297" max="1298" width="15.7109375" customWidth="1"/>
    <col min="1299" max="1312" width="0" hidden="1" customWidth="1"/>
    <col min="1313" max="1314" width="15.7109375" customWidth="1"/>
    <col min="1315" max="1316" width="0" hidden="1" customWidth="1"/>
    <col min="1317" max="1318" width="15.7109375" customWidth="1"/>
    <col min="1319" max="1320" width="0" hidden="1" customWidth="1"/>
    <col min="1321" max="1322" width="15.7109375" customWidth="1"/>
    <col min="1323" max="1324" width="0" hidden="1" customWidth="1"/>
    <col min="1325" max="1326" width="15.7109375" customWidth="1"/>
    <col min="1327" max="1340" width="0" hidden="1" customWidth="1"/>
    <col min="1341" max="1342" width="15.7109375" customWidth="1"/>
    <col min="1343" max="1343" width="16.7109375" customWidth="1"/>
    <col min="1344" max="1364" width="15.7109375" customWidth="1"/>
    <col min="1365" max="1373" width="0" hidden="1" customWidth="1"/>
    <col min="1374" max="1383" width="15.7109375" customWidth="1"/>
    <col min="1384" max="1386" width="0" hidden="1" customWidth="1"/>
    <col min="1387" max="1387" width="17.140625" customWidth="1"/>
    <col min="1388" max="1388" width="13" customWidth="1"/>
    <col min="1389" max="1393" width="9.140625" customWidth="1"/>
    <col min="1537" max="1538" width="0" hidden="1" customWidth="1"/>
    <col min="1539" max="1539" width="17.5703125" customWidth="1"/>
    <col min="1541" max="1541" width="11.7109375" bestFit="1" customWidth="1"/>
    <col min="1542" max="1542" width="56.28515625" customWidth="1"/>
    <col min="1543" max="1544" width="0" hidden="1" customWidth="1"/>
    <col min="1545" max="1546" width="15.7109375" customWidth="1"/>
    <col min="1547" max="1548" width="0" hidden="1" customWidth="1"/>
    <col min="1549" max="1550" width="15.7109375" customWidth="1"/>
    <col min="1551" max="1552" width="0" hidden="1" customWidth="1"/>
    <col min="1553" max="1554" width="15.7109375" customWidth="1"/>
    <col min="1555" max="1568" width="0" hidden="1" customWidth="1"/>
    <col min="1569" max="1570" width="15.7109375" customWidth="1"/>
    <col min="1571" max="1572" width="0" hidden="1" customWidth="1"/>
    <col min="1573" max="1574" width="15.7109375" customWidth="1"/>
    <col min="1575" max="1576" width="0" hidden="1" customWidth="1"/>
    <col min="1577" max="1578" width="15.7109375" customWidth="1"/>
    <col min="1579" max="1580" width="0" hidden="1" customWidth="1"/>
    <col min="1581" max="1582" width="15.7109375" customWidth="1"/>
    <col min="1583" max="1596" width="0" hidden="1" customWidth="1"/>
    <col min="1597" max="1598" width="15.7109375" customWidth="1"/>
    <col min="1599" max="1599" width="16.7109375" customWidth="1"/>
    <col min="1600" max="1620" width="15.7109375" customWidth="1"/>
    <col min="1621" max="1629" width="0" hidden="1" customWidth="1"/>
    <col min="1630" max="1639" width="15.7109375" customWidth="1"/>
    <col min="1640" max="1642" width="0" hidden="1" customWidth="1"/>
    <col min="1643" max="1643" width="17.140625" customWidth="1"/>
    <col min="1644" max="1644" width="13" customWidth="1"/>
    <col min="1645" max="1649" width="9.140625" customWidth="1"/>
    <col min="1793" max="1794" width="0" hidden="1" customWidth="1"/>
    <col min="1795" max="1795" width="17.5703125" customWidth="1"/>
    <col min="1797" max="1797" width="11.7109375" bestFit="1" customWidth="1"/>
    <col min="1798" max="1798" width="56.28515625" customWidth="1"/>
    <col min="1799" max="1800" width="0" hidden="1" customWidth="1"/>
    <col min="1801" max="1802" width="15.7109375" customWidth="1"/>
    <col min="1803" max="1804" width="0" hidden="1" customWidth="1"/>
    <col min="1805" max="1806" width="15.7109375" customWidth="1"/>
    <col min="1807" max="1808" width="0" hidden="1" customWidth="1"/>
    <col min="1809" max="1810" width="15.7109375" customWidth="1"/>
    <col min="1811" max="1824" width="0" hidden="1" customWidth="1"/>
    <col min="1825" max="1826" width="15.7109375" customWidth="1"/>
    <col min="1827" max="1828" width="0" hidden="1" customWidth="1"/>
    <col min="1829" max="1830" width="15.7109375" customWidth="1"/>
    <col min="1831" max="1832" width="0" hidden="1" customWidth="1"/>
    <col min="1833" max="1834" width="15.7109375" customWidth="1"/>
    <col min="1835" max="1836" width="0" hidden="1" customWidth="1"/>
    <col min="1837" max="1838" width="15.7109375" customWidth="1"/>
    <col min="1839" max="1852" width="0" hidden="1" customWidth="1"/>
    <col min="1853" max="1854" width="15.7109375" customWidth="1"/>
    <col min="1855" max="1855" width="16.7109375" customWidth="1"/>
    <col min="1856" max="1876" width="15.7109375" customWidth="1"/>
    <col min="1877" max="1885" width="0" hidden="1" customWidth="1"/>
    <col min="1886" max="1895" width="15.7109375" customWidth="1"/>
    <col min="1896" max="1898" width="0" hidden="1" customWidth="1"/>
    <col min="1899" max="1899" width="17.140625" customWidth="1"/>
    <col min="1900" max="1900" width="13" customWidth="1"/>
    <col min="1901" max="1905" width="9.140625" customWidth="1"/>
    <col min="2049" max="2050" width="0" hidden="1" customWidth="1"/>
    <col min="2051" max="2051" width="17.5703125" customWidth="1"/>
    <col min="2053" max="2053" width="11.7109375" bestFit="1" customWidth="1"/>
    <col min="2054" max="2054" width="56.28515625" customWidth="1"/>
    <col min="2055" max="2056" width="0" hidden="1" customWidth="1"/>
    <col min="2057" max="2058" width="15.7109375" customWidth="1"/>
    <col min="2059" max="2060" width="0" hidden="1" customWidth="1"/>
    <col min="2061" max="2062" width="15.7109375" customWidth="1"/>
    <col min="2063" max="2064" width="0" hidden="1" customWidth="1"/>
    <col min="2065" max="2066" width="15.7109375" customWidth="1"/>
    <col min="2067" max="2080" width="0" hidden="1" customWidth="1"/>
    <col min="2081" max="2082" width="15.7109375" customWidth="1"/>
    <col min="2083" max="2084" width="0" hidden="1" customWidth="1"/>
    <col min="2085" max="2086" width="15.7109375" customWidth="1"/>
    <col min="2087" max="2088" width="0" hidden="1" customWidth="1"/>
    <col min="2089" max="2090" width="15.7109375" customWidth="1"/>
    <col min="2091" max="2092" width="0" hidden="1" customWidth="1"/>
    <col min="2093" max="2094" width="15.7109375" customWidth="1"/>
    <col min="2095" max="2108" width="0" hidden="1" customWidth="1"/>
    <col min="2109" max="2110" width="15.7109375" customWidth="1"/>
    <col min="2111" max="2111" width="16.7109375" customWidth="1"/>
    <col min="2112" max="2132" width="15.7109375" customWidth="1"/>
    <col min="2133" max="2141" width="0" hidden="1" customWidth="1"/>
    <col min="2142" max="2151" width="15.7109375" customWidth="1"/>
    <col min="2152" max="2154" width="0" hidden="1" customWidth="1"/>
    <col min="2155" max="2155" width="17.140625" customWidth="1"/>
    <col min="2156" max="2156" width="13" customWidth="1"/>
    <col min="2157" max="2161" width="9.140625" customWidth="1"/>
    <col min="2305" max="2306" width="0" hidden="1" customWidth="1"/>
    <col min="2307" max="2307" width="17.5703125" customWidth="1"/>
    <col min="2309" max="2309" width="11.7109375" bestFit="1" customWidth="1"/>
    <col min="2310" max="2310" width="56.28515625" customWidth="1"/>
    <col min="2311" max="2312" width="0" hidden="1" customWidth="1"/>
    <col min="2313" max="2314" width="15.7109375" customWidth="1"/>
    <col min="2315" max="2316" width="0" hidden="1" customWidth="1"/>
    <col min="2317" max="2318" width="15.7109375" customWidth="1"/>
    <col min="2319" max="2320" width="0" hidden="1" customWidth="1"/>
    <col min="2321" max="2322" width="15.7109375" customWidth="1"/>
    <col min="2323" max="2336" width="0" hidden="1" customWidth="1"/>
    <col min="2337" max="2338" width="15.7109375" customWidth="1"/>
    <col min="2339" max="2340" width="0" hidden="1" customWidth="1"/>
    <col min="2341" max="2342" width="15.7109375" customWidth="1"/>
    <col min="2343" max="2344" width="0" hidden="1" customWidth="1"/>
    <col min="2345" max="2346" width="15.7109375" customWidth="1"/>
    <col min="2347" max="2348" width="0" hidden="1" customWidth="1"/>
    <col min="2349" max="2350" width="15.7109375" customWidth="1"/>
    <col min="2351" max="2364" width="0" hidden="1" customWidth="1"/>
    <col min="2365" max="2366" width="15.7109375" customWidth="1"/>
    <col min="2367" max="2367" width="16.7109375" customWidth="1"/>
    <col min="2368" max="2388" width="15.7109375" customWidth="1"/>
    <col min="2389" max="2397" width="0" hidden="1" customWidth="1"/>
    <col min="2398" max="2407" width="15.7109375" customWidth="1"/>
    <col min="2408" max="2410" width="0" hidden="1" customWidth="1"/>
    <col min="2411" max="2411" width="17.140625" customWidth="1"/>
    <col min="2412" max="2412" width="13" customWidth="1"/>
    <col min="2413" max="2417" width="9.140625" customWidth="1"/>
    <col min="2561" max="2562" width="0" hidden="1" customWidth="1"/>
    <col min="2563" max="2563" width="17.5703125" customWidth="1"/>
    <col min="2565" max="2565" width="11.7109375" bestFit="1" customWidth="1"/>
    <col min="2566" max="2566" width="56.28515625" customWidth="1"/>
    <col min="2567" max="2568" width="0" hidden="1" customWidth="1"/>
    <col min="2569" max="2570" width="15.7109375" customWidth="1"/>
    <col min="2571" max="2572" width="0" hidden="1" customWidth="1"/>
    <col min="2573" max="2574" width="15.7109375" customWidth="1"/>
    <col min="2575" max="2576" width="0" hidden="1" customWidth="1"/>
    <col min="2577" max="2578" width="15.7109375" customWidth="1"/>
    <col min="2579" max="2592" width="0" hidden="1" customWidth="1"/>
    <col min="2593" max="2594" width="15.7109375" customWidth="1"/>
    <col min="2595" max="2596" width="0" hidden="1" customWidth="1"/>
    <col min="2597" max="2598" width="15.7109375" customWidth="1"/>
    <col min="2599" max="2600" width="0" hidden="1" customWidth="1"/>
    <col min="2601" max="2602" width="15.7109375" customWidth="1"/>
    <col min="2603" max="2604" width="0" hidden="1" customWidth="1"/>
    <col min="2605" max="2606" width="15.7109375" customWidth="1"/>
    <col min="2607" max="2620" width="0" hidden="1" customWidth="1"/>
    <col min="2621" max="2622" width="15.7109375" customWidth="1"/>
    <col min="2623" max="2623" width="16.7109375" customWidth="1"/>
    <col min="2624" max="2644" width="15.7109375" customWidth="1"/>
    <col min="2645" max="2653" width="0" hidden="1" customWidth="1"/>
    <col min="2654" max="2663" width="15.7109375" customWidth="1"/>
    <col min="2664" max="2666" width="0" hidden="1" customWidth="1"/>
    <col min="2667" max="2667" width="17.140625" customWidth="1"/>
    <col min="2668" max="2668" width="13" customWidth="1"/>
    <col min="2669" max="2673" width="9.140625" customWidth="1"/>
    <col min="2817" max="2818" width="0" hidden="1" customWidth="1"/>
    <col min="2819" max="2819" width="17.5703125" customWidth="1"/>
    <col min="2821" max="2821" width="11.7109375" bestFit="1" customWidth="1"/>
    <col min="2822" max="2822" width="56.28515625" customWidth="1"/>
    <col min="2823" max="2824" width="0" hidden="1" customWidth="1"/>
    <col min="2825" max="2826" width="15.7109375" customWidth="1"/>
    <col min="2827" max="2828" width="0" hidden="1" customWidth="1"/>
    <col min="2829" max="2830" width="15.7109375" customWidth="1"/>
    <col min="2831" max="2832" width="0" hidden="1" customWidth="1"/>
    <col min="2833" max="2834" width="15.7109375" customWidth="1"/>
    <col min="2835" max="2848" width="0" hidden="1" customWidth="1"/>
    <col min="2849" max="2850" width="15.7109375" customWidth="1"/>
    <col min="2851" max="2852" width="0" hidden="1" customWidth="1"/>
    <col min="2853" max="2854" width="15.7109375" customWidth="1"/>
    <col min="2855" max="2856" width="0" hidden="1" customWidth="1"/>
    <col min="2857" max="2858" width="15.7109375" customWidth="1"/>
    <col min="2859" max="2860" width="0" hidden="1" customWidth="1"/>
    <col min="2861" max="2862" width="15.7109375" customWidth="1"/>
    <col min="2863" max="2876" width="0" hidden="1" customWidth="1"/>
    <col min="2877" max="2878" width="15.7109375" customWidth="1"/>
    <col min="2879" max="2879" width="16.7109375" customWidth="1"/>
    <col min="2880" max="2900" width="15.7109375" customWidth="1"/>
    <col min="2901" max="2909" width="0" hidden="1" customWidth="1"/>
    <col min="2910" max="2919" width="15.7109375" customWidth="1"/>
    <col min="2920" max="2922" width="0" hidden="1" customWidth="1"/>
    <col min="2923" max="2923" width="17.140625" customWidth="1"/>
    <col min="2924" max="2924" width="13" customWidth="1"/>
    <col min="2925" max="2929" width="9.140625" customWidth="1"/>
    <col min="3073" max="3074" width="0" hidden="1" customWidth="1"/>
    <col min="3075" max="3075" width="17.5703125" customWidth="1"/>
    <col min="3077" max="3077" width="11.7109375" bestFit="1" customWidth="1"/>
    <col min="3078" max="3078" width="56.28515625" customWidth="1"/>
    <col min="3079" max="3080" width="0" hidden="1" customWidth="1"/>
    <col min="3081" max="3082" width="15.7109375" customWidth="1"/>
    <col min="3083" max="3084" width="0" hidden="1" customWidth="1"/>
    <col min="3085" max="3086" width="15.7109375" customWidth="1"/>
    <col min="3087" max="3088" width="0" hidden="1" customWidth="1"/>
    <col min="3089" max="3090" width="15.7109375" customWidth="1"/>
    <col min="3091" max="3104" width="0" hidden="1" customWidth="1"/>
    <col min="3105" max="3106" width="15.7109375" customWidth="1"/>
    <col min="3107" max="3108" width="0" hidden="1" customWidth="1"/>
    <col min="3109" max="3110" width="15.7109375" customWidth="1"/>
    <col min="3111" max="3112" width="0" hidden="1" customWidth="1"/>
    <col min="3113" max="3114" width="15.7109375" customWidth="1"/>
    <col min="3115" max="3116" width="0" hidden="1" customWidth="1"/>
    <col min="3117" max="3118" width="15.7109375" customWidth="1"/>
    <col min="3119" max="3132" width="0" hidden="1" customWidth="1"/>
    <col min="3133" max="3134" width="15.7109375" customWidth="1"/>
    <col min="3135" max="3135" width="16.7109375" customWidth="1"/>
    <col min="3136" max="3156" width="15.7109375" customWidth="1"/>
    <col min="3157" max="3165" width="0" hidden="1" customWidth="1"/>
    <col min="3166" max="3175" width="15.7109375" customWidth="1"/>
    <col min="3176" max="3178" width="0" hidden="1" customWidth="1"/>
    <col min="3179" max="3179" width="17.140625" customWidth="1"/>
    <col min="3180" max="3180" width="13" customWidth="1"/>
    <col min="3181" max="3185" width="9.140625" customWidth="1"/>
    <col min="3329" max="3330" width="0" hidden="1" customWidth="1"/>
    <col min="3331" max="3331" width="17.5703125" customWidth="1"/>
    <col min="3333" max="3333" width="11.7109375" bestFit="1" customWidth="1"/>
    <col min="3334" max="3334" width="56.28515625" customWidth="1"/>
    <col min="3335" max="3336" width="0" hidden="1" customWidth="1"/>
    <col min="3337" max="3338" width="15.7109375" customWidth="1"/>
    <col min="3339" max="3340" width="0" hidden="1" customWidth="1"/>
    <col min="3341" max="3342" width="15.7109375" customWidth="1"/>
    <col min="3343" max="3344" width="0" hidden="1" customWidth="1"/>
    <col min="3345" max="3346" width="15.7109375" customWidth="1"/>
    <col min="3347" max="3360" width="0" hidden="1" customWidth="1"/>
    <col min="3361" max="3362" width="15.7109375" customWidth="1"/>
    <col min="3363" max="3364" width="0" hidden="1" customWidth="1"/>
    <col min="3365" max="3366" width="15.7109375" customWidth="1"/>
    <col min="3367" max="3368" width="0" hidden="1" customWidth="1"/>
    <col min="3369" max="3370" width="15.7109375" customWidth="1"/>
    <col min="3371" max="3372" width="0" hidden="1" customWidth="1"/>
    <col min="3373" max="3374" width="15.7109375" customWidth="1"/>
    <col min="3375" max="3388" width="0" hidden="1" customWidth="1"/>
    <col min="3389" max="3390" width="15.7109375" customWidth="1"/>
    <col min="3391" max="3391" width="16.7109375" customWidth="1"/>
    <col min="3392" max="3412" width="15.7109375" customWidth="1"/>
    <col min="3413" max="3421" width="0" hidden="1" customWidth="1"/>
    <col min="3422" max="3431" width="15.7109375" customWidth="1"/>
    <col min="3432" max="3434" width="0" hidden="1" customWidth="1"/>
    <col min="3435" max="3435" width="17.140625" customWidth="1"/>
    <col min="3436" max="3436" width="13" customWidth="1"/>
    <col min="3437" max="3441" width="9.140625" customWidth="1"/>
    <col min="3585" max="3586" width="0" hidden="1" customWidth="1"/>
    <col min="3587" max="3587" width="17.5703125" customWidth="1"/>
    <col min="3589" max="3589" width="11.7109375" bestFit="1" customWidth="1"/>
    <col min="3590" max="3590" width="56.28515625" customWidth="1"/>
    <col min="3591" max="3592" width="0" hidden="1" customWidth="1"/>
    <col min="3593" max="3594" width="15.7109375" customWidth="1"/>
    <col min="3595" max="3596" width="0" hidden="1" customWidth="1"/>
    <col min="3597" max="3598" width="15.7109375" customWidth="1"/>
    <col min="3599" max="3600" width="0" hidden="1" customWidth="1"/>
    <col min="3601" max="3602" width="15.7109375" customWidth="1"/>
    <col min="3603" max="3616" width="0" hidden="1" customWidth="1"/>
    <col min="3617" max="3618" width="15.7109375" customWidth="1"/>
    <col min="3619" max="3620" width="0" hidden="1" customWidth="1"/>
    <col min="3621" max="3622" width="15.7109375" customWidth="1"/>
    <col min="3623" max="3624" width="0" hidden="1" customWidth="1"/>
    <col min="3625" max="3626" width="15.7109375" customWidth="1"/>
    <col min="3627" max="3628" width="0" hidden="1" customWidth="1"/>
    <col min="3629" max="3630" width="15.7109375" customWidth="1"/>
    <col min="3631" max="3644" width="0" hidden="1" customWidth="1"/>
    <col min="3645" max="3646" width="15.7109375" customWidth="1"/>
    <col min="3647" max="3647" width="16.7109375" customWidth="1"/>
    <col min="3648" max="3668" width="15.7109375" customWidth="1"/>
    <col min="3669" max="3677" width="0" hidden="1" customWidth="1"/>
    <col min="3678" max="3687" width="15.7109375" customWidth="1"/>
    <col min="3688" max="3690" width="0" hidden="1" customWidth="1"/>
    <col min="3691" max="3691" width="17.140625" customWidth="1"/>
    <col min="3692" max="3692" width="13" customWidth="1"/>
    <col min="3693" max="3697" width="9.140625" customWidth="1"/>
    <col min="3841" max="3842" width="0" hidden="1" customWidth="1"/>
    <col min="3843" max="3843" width="17.5703125" customWidth="1"/>
    <col min="3845" max="3845" width="11.7109375" bestFit="1" customWidth="1"/>
    <col min="3846" max="3846" width="56.28515625" customWidth="1"/>
    <col min="3847" max="3848" width="0" hidden="1" customWidth="1"/>
    <col min="3849" max="3850" width="15.7109375" customWidth="1"/>
    <col min="3851" max="3852" width="0" hidden="1" customWidth="1"/>
    <col min="3853" max="3854" width="15.7109375" customWidth="1"/>
    <col min="3855" max="3856" width="0" hidden="1" customWidth="1"/>
    <col min="3857" max="3858" width="15.7109375" customWidth="1"/>
    <col min="3859" max="3872" width="0" hidden="1" customWidth="1"/>
    <col min="3873" max="3874" width="15.7109375" customWidth="1"/>
    <col min="3875" max="3876" width="0" hidden="1" customWidth="1"/>
    <col min="3877" max="3878" width="15.7109375" customWidth="1"/>
    <col min="3879" max="3880" width="0" hidden="1" customWidth="1"/>
    <col min="3881" max="3882" width="15.7109375" customWidth="1"/>
    <col min="3883" max="3884" width="0" hidden="1" customWidth="1"/>
    <col min="3885" max="3886" width="15.7109375" customWidth="1"/>
    <col min="3887" max="3900" width="0" hidden="1" customWidth="1"/>
    <col min="3901" max="3902" width="15.7109375" customWidth="1"/>
    <col min="3903" max="3903" width="16.7109375" customWidth="1"/>
    <col min="3904" max="3924" width="15.7109375" customWidth="1"/>
    <col min="3925" max="3933" width="0" hidden="1" customWidth="1"/>
    <col min="3934" max="3943" width="15.7109375" customWidth="1"/>
    <col min="3944" max="3946" width="0" hidden="1" customWidth="1"/>
    <col min="3947" max="3947" width="17.140625" customWidth="1"/>
    <col min="3948" max="3948" width="13" customWidth="1"/>
    <col min="3949" max="3953" width="9.140625" customWidth="1"/>
    <col min="4097" max="4098" width="0" hidden="1" customWidth="1"/>
    <col min="4099" max="4099" width="17.5703125" customWidth="1"/>
    <col min="4101" max="4101" width="11.7109375" bestFit="1" customWidth="1"/>
    <col min="4102" max="4102" width="56.28515625" customWidth="1"/>
    <col min="4103" max="4104" width="0" hidden="1" customWidth="1"/>
    <col min="4105" max="4106" width="15.7109375" customWidth="1"/>
    <col min="4107" max="4108" width="0" hidden="1" customWidth="1"/>
    <col min="4109" max="4110" width="15.7109375" customWidth="1"/>
    <col min="4111" max="4112" width="0" hidden="1" customWidth="1"/>
    <col min="4113" max="4114" width="15.7109375" customWidth="1"/>
    <col min="4115" max="4128" width="0" hidden="1" customWidth="1"/>
    <col min="4129" max="4130" width="15.7109375" customWidth="1"/>
    <col min="4131" max="4132" width="0" hidden="1" customWidth="1"/>
    <col min="4133" max="4134" width="15.7109375" customWidth="1"/>
    <col min="4135" max="4136" width="0" hidden="1" customWidth="1"/>
    <col min="4137" max="4138" width="15.7109375" customWidth="1"/>
    <col min="4139" max="4140" width="0" hidden="1" customWidth="1"/>
    <col min="4141" max="4142" width="15.7109375" customWidth="1"/>
    <col min="4143" max="4156" width="0" hidden="1" customWidth="1"/>
    <col min="4157" max="4158" width="15.7109375" customWidth="1"/>
    <col min="4159" max="4159" width="16.7109375" customWidth="1"/>
    <col min="4160" max="4180" width="15.7109375" customWidth="1"/>
    <col min="4181" max="4189" width="0" hidden="1" customWidth="1"/>
    <col min="4190" max="4199" width="15.7109375" customWidth="1"/>
    <col min="4200" max="4202" width="0" hidden="1" customWidth="1"/>
    <col min="4203" max="4203" width="17.140625" customWidth="1"/>
    <col min="4204" max="4204" width="13" customWidth="1"/>
    <col min="4205" max="4209" width="9.140625" customWidth="1"/>
    <col min="4353" max="4354" width="0" hidden="1" customWidth="1"/>
    <col min="4355" max="4355" width="17.5703125" customWidth="1"/>
    <col min="4357" max="4357" width="11.7109375" bestFit="1" customWidth="1"/>
    <col min="4358" max="4358" width="56.28515625" customWidth="1"/>
    <col min="4359" max="4360" width="0" hidden="1" customWidth="1"/>
    <col min="4361" max="4362" width="15.7109375" customWidth="1"/>
    <col min="4363" max="4364" width="0" hidden="1" customWidth="1"/>
    <col min="4365" max="4366" width="15.7109375" customWidth="1"/>
    <col min="4367" max="4368" width="0" hidden="1" customWidth="1"/>
    <col min="4369" max="4370" width="15.7109375" customWidth="1"/>
    <col min="4371" max="4384" width="0" hidden="1" customWidth="1"/>
    <col min="4385" max="4386" width="15.7109375" customWidth="1"/>
    <col min="4387" max="4388" width="0" hidden="1" customWidth="1"/>
    <col min="4389" max="4390" width="15.7109375" customWidth="1"/>
    <col min="4391" max="4392" width="0" hidden="1" customWidth="1"/>
    <col min="4393" max="4394" width="15.7109375" customWidth="1"/>
    <col min="4395" max="4396" width="0" hidden="1" customWidth="1"/>
    <col min="4397" max="4398" width="15.7109375" customWidth="1"/>
    <col min="4399" max="4412" width="0" hidden="1" customWidth="1"/>
    <col min="4413" max="4414" width="15.7109375" customWidth="1"/>
    <col min="4415" max="4415" width="16.7109375" customWidth="1"/>
    <col min="4416" max="4436" width="15.7109375" customWidth="1"/>
    <col min="4437" max="4445" width="0" hidden="1" customWidth="1"/>
    <col min="4446" max="4455" width="15.7109375" customWidth="1"/>
    <col min="4456" max="4458" width="0" hidden="1" customWidth="1"/>
    <col min="4459" max="4459" width="17.140625" customWidth="1"/>
    <col min="4460" max="4460" width="13" customWidth="1"/>
    <col min="4461" max="4465" width="9.140625" customWidth="1"/>
    <col min="4609" max="4610" width="0" hidden="1" customWidth="1"/>
    <col min="4611" max="4611" width="17.5703125" customWidth="1"/>
    <col min="4613" max="4613" width="11.7109375" bestFit="1" customWidth="1"/>
    <col min="4614" max="4614" width="56.28515625" customWidth="1"/>
    <col min="4615" max="4616" width="0" hidden="1" customWidth="1"/>
    <col min="4617" max="4618" width="15.7109375" customWidth="1"/>
    <col min="4619" max="4620" width="0" hidden="1" customWidth="1"/>
    <col min="4621" max="4622" width="15.7109375" customWidth="1"/>
    <col min="4623" max="4624" width="0" hidden="1" customWidth="1"/>
    <col min="4625" max="4626" width="15.7109375" customWidth="1"/>
    <col min="4627" max="4640" width="0" hidden="1" customWidth="1"/>
    <col min="4641" max="4642" width="15.7109375" customWidth="1"/>
    <col min="4643" max="4644" width="0" hidden="1" customWidth="1"/>
    <col min="4645" max="4646" width="15.7109375" customWidth="1"/>
    <col min="4647" max="4648" width="0" hidden="1" customWidth="1"/>
    <col min="4649" max="4650" width="15.7109375" customWidth="1"/>
    <col min="4651" max="4652" width="0" hidden="1" customWidth="1"/>
    <col min="4653" max="4654" width="15.7109375" customWidth="1"/>
    <col min="4655" max="4668" width="0" hidden="1" customWidth="1"/>
    <col min="4669" max="4670" width="15.7109375" customWidth="1"/>
    <col min="4671" max="4671" width="16.7109375" customWidth="1"/>
    <col min="4672" max="4692" width="15.7109375" customWidth="1"/>
    <col min="4693" max="4701" width="0" hidden="1" customWidth="1"/>
    <col min="4702" max="4711" width="15.7109375" customWidth="1"/>
    <col min="4712" max="4714" width="0" hidden="1" customWidth="1"/>
    <col min="4715" max="4715" width="17.140625" customWidth="1"/>
    <col min="4716" max="4716" width="13" customWidth="1"/>
    <col min="4717" max="4721" width="9.140625" customWidth="1"/>
    <col min="4865" max="4866" width="0" hidden="1" customWidth="1"/>
    <col min="4867" max="4867" width="17.5703125" customWidth="1"/>
    <col min="4869" max="4869" width="11.7109375" bestFit="1" customWidth="1"/>
    <col min="4870" max="4870" width="56.28515625" customWidth="1"/>
    <col min="4871" max="4872" width="0" hidden="1" customWidth="1"/>
    <col min="4873" max="4874" width="15.7109375" customWidth="1"/>
    <col min="4875" max="4876" width="0" hidden="1" customWidth="1"/>
    <col min="4877" max="4878" width="15.7109375" customWidth="1"/>
    <col min="4879" max="4880" width="0" hidden="1" customWidth="1"/>
    <col min="4881" max="4882" width="15.7109375" customWidth="1"/>
    <col min="4883" max="4896" width="0" hidden="1" customWidth="1"/>
    <col min="4897" max="4898" width="15.7109375" customWidth="1"/>
    <col min="4899" max="4900" width="0" hidden="1" customWidth="1"/>
    <col min="4901" max="4902" width="15.7109375" customWidth="1"/>
    <col min="4903" max="4904" width="0" hidden="1" customWidth="1"/>
    <col min="4905" max="4906" width="15.7109375" customWidth="1"/>
    <col min="4907" max="4908" width="0" hidden="1" customWidth="1"/>
    <col min="4909" max="4910" width="15.7109375" customWidth="1"/>
    <col min="4911" max="4924" width="0" hidden="1" customWidth="1"/>
    <col min="4925" max="4926" width="15.7109375" customWidth="1"/>
    <col min="4927" max="4927" width="16.7109375" customWidth="1"/>
    <col min="4928" max="4948" width="15.7109375" customWidth="1"/>
    <col min="4949" max="4957" width="0" hidden="1" customWidth="1"/>
    <col min="4958" max="4967" width="15.7109375" customWidth="1"/>
    <col min="4968" max="4970" width="0" hidden="1" customWidth="1"/>
    <col min="4971" max="4971" width="17.140625" customWidth="1"/>
    <col min="4972" max="4972" width="13" customWidth="1"/>
    <col min="4973" max="4977" width="9.140625" customWidth="1"/>
    <col min="5121" max="5122" width="0" hidden="1" customWidth="1"/>
    <col min="5123" max="5123" width="17.5703125" customWidth="1"/>
    <col min="5125" max="5125" width="11.7109375" bestFit="1" customWidth="1"/>
    <col min="5126" max="5126" width="56.28515625" customWidth="1"/>
    <col min="5127" max="5128" width="0" hidden="1" customWidth="1"/>
    <col min="5129" max="5130" width="15.7109375" customWidth="1"/>
    <col min="5131" max="5132" width="0" hidden="1" customWidth="1"/>
    <col min="5133" max="5134" width="15.7109375" customWidth="1"/>
    <col min="5135" max="5136" width="0" hidden="1" customWidth="1"/>
    <col min="5137" max="5138" width="15.7109375" customWidth="1"/>
    <col min="5139" max="5152" width="0" hidden="1" customWidth="1"/>
    <col min="5153" max="5154" width="15.7109375" customWidth="1"/>
    <col min="5155" max="5156" width="0" hidden="1" customWidth="1"/>
    <col min="5157" max="5158" width="15.7109375" customWidth="1"/>
    <col min="5159" max="5160" width="0" hidden="1" customWidth="1"/>
    <col min="5161" max="5162" width="15.7109375" customWidth="1"/>
    <col min="5163" max="5164" width="0" hidden="1" customWidth="1"/>
    <col min="5165" max="5166" width="15.7109375" customWidth="1"/>
    <col min="5167" max="5180" width="0" hidden="1" customWidth="1"/>
    <col min="5181" max="5182" width="15.7109375" customWidth="1"/>
    <col min="5183" max="5183" width="16.7109375" customWidth="1"/>
    <col min="5184" max="5204" width="15.7109375" customWidth="1"/>
    <col min="5205" max="5213" width="0" hidden="1" customWidth="1"/>
    <col min="5214" max="5223" width="15.7109375" customWidth="1"/>
    <col min="5224" max="5226" width="0" hidden="1" customWidth="1"/>
    <col min="5227" max="5227" width="17.140625" customWidth="1"/>
    <col min="5228" max="5228" width="13" customWidth="1"/>
    <col min="5229" max="5233" width="9.140625" customWidth="1"/>
    <col min="5377" max="5378" width="0" hidden="1" customWidth="1"/>
    <col min="5379" max="5379" width="17.5703125" customWidth="1"/>
    <col min="5381" max="5381" width="11.7109375" bestFit="1" customWidth="1"/>
    <col min="5382" max="5382" width="56.28515625" customWidth="1"/>
    <col min="5383" max="5384" width="0" hidden="1" customWidth="1"/>
    <col min="5385" max="5386" width="15.7109375" customWidth="1"/>
    <col min="5387" max="5388" width="0" hidden="1" customWidth="1"/>
    <col min="5389" max="5390" width="15.7109375" customWidth="1"/>
    <col min="5391" max="5392" width="0" hidden="1" customWidth="1"/>
    <col min="5393" max="5394" width="15.7109375" customWidth="1"/>
    <col min="5395" max="5408" width="0" hidden="1" customWidth="1"/>
    <col min="5409" max="5410" width="15.7109375" customWidth="1"/>
    <col min="5411" max="5412" width="0" hidden="1" customWidth="1"/>
    <col min="5413" max="5414" width="15.7109375" customWidth="1"/>
    <col min="5415" max="5416" width="0" hidden="1" customWidth="1"/>
    <col min="5417" max="5418" width="15.7109375" customWidth="1"/>
    <col min="5419" max="5420" width="0" hidden="1" customWidth="1"/>
    <col min="5421" max="5422" width="15.7109375" customWidth="1"/>
    <col min="5423" max="5436" width="0" hidden="1" customWidth="1"/>
    <col min="5437" max="5438" width="15.7109375" customWidth="1"/>
    <col min="5439" max="5439" width="16.7109375" customWidth="1"/>
    <col min="5440" max="5460" width="15.7109375" customWidth="1"/>
    <col min="5461" max="5469" width="0" hidden="1" customWidth="1"/>
    <col min="5470" max="5479" width="15.7109375" customWidth="1"/>
    <col min="5480" max="5482" width="0" hidden="1" customWidth="1"/>
    <col min="5483" max="5483" width="17.140625" customWidth="1"/>
    <col min="5484" max="5484" width="13" customWidth="1"/>
    <col min="5485" max="5489" width="9.140625" customWidth="1"/>
    <col min="5633" max="5634" width="0" hidden="1" customWidth="1"/>
    <col min="5635" max="5635" width="17.5703125" customWidth="1"/>
    <col min="5637" max="5637" width="11.7109375" bestFit="1" customWidth="1"/>
    <col min="5638" max="5638" width="56.28515625" customWidth="1"/>
    <col min="5639" max="5640" width="0" hidden="1" customWidth="1"/>
    <col min="5641" max="5642" width="15.7109375" customWidth="1"/>
    <col min="5643" max="5644" width="0" hidden="1" customWidth="1"/>
    <col min="5645" max="5646" width="15.7109375" customWidth="1"/>
    <col min="5647" max="5648" width="0" hidden="1" customWidth="1"/>
    <col min="5649" max="5650" width="15.7109375" customWidth="1"/>
    <col min="5651" max="5664" width="0" hidden="1" customWidth="1"/>
    <col min="5665" max="5666" width="15.7109375" customWidth="1"/>
    <col min="5667" max="5668" width="0" hidden="1" customWidth="1"/>
    <col min="5669" max="5670" width="15.7109375" customWidth="1"/>
    <col min="5671" max="5672" width="0" hidden="1" customWidth="1"/>
    <col min="5673" max="5674" width="15.7109375" customWidth="1"/>
    <col min="5675" max="5676" width="0" hidden="1" customWidth="1"/>
    <col min="5677" max="5678" width="15.7109375" customWidth="1"/>
    <col min="5679" max="5692" width="0" hidden="1" customWidth="1"/>
    <col min="5693" max="5694" width="15.7109375" customWidth="1"/>
    <col min="5695" max="5695" width="16.7109375" customWidth="1"/>
    <col min="5696" max="5716" width="15.7109375" customWidth="1"/>
    <col min="5717" max="5725" width="0" hidden="1" customWidth="1"/>
    <col min="5726" max="5735" width="15.7109375" customWidth="1"/>
    <col min="5736" max="5738" width="0" hidden="1" customWidth="1"/>
    <col min="5739" max="5739" width="17.140625" customWidth="1"/>
    <col min="5740" max="5740" width="13" customWidth="1"/>
    <col min="5741" max="5745" width="9.140625" customWidth="1"/>
    <col min="5889" max="5890" width="0" hidden="1" customWidth="1"/>
    <col min="5891" max="5891" width="17.5703125" customWidth="1"/>
    <col min="5893" max="5893" width="11.7109375" bestFit="1" customWidth="1"/>
    <col min="5894" max="5894" width="56.28515625" customWidth="1"/>
    <col min="5895" max="5896" width="0" hidden="1" customWidth="1"/>
    <col min="5897" max="5898" width="15.7109375" customWidth="1"/>
    <col min="5899" max="5900" width="0" hidden="1" customWidth="1"/>
    <col min="5901" max="5902" width="15.7109375" customWidth="1"/>
    <col min="5903" max="5904" width="0" hidden="1" customWidth="1"/>
    <col min="5905" max="5906" width="15.7109375" customWidth="1"/>
    <col min="5907" max="5920" width="0" hidden="1" customWidth="1"/>
    <col min="5921" max="5922" width="15.7109375" customWidth="1"/>
    <col min="5923" max="5924" width="0" hidden="1" customWidth="1"/>
    <col min="5925" max="5926" width="15.7109375" customWidth="1"/>
    <col min="5927" max="5928" width="0" hidden="1" customWidth="1"/>
    <col min="5929" max="5930" width="15.7109375" customWidth="1"/>
    <col min="5931" max="5932" width="0" hidden="1" customWidth="1"/>
    <col min="5933" max="5934" width="15.7109375" customWidth="1"/>
    <col min="5935" max="5948" width="0" hidden="1" customWidth="1"/>
    <col min="5949" max="5950" width="15.7109375" customWidth="1"/>
    <col min="5951" max="5951" width="16.7109375" customWidth="1"/>
    <col min="5952" max="5972" width="15.7109375" customWidth="1"/>
    <col min="5973" max="5981" width="0" hidden="1" customWidth="1"/>
    <col min="5982" max="5991" width="15.7109375" customWidth="1"/>
    <col min="5992" max="5994" width="0" hidden="1" customWidth="1"/>
    <col min="5995" max="5995" width="17.140625" customWidth="1"/>
    <col min="5996" max="5996" width="13" customWidth="1"/>
    <col min="5997" max="6001" width="9.140625" customWidth="1"/>
    <col min="6145" max="6146" width="0" hidden="1" customWidth="1"/>
    <col min="6147" max="6147" width="17.5703125" customWidth="1"/>
    <col min="6149" max="6149" width="11.7109375" bestFit="1" customWidth="1"/>
    <col min="6150" max="6150" width="56.28515625" customWidth="1"/>
    <col min="6151" max="6152" width="0" hidden="1" customWidth="1"/>
    <col min="6153" max="6154" width="15.7109375" customWidth="1"/>
    <col min="6155" max="6156" width="0" hidden="1" customWidth="1"/>
    <col min="6157" max="6158" width="15.7109375" customWidth="1"/>
    <col min="6159" max="6160" width="0" hidden="1" customWidth="1"/>
    <col min="6161" max="6162" width="15.7109375" customWidth="1"/>
    <col min="6163" max="6176" width="0" hidden="1" customWidth="1"/>
    <col min="6177" max="6178" width="15.7109375" customWidth="1"/>
    <col min="6179" max="6180" width="0" hidden="1" customWidth="1"/>
    <col min="6181" max="6182" width="15.7109375" customWidth="1"/>
    <col min="6183" max="6184" width="0" hidden="1" customWidth="1"/>
    <col min="6185" max="6186" width="15.7109375" customWidth="1"/>
    <col min="6187" max="6188" width="0" hidden="1" customWidth="1"/>
    <col min="6189" max="6190" width="15.7109375" customWidth="1"/>
    <col min="6191" max="6204" width="0" hidden="1" customWidth="1"/>
    <col min="6205" max="6206" width="15.7109375" customWidth="1"/>
    <col min="6207" max="6207" width="16.7109375" customWidth="1"/>
    <col min="6208" max="6228" width="15.7109375" customWidth="1"/>
    <col min="6229" max="6237" width="0" hidden="1" customWidth="1"/>
    <col min="6238" max="6247" width="15.7109375" customWidth="1"/>
    <col min="6248" max="6250" width="0" hidden="1" customWidth="1"/>
    <col min="6251" max="6251" width="17.140625" customWidth="1"/>
    <col min="6252" max="6252" width="13" customWidth="1"/>
    <col min="6253" max="6257" width="9.140625" customWidth="1"/>
    <col min="6401" max="6402" width="0" hidden="1" customWidth="1"/>
    <col min="6403" max="6403" width="17.5703125" customWidth="1"/>
    <col min="6405" max="6405" width="11.7109375" bestFit="1" customWidth="1"/>
    <col min="6406" max="6406" width="56.28515625" customWidth="1"/>
    <col min="6407" max="6408" width="0" hidden="1" customWidth="1"/>
    <col min="6409" max="6410" width="15.7109375" customWidth="1"/>
    <col min="6411" max="6412" width="0" hidden="1" customWidth="1"/>
    <col min="6413" max="6414" width="15.7109375" customWidth="1"/>
    <col min="6415" max="6416" width="0" hidden="1" customWidth="1"/>
    <col min="6417" max="6418" width="15.7109375" customWidth="1"/>
    <col min="6419" max="6432" width="0" hidden="1" customWidth="1"/>
    <col min="6433" max="6434" width="15.7109375" customWidth="1"/>
    <col min="6435" max="6436" width="0" hidden="1" customWidth="1"/>
    <col min="6437" max="6438" width="15.7109375" customWidth="1"/>
    <col min="6439" max="6440" width="0" hidden="1" customWidth="1"/>
    <col min="6441" max="6442" width="15.7109375" customWidth="1"/>
    <col min="6443" max="6444" width="0" hidden="1" customWidth="1"/>
    <col min="6445" max="6446" width="15.7109375" customWidth="1"/>
    <col min="6447" max="6460" width="0" hidden="1" customWidth="1"/>
    <col min="6461" max="6462" width="15.7109375" customWidth="1"/>
    <col min="6463" max="6463" width="16.7109375" customWidth="1"/>
    <col min="6464" max="6484" width="15.7109375" customWidth="1"/>
    <col min="6485" max="6493" width="0" hidden="1" customWidth="1"/>
    <col min="6494" max="6503" width="15.7109375" customWidth="1"/>
    <col min="6504" max="6506" width="0" hidden="1" customWidth="1"/>
    <col min="6507" max="6507" width="17.140625" customWidth="1"/>
    <col min="6508" max="6508" width="13" customWidth="1"/>
    <col min="6509" max="6513" width="9.140625" customWidth="1"/>
    <col min="6657" max="6658" width="0" hidden="1" customWidth="1"/>
    <col min="6659" max="6659" width="17.5703125" customWidth="1"/>
    <col min="6661" max="6661" width="11.7109375" bestFit="1" customWidth="1"/>
    <col min="6662" max="6662" width="56.28515625" customWidth="1"/>
    <col min="6663" max="6664" width="0" hidden="1" customWidth="1"/>
    <col min="6665" max="6666" width="15.7109375" customWidth="1"/>
    <col min="6667" max="6668" width="0" hidden="1" customWidth="1"/>
    <col min="6669" max="6670" width="15.7109375" customWidth="1"/>
    <col min="6671" max="6672" width="0" hidden="1" customWidth="1"/>
    <col min="6673" max="6674" width="15.7109375" customWidth="1"/>
    <col min="6675" max="6688" width="0" hidden="1" customWidth="1"/>
    <col min="6689" max="6690" width="15.7109375" customWidth="1"/>
    <col min="6691" max="6692" width="0" hidden="1" customWidth="1"/>
    <col min="6693" max="6694" width="15.7109375" customWidth="1"/>
    <col min="6695" max="6696" width="0" hidden="1" customWidth="1"/>
    <col min="6697" max="6698" width="15.7109375" customWidth="1"/>
    <col min="6699" max="6700" width="0" hidden="1" customWidth="1"/>
    <col min="6701" max="6702" width="15.7109375" customWidth="1"/>
    <col min="6703" max="6716" width="0" hidden="1" customWidth="1"/>
    <col min="6717" max="6718" width="15.7109375" customWidth="1"/>
    <col min="6719" max="6719" width="16.7109375" customWidth="1"/>
    <col min="6720" max="6740" width="15.7109375" customWidth="1"/>
    <col min="6741" max="6749" width="0" hidden="1" customWidth="1"/>
    <col min="6750" max="6759" width="15.7109375" customWidth="1"/>
    <col min="6760" max="6762" width="0" hidden="1" customWidth="1"/>
    <col min="6763" max="6763" width="17.140625" customWidth="1"/>
    <col min="6764" max="6764" width="13" customWidth="1"/>
    <col min="6765" max="6769" width="9.140625" customWidth="1"/>
    <col min="6913" max="6914" width="0" hidden="1" customWidth="1"/>
    <col min="6915" max="6915" width="17.5703125" customWidth="1"/>
    <col min="6917" max="6917" width="11.7109375" bestFit="1" customWidth="1"/>
    <col min="6918" max="6918" width="56.28515625" customWidth="1"/>
    <col min="6919" max="6920" width="0" hidden="1" customWidth="1"/>
    <col min="6921" max="6922" width="15.7109375" customWidth="1"/>
    <col min="6923" max="6924" width="0" hidden="1" customWidth="1"/>
    <col min="6925" max="6926" width="15.7109375" customWidth="1"/>
    <col min="6927" max="6928" width="0" hidden="1" customWidth="1"/>
    <col min="6929" max="6930" width="15.7109375" customWidth="1"/>
    <col min="6931" max="6944" width="0" hidden="1" customWidth="1"/>
    <col min="6945" max="6946" width="15.7109375" customWidth="1"/>
    <col min="6947" max="6948" width="0" hidden="1" customWidth="1"/>
    <col min="6949" max="6950" width="15.7109375" customWidth="1"/>
    <col min="6951" max="6952" width="0" hidden="1" customWidth="1"/>
    <col min="6953" max="6954" width="15.7109375" customWidth="1"/>
    <col min="6955" max="6956" width="0" hidden="1" customWidth="1"/>
    <col min="6957" max="6958" width="15.7109375" customWidth="1"/>
    <col min="6959" max="6972" width="0" hidden="1" customWidth="1"/>
    <col min="6973" max="6974" width="15.7109375" customWidth="1"/>
    <col min="6975" max="6975" width="16.7109375" customWidth="1"/>
    <col min="6976" max="6996" width="15.7109375" customWidth="1"/>
    <col min="6997" max="7005" width="0" hidden="1" customWidth="1"/>
    <col min="7006" max="7015" width="15.7109375" customWidth="1"/>
    <col min="7016" max="7018" width="0" hidden="1" customWidth="1"/>
    <col min="7019" max="7019" width="17.140625" customWidth="1"/>
    <col min="7020" max="7020" width="13" customWidth="1"/>
    <col min="7021" max="7025" width="9.140625" customWidth="1"/>
    <col min="7169" max="7170" width="0" hidden="1" customWidth="1"/>
    <col min="7171" max="7171" width="17.5703125" customWidth="1"/>
    <col min="7173" max="7173" width="11.7109375" bestFit="1" customWidth="1"/>
    <col min="7174" max="7174" width="56.28515625" customWidth="1"/>
    <col min="7175" max="7176" width="0" hidden="1" customWidth="1"/>
    <col min="7177" max="7178" width="15.7109375" customWidth="1"/>
    <col min="7179" max="7180" width="0" hidden="1" customWidth="1"/>
    <col min="7181" max="7182" width="15.7109375" customWidth="1"/>
    <col min="7183" max="7184" width="0" hidden="1" customWidth="1"/>
    <col min="7185" max="7186" width="15.7109375" customWidth="1"/>
    <col min="7187" max="7200" width="0" hidden="1" customWidth="1"/>
    <col min="7201" max="7202" width="15.7109375" customWidth="1"/>
    <col min="7203" max="7204" width="0" hidden="1" customWidth="1"/>
    <col min="7205" max="7206" width="15.7109375" customWidth="1"/>
    <col min="7207" max="7208" width="0" hidden="1" customWidth="1"/>
    <col min="7209" max="7210" width="15.7109375" customWidth="1"/>
    <col min="7211" max="7212" width="0" hidden="1" customWidth="1"/>
    <col min="7213" max="7214" width="15.7109375" customWidth="1"/>
    <col min="7215" max="7228" width="0" hidden="1" customWidth="1"/>
    <col min="7229" max="7230" width="15.7109375" customWidth="1"/>
    <col min="7231" max="7231" width="16.7109375" customWidth="1"/>
    <col min="7232" max="7252" width="15.7109375" customWidth="1"/>
    <col min="7253" max="7261" width="0" hidden="1" customWidth="1"/>
    <col min="7262" max="7271" width="15.7109375" customWidth="1"/>
    <col min="7272" max="7274" width="0" hidden="1" customWidth="1"/>
    <col min="7275" max="7275" width="17.140625" customWidth="1"/>
    <col min="7276" max="7276" width="13" customWidth="1"/>
    <col min="7277" max="7281" width="9.140625" customWidth="1"/>
    <col min="7425" max="7426" width="0" hidden="1" customWidth="1"/>
    <col min="7427" max="7427" width="17.5703125" customWidth="1"/>
    <col min="7429" max="7429" width="11.7109375" bestFit="1" customWidth="1"/>
    <col min="7430" max="7430" width="56.28515625" customWidth="1"/>
    <col min="7431" max="7432" width="0" hidden="1" customWidth="1"/>
    <col min="7433" max="7434" width="15.7109375" customWidth="1"/>
    <col min="7435" max="7436" width="0" hidden="1" customWidth="1"/>
    <col min="7437" max="7438" width="15.7109375" customWidth="1"/>
    <col min="7439" max="7440" width="0" hidden="1" customWidth="1"/>
    <col min="7441" max="7442" width="15.7109375" customWidth="1"/>
    <col min="7443" max="7456" width="0" hidden="1" customWidth="1"/>
    <col min="7457" max="7458" width="15.7109375" customWidth="1"/>
    <col min="7459" max="7460" width="0" hidden="1" customWidth="1"/>
    <col min="7461" max="7462" width="15.7109375" customWidth="1"/>
    <col min="7463" max="7464" width="0" hidden="1" customWidth="1"/>
    <col min="7465" max="7466" width="15.7109375" customWidth="1"/>
    <col min="7467" max="7468" width="0" hidden="1" customWidth="1"/>
    <col min="7469" max="7470" width="15.7109375" customWidth="1"/>
    <col min="7471" max="7484" width="0" hidden="1" customWidth="1"/>
    <col min="7485" max="7486" width="15.7109375" customWidth="1"/>
    <col min="7487" max="7487" width="16.7109375" customWidth="1"/>
    <col min="7488" max="7508" width="15.7109375" customWidth="1"/>
    <col min="7509" max="7517" width="0" hidden="1" customWidth="1"/>
    <col min="7518" max="7527" width="15.7109375" customWidth="1"/>
    <col min="7528" max="7530" width="0" hidden="1" customWidth="1"/>
    <col min="7531" max="7531" width="17.140625" customWidth="1"/>
    <col min="7532" max="7532" width="13" customWidth="1"/>
    <col min="7533" max="7537" width="9.140625" customWidth="1"/>
    <col min="7681" max="7682" width="0" hidden="1" customWidth="1"/>
    <col min="7683" max="7683" width="17.5703125" customWidth="1"/>
    <col min="7685" max="7685" width="11.7109375" bestFit="1" customWidth="1"/>
    <col min="7686" max="7686" width="56.28515625" customWidth="1"/>
    <col min="7687" max="7688" width="0" hidden="1" customWidth="1"/>
    <col min="7689" max="7690" width="15.7109375" customWidth="1"/>
    <col min="7691" max="7692" width="0" hidden="1" customWidth="1"/>
    <col min="7693" max="7694" width="15.7109375" customWidth="1"/>
    <col min="7695" max="7696" width="0" hidden="1" customWidth="1"/>
    <col min="7697" max="7698" width="15.7109375" customWidth="1"/>
    <col min="7699" max="7712" width="0" hidden="1" customWidth="1"/>
    <col min="7713" max="7714" width="15.7109375" customWidth="1"/>
    <col min="7715" max="7716" width="0" hidden="1" customWidth="1"/>
    <col min="7717" max="7718" width="15.7109375" customWidth="1"/>
    <col min="7719" max="7720" width="0" hidden="1" customWidth="1"/>
    <col min="7721" max="7722" width="15.7109375" customWidth="1"/>
    <col min="7723" max="7724" width="0" hidden="1" customWidth="1"/>
    <col min="7725" max="7726" width="15.7109375" customWidth="1"/>
    <col min="7727" max="7740" width="0" hidden="1" customWidth="1"/>
    <col min="7741" max="7742" width="15.7109375" customWidth="1"/>
    <col min="7743" max="7743" width="16.7109375" customWidth="1"/>
    <col min="7744" max="7764" width="15.7109375" customWidth="1"/>
    <col min="7765" max="7773" width="0" hidden="1" customWidth="1"/>
    <col min="7774" max="7783" width="15.7109375" customWidth="1"/>
    <col min="7784" max="7786" width="0" hidden="1" customWidth="1"/>
    <col min="7787" max="7787" width="17.140625" customWidth="1"/>
    <col min="7788" max="7788" width="13" customWidth="1"/>
    <col min="7789" max="7793" width="9.140625" customWidth="1"/>
    <col min="7937" max="7938" width="0" hidden="1" customWidth="1"/>
    <col min="7939" max="7939" width="17.5703125" customWidth="1"/>
    <col min="7941" max="7941" width="11.7109375" bestFit="1" customWidth="1"/>
    <col min="7942" max="7942" width="56.28515625" customWidth="1"/>
    <col min="7943" max="7944" width="0" hidden="1" customWidth="1"/>
    <col min="7945" max="7946" width="15.7109375" customWidth="1"/>
    <col min="7947" max="7948" width="0" hidden="1" customWidth="1"/>
    <col min="7949" max="7950" width="15.7109375" customWidth="1"/>
    <col min="7951" max="7952" width="0" hidden="1" customWidth="1"/>
    <col min="7953" max="7954" width="15.7109375" customWidth="1"/>
    <col min="7955" max="7968" width="0" hidden="1" customWidth="1"/>
    <col min="7969" max="7970" width="15.7109375" customWidth="1"/>
    <col min="7971" max="7972" width="0" hidden="1" customWidth="1"/>
    <col min="7973" max="7974" width="15.7109375" customWidth="1"/>
    <col min="7975" max="7976" width="0" hidden="1" customWidth="1"/>
    <col min="7977" max="7978" width="15.7109375" customWidth="1"/>
    <col min="7979" max="7980" width="0" hidden="1" customWidth="1"/>
    <col min="7981" max="7982" width="15.7109375" customWidth="1"/>
    <col min="7983" max="7996" width="0" hidden="1" customWidth="1"/>
    <col min="7997" max="7998" width="15.7109375" customWidth="1"/>
    <col min="7999" max="7999" width="16.7109375" customWidth="1"/>
    <col min="8000" max="8020" width="15.7109375" customWidth="1"/>
    <col min="8021" max="8029" width="0" hidden="1" customWidth="1"/>
    <col min="8030" max="8039" width="15.7109375" customWidth="1"/>
    <col min="8040" max="8042" width="0" hidden="1" customWidth="1"/>
    <col min="8043" max="8043" width="17.140625" customWidth="1"/>
    <col min="8044" max="8044" width="13" customWidth="1"/>
    <col min="8045" max="8049" width="9.140625" customWidth="1"/>
    <col min="8193" max="8194" width="0" hidden="1" customWidth="1"/>
    <col min="8195" max="8195" width="17.5703125" customWidth="1"/>
    <col min="8197" max="8197" width="11.7109375" bestFit="1" customWidth="1"/>
    <col min="8198" max="8198" width="56.28515625" customWidth="1"/>
    <col min="8199" max="8200" width="0" hidden="1" customWidth="1"/>
    <col min="8201" max="8202" width="15.7109375" customWidth="1"/>
    <col min="8203" max="8204" width="0" hidden="1" customWidth="1"/>
    <col min="8205" max="8206" width="15.7109375" customWidth="1"/>
    <col min="8207" max="8208" width="0" hidden="1" customWidth="1"/>
    <col min="8209" max="8210" width="15.7109375" customWidth="1"/>
    <col min="8211" max="8224" width="0" hidden="1" customWidth="1"/>
    <col min="8225" max="8226" width="15.7109375" customWidth="1"/>
    <col min="8227" max="8228" width="0" hidden="1" customWidth="1"/>
    <col min="8229" max="8230" width="15.7109375" customWidth="1"/>
    <col min="8231" max="8232" width="0" hidden="1" customWidth="1"/>
    <col min="8233" max="8234" width="15.7109375" customWidth="1"/>
    <col min="8235" max="8236" width="0" hidden="1" customWidth="1"/>
    <col min="8237" max="8238" width="15.7109375" customWidth="1"/>
    <col min="8239" max="8252" width="0" hidden="1" customWidth="1"/>
    <col min="8253" max="8254" width="15.7109375" customWidth="1"/>
    <col min="8255" max="8255" width="16.7109375" customWidth="1"/>
    <col min="8256" max="8276" width="15.7109375" customWidth="1"/>
    <col min="8277" max="8285" width="0" hidden="1" customWidth="1"/>
    <col min="8286" max="8295" width="15.7109375" customWidth="1"/>
    <col min="8296" max="8298" width="0" hidden="1" customWidth="1"/>
    <col min="8299" max="8299" width="17.140625" customWidth="1"/>
    <col min="8300" max="8300" width="13" customWidth="1"/>
    <col min="8301" max="8305" width="9.140625" customWidth="1"/>
    <col min="8449" max="8450" width="0" hidden="1" customWidth="1"/>
    <col min="8451" max="8451" width="17.5703125" customWidth="1"/>
    <col min="8453" max="8453" width="11.7109375" bestFit="1" customWidth="1"/>
    <col min="8454" max="8454" width="56.28515625" customWidth="1"/>
    <col min="8455" max="8456" width="0" hidden="1" customWidth="1"/>
    <col min="8457" max="8458" width="15.7109375" customWidth="1"/>
    <col min="8459" max="8460" width="0" hidden="1" customWidth="1"/>
    <col min="8461" max="8462" width="15.7109375" customWidth="1"/>
    <col min="8463" max="8464" width="0" hidden="1" customWidth="1"/>
    <col min="8465" max="8466" width="15.7109375" customWidth="1"/>
    <col min="8467" max="8480" width="0" hidden="1" customWidth="1"/>
    <col min="8481" max="8482" width="15.7109375" customWidth="1"/>
    <col min="8483" max="8484" width="0" hidden="1" customWidth="1"/>
    <col min="8485" max="8486" width="15.7109375" customWidth="1"/>
    <col min="8487" max="8488" width="0" hidden="1" customWidth="1"/>
    <col min="8489" max="8490" width="15.7109375" customWidth="1"/>
    <col min="8491" max="8492" width="0" hidden="1" customWidth="1"/>
    <col min="8493" max="8494" width="15.7109375" customWidth="1"/>
    <col min="8495" max="8508" width="0" hidden="1" customWidth="1"/>
    <col min="8509" max="8510" width="15.7109375" customWidth="1"/>
    <col min="8511" max="8511" width="16.7109375" customWidth="1"/>
    <col min="8512" max="8532" width="15.7109375" customWidth="1"/>
    <col min="8533" max="8541" width="0" hidden="1" customWidth="1"/>
    <col min="8542" max="8551" width="15.7109375" customWidth="1"/>
    <col min="8552" max="8554" width="0" hidden="1" customWidth="1"/>
    <col min="8555" max="8555" width="17.140625" customWidth="1"/>
    <col min="8556" max="8556" width="13" customWidth="1"/>
    <col min="8557" max="8561" width="9.140625" customWidth="1"/>
    <col min="8705" max="8706" width="0" hidden="1" customWidth="1"/>
    <col min="8707" max="8707" width="17.5703125" customWidth="1"/>
    <col min="8709" max="8709" width="11.7109375" bestFit="1" customWidth="1"/>
    <col min="8710" max="8710" width="56.28515625" customWidth="1"/>
    <col min="8711" max="8712" width="0" hidden="1" customWidth="1"/>
    <col min="8713" max="8714" width="15.7109375" customWidth="1"/>
    <col min="8715" max="8716" width="0" hidden="1" customWidth="1"/>
    <col min="8717" max="8718" width="15.7109375" customWidth="1"/>
    <col min="8719" max="8720" width="0" hidden="1" customWidth="1"/>
    <col min="8721" max="8722" width="15.7109375" customWidth="1"/>
    <col min="8723" max="8736" width="0" hidden="1" customWidth="1"/>
    <col min="8737" max="8738" width="15.7109375" customWidth="1"/>
    <col min="8739" max="8740" width="0" hidden="1" customWidth="1"/>
    <col min="8741" max="8742" width="15.7109375" customWidth="1"/>
    <col min="8743" max="8744" width="0" hidden="1" customWidth="1"/>
    <col min="8745" max="8746" width="15.7109375" customWidth="1"/>
    <col min="8747" max="8748" width="0" hidden="1" customWidth="1"/>
    <col min="8749" max="8750" width="15.7109375" customWidth="1"/>
    <col min="8751" max="8764" width="0" hidden="1" customWidth="1"/>
    <col min="8765" max="8766" width="15.7109375" customWidth="1"/>
    <col min="8767" max="8767" width="16.7109375" customWidth="1"/>
    <col min="8768" max="8788" width="15.7109375" customWidth="1"/>
    <col min="8789" max="8797" width="0" hidden="1" customWidth="1"/>
    <col min="8798" max="8807" width="15.7109375" customWidth="1"/>
    <col min="8808" max="8810" width="0" hidden="1" customWidth="1"/>
    <col min="8811" max="8811" width="17.140625" customWidth="1"/>
    <col min="8812" max="8812" width="13" customWidth="1"/>
    <col min="8813" max="8817" width="9.140625" customWidth="1"/>
    <col min="8961" max="8962" width="0" hidden="1" customWidth="1"/>
    <col min="8963" max="8963" width="17.5703125" customWidth="1"/>
    <col min="8965" max="8965" width="11.7109375" bestFit="1" customWidth="1"/>
    <col min="8966" max="8966" width="56.28515625" customWidth="1"/>
    <col min="8967" max="8968" width="0" hidden="1" customWidth="1"/>
    <col min="8969" max="8970" width="15.7109375" customWidth="1"/>
    <col min="8971" max="8972" width="0" hidden="1" customWidth="1"/>
    <col min="8973" max="8974" width="15.7109375" customWidth="1"/>
    <col min="8975" max="8976" width="0" hidden="1" customWidth="1"/>
    <col min="8977" max="8978" width="15.7109375" customWidth="1"/>
    <col min="8979" max="8992" width="0" hidden="1" customWidth="1"/>
    <col min="8993" max="8994" width="15.7109375" customWidth="1"/>
    <col min="8995" max="8996" width="0" hidden="1" customWidth="1"/>
    <col min="8997" max="8998" width="15.7109375" customWidth="1"/>
    <col min="8999" max="9000" width="0" hidden="1" customWidth="1"/>
    <col min="9001" max="9002" width="15.7109375" customWidth="1"/>
    <col min="9003" max="9004" width="0" hidden="1" customWidth="1"/>
    <col min="9005" max="9006" width="15.7109375" customWidth="1"/>
    <col min="9007" max="9020" width="0" hidden="1" customWidth="1"/>
    <col min="9021" max="9022" width="15.7109375" customWidth="1"/>
    <col min="9023" max="9023" width="16.7109375" customWidth="1"/>
    <col min="9024" max="9044" width="15.7109375" customWidth="1"/>
    <col min="9045" max="9053" width="0" hidden="1" customWidth="1"/>
    <col min="9054" max="9063" width="15.7109375" customWidth="1"/>
    <col min="9064" max="9066" width="0" hidden="1" customWidth="1"/>
    <col min="9067" max="9067" width="17.140625" customWidth="1"/>
    <col min="9068" max="9068" width="13" customWidth="1"/>
    <col min="9069" max="9073" width="9.140625" customWidth="1"/>
    <col min="9217" max="9218" width="0" hidden="1" customWidth="1"/>
    <col min="9219" max="9219" width="17.5703125" customWidth="1"/>
    <col min="9221" max="9221" width="11.7109375" bestFit="1" customWidth="1"/>
    <col min="9222" max="9222" width="56.28515625" customWidth="1"/>
    <col min="9223" max="9224" width="0" hidden="1" customWidth="1"/>
    <col min="9225" max="9226" width="15.7109375" customWidth="1"/>
    <col min="9227" max="9228" width="0" hidden="1" customWidth="1"/>
    <col min="9229" max="9230" width="15.7109375" customWidth="1"/>
    <col min="9231" max="9232" width="0" hidden="1" customWidth="1"/>
    <col min="9233" max="9234" width="15.7109375" customWidth="1"/>
    <col min="9235" max="9248" width="0" hidden="1" customWidth="1"/>
    <col min="9249" max="9250" width="15.7109375" customWidth="1"/>
    <col min="9251" max="9252" width="0" hidden="1" customWidth="1"/>
    <col min="9253" max="9254" width="15.7109375" customWidth="1"/>
    <col min="9255" max="9256" width="0" hidden="1" customWidth="1"/>
    <col min="9257" max="9258" width="15.7109375" customWidth="1"/>
    <col min="9259" max="9260" width="0" hidden="1" customWidth="1"/>
    <col min="9261" max="9262" width="15.7109375" customWidth="1"/>
    <col min="9263" max="9276" width="0" hidden="1" customWidth="1"/>
    <col min="9277" max="9278" width="15.7109375" customWidth="1"/>
    <col min="9279" max="9279" width="16.7109375" customWidth="1"/>
    <col min="9280" max="9300" width="15.7109375" customWidth="1"/>
    <col min="9301" max="9309" width="0" hidden="1" customWidth="1"/>
    <col min="9310" max="9319" width="15.7109375" customWidth="1"/>
    <col min="9320" max="9322" width="0" hidden="1" customWidth="1"/>
    <col min="9323" max="9323" width="17.140625" customWidth="1"/>
    <col min="9324" max="9324" width="13" customWidth="1"/>
    <col min="9325" max="9329" width="9.140625" customWidth="1"/>
    <col min="9473" max="9474" width="0" hidden="1" customWidth="1"/>
    <col min="9475" max="9475" width="17.5703125" customWidth="1"/>
    <col min="9477" max="9477" width="11.7109375" bestFit="1" customWidth="1"/>
    <col min="9478" max="9478" width="56.28515625" customWidth="1"/>
    <col min="9479" max="9480" width="0" hidden="1" customWidth="1"/>
    <col min="9481" max="9482" width="15.7109375" customWidth="1"/>
    <col min="9483" max="9484" width="0" hidden="1" customWidth="1"/>
    <col min="9485" max="9486" width="15.7109375" customWidth="1"/>
    <col min="9487" max="9488" width="0" hidden="1" customWidth="1"/>
    <col min="9489" max="9490" width="15.7109375" customWidth="1"/>
    <col min="9491" max="9504" width="0" hidden="1" customWidth="1"/>
    <col min="9505" max="9506" width="15.7109375" customWidth="1"/>
    <col min="9507" max="9508" width="0" hidden="1" customWidth="1"/>
    <col min="9509" max="9510" width="15.7109375" customWidth="1"/>
    <col min="9511" max="9512" width="0" hidden="1" customWidth="1"/>
    <col min="9513" max="9514" width="15.7109375" customWidth="1"/>
    <col min="9515" max="9516" width="0" hidden="1" customWidth="1"/>
    <col min="9517" max="9518" width="15.7109375" customWidth="1"/>
    <col min="9519" max="9532" width="0" hidden="1" customWidth="1"/>
    <col min="9533" max="9534" width="15.7109375" customWidth="1"/>
    <col min="9535" max="9535" width="16.7109375" customWidth="1"/>
    <col min="9536" max="9556" width="15.7109375" customWidth="1"/>
    <col min="9557" max="9565" width="0" hidden="1" customWidth="1"/>
    <col min="9566" max="9575" width="15.7109375" customWidth="1"/>
    <col min="9576" max="9578" width="0" hidden="1" customWidth="1"/>
    <col min="9579" max="9579" width="17.140625" customWidth="1"/>
    <col min="9580" max="9580" width="13" customWidth="1"/>
    <col min="9581" max="9585" width="9.140625" customWidth="1"/>
    <col min="9729" max="9730" width="0" hidden="1" customWidth="1"/>
    <col min="9731" max="9731" width="17.5703125" customWidth="1"/>
    <col min="9733" max="9733" width="11.7109375" bestFit="1" customWidth="1"/>
    <col min="9734" max="9734" width="56.28515625" customWidth="1"/>
    <col min="9735" max="9736" width="0" hidden="1" customWidth="1"/>
    <col min="9737" max="9738" width="15.7109375" customWidth="1"/>
    <col min="9739" max="9740" width="0" hidden="1" customWidth="1"/>
    <col min="9741" max="9742" width="15.7109375" customWidth="1"/>
    <col min="9743" max="9744" width="0" hidden="1" customWidth="1"/>
    <col min="9745" max="9746" width="15.7109375" customWidth="1"/>
    <col min="9747" max="9760" width="0" hidden="1" customWidth="1"/>
    <col min="9761" max="9762" width="15.7109375" customWidth="1"/>
    <col min="9763" max="9764" width="0" hidden="1" customWidth="1"/>
    <col min="9765" max="9766" width="15.7109375" customWidth="1"/>
    <col min="9767" max="9768" width="0" hidden="1" customWidth="1"/>
    <col min="9769" max="9770" width="15.7109375" customWidth="1"/>
    <col min="9771" max="9772" width="0" hidden="1" customWidth="1"/>
    <col min="9773" max="9774" width="15.7109375" customWidth="1"/>
    <col min="9775" max="9788" width="0" hidden="1" customWidth="1"/>
    <col min="9789" max="9790" width="15.7109375" customWidth="1"/>
    <col min="9791" max="9791" width="16.7109375" customWidth="1"/>
    <col min="9792" max="9812" width="15.7109375" customWidth="1"/>
    <col min="9813" max="9821" width="0" hidden="1" customWidth="1"/>
    <col min="9822" max="9831" width="15.7109375" customWidth="1"/>
    <col min="9832" max="9834" width="0" hidden="1" customWidth="1"/>
    <col min="9835" max="9835" width="17.140625" customWidth="1"/>
    <col min="9836" max="9836" width="13" customWidth="1"/>
    <col min="9837" max="9841" width="9.140625" customWidth="1"/>
    <col min="9985" max="9986" width="0" hidden="1" customWidth="1"/>
    <col min="9987" max="9987" width="17.5703125" customWidth="1"/>
    <col min="9989" max="9989" width="11.7109375" bestFit="1" customWidth="1"/>
    <col min="9990" max="9990" width="56.28515625" customWidth="1"/>
    <col min="9991" max="9992" width="0" hidden="1" customWidth="1"/>
    <col min="9993" max="9994" width="15.7109375" customWidth="1"/>
    <col min="9995" max="9996" width="0" hidden="1" customWidth="1"/>
    <col min="9997" max="9998" width="15.7109375" customWidth="1"/>
    <col min="9999" max="10000" width="0" hidden="1" customWidth="1"/>
    <col min="10001" max="10002" width="15.7109375" customWidth="1"/>
    <col min="10003" max="10016" width="0" hidden="1" customWidth="1"/>
    <col min="10017" max="10018" width="15.7109375" customWidth="1"/>
    <col min="10019" max="10020" width="0" hidden="1" customWidth="1"/>
    <col min="10021" max="10022" width="15.7109375" customWidth="1"/>
    <col min="10023" max="10024" width="0" hidden="1" customWidth="1"/>
    <col min="10025" max="10026" width="15.7109375" customWidth="1"/>
    <col min="10027" max="10028" width="0" hidden="1" customWidth="1"/>
    <col min="10029" max="10030" width="15.7109375" customWidth="1"/>
    <col min="10031" max="10044" width="0" hidden="1" customWidth="1"/>
    <col min="10045" max="10046" width="15.7109375" customWidth="1"/>
    <col min="10047" max="10047" width="16.7109375" customWidth="1"/>
    <col min="10048" max="10068" width="15.7109375" customWidth="1"/>
    <col min="10069" max="10077" width="0" hidden="1" customWidth="1"/>
    <col min="10078" max="10087" width="15.7109375" customWidth="1"/>
    <col min="10088" max="10090" width="0" hidden="1" customWidth="1"/>
    <col min="10091" max="10091" width="17.140625" customWidth="1"/>
    <col min="10092" max="10092" width="13" customWidth="1"/>
    <col min="10093" max="10097" width="9.140625" customWidth="1"/>
    <col min="10241" max="10242" width="0" hidden="1" customWidth="1"/>
    <col min="10243" max="10243" width="17.5703125" customWidth="1"/>
    <col min="10245" max="10245" width="11.7109375" bestFit="1" customWidth="1"/>
    <col min="10246" max="10246" width="56.28515625" customWidth="1"/>
    <col min="10247" max="10248" width="0" hidden="1" customWidth="1"/>
    <col min="10249" max="10250" width="15.7109375" customWidth="1"/>
    <col min="10251" max="10252" width="0" hidden="1" customWidth="1"/>
    <col min="10253" max="10254" width="15.7109375" customWidth="1"/>
    <col min="10255" max="10256" width="0" hidden="1" customWidth="1"/>
    <col min="10257" max="10258" width="15.7109375" customWidth="1"/>
    <col min="10259" max="10272" width="0" hidden="1" customWidth="1"/>
    <col min="10273" max="10274" width="15.7109375" customWidth="1"/>
    <col min="10275" max="10276" width="0" hidden="1" customWidth="1"/>
    <col min="10277" max="10278" width="15.7109375" customWidth="1"/>
    <col min="10279" max="10280" width="0" hidden="1" customWidth="1"/>
    <col min="10281" max="10282" width="15.7109375" customWidth="1"/>
    <col min="10283" max="10284" width="0" hidden="1" customWidth="1"/>
    <col min="10285" max="10286" width="15.7109375" customWidth="1"/>
    <col min="10287" max="10300" width="0" hidden="1" customWidth="1"/>
    <col min="10301" max="10302" width="15.7109375" customWidth="1"/>
    <col min="10303" max="10303" width="16.7109375" customWidth="1"/>
    <col min="10304" max="10324" width="15.7109375" customWidth="1"/>
    <col min="10325" max="10333" width="0" hidden="1" customWidth="1"/>
    <col min="10334" max="10343" width="15.7109375" customWidth="1"/>
    <col min="10344" max="10346" width="0" hidden="1" customWidth="1"/>
    <col min="10347" max="10347" width="17.140625" customWidth="1"/>
    <col min="10348" max="10348" width="13" customWidth="1"/>
    <col min="10349" max="10353" width="9.140625" customWidth="1"/>
    <col min="10497" max="10498" width="0" hidden="1" customWidth="1"/>
    <col min="10499" max="10499" width="17.5703125" customWidth="1"/>
    <col min="10501" max="10501" width="11.7109375" bestFit="1" customWidth="1"/>
    <col min="10502" max="10502" width="56.28515625" customWidth="1"/>
    <col min="10503" max="10504" width="0" hidden="1" customWidth="1"/>
    <col min="10505" max="10506" width="15.7109375" customWidth="1"/>
    <col min="10507" max="10508" width="0" hidden="1" customWidth="1"/>
    <col min="10509" max="10510" width="15.7109375" customWidth="1"/>
    <col min="10511" max="10512" width="0" hidden="1" customWidth="1"/>
    <col min="10513" max="10514" width="15.7109375" customWidth="1"/>
    <col min="10515" max="10528" width="0" hidden="1" customWidth="1"/>
    <col min="10529" max="10530" width="15.7109375" customWidth="1"/>
    <col min="10531" max="10532" width="0" hidden="1" customWidth="1"/>
    <col min="10533" max="10534" width="15.7109375" customWidth="1"/>
    <col min="10535" max="10536" width="0" hidden="1" customWidth="1"/>
    <col min="10537" max="10538" width="15.7109375" customWidth="1"/>
    <col min="10539" max="10540" width="0" hidden="1" customWidth="1"/>
    <col min="10541" max="10542" width="15.7109375" customWidth="1"/>
    <col min="10543" max="10556" width="0" hidden="1" customWidth="1"/>
    <col min="10557" max="10558" width="15.7109375" customWidth="1"/>
    <col min="10559" max="10559" width="16.7109375" customWidth="1"/>
    <col min="10560" max="10580" width="15.7109375" customWidth="1"/>
    <col min="10581" max="10589" width="0" hidden="1" customWidth="1"/>
    <col min="10590" max="10599" width="15.7109375" customWidth="1"/>
    <col min="10600" max="10602" width="0" hidden="1" customWidth="1"/>
    <col min="10603" max="10603" width="17.140625" customWidth="1"/>
    <col min="10604" max="10604" width="13" customWidth="1"/>
    <col min="10605" max="10609" width="9.140625" customWidth="1"/>
    <col min="10753" max="10754" width="0" hidden="1" customWidth="1"/>
    <col min="10755" max="10755" width="17.5703125" customWidth="1"/>
    <col min="10757" max="10757" width="11.7109375" bestFit="1" customWidth="1"/>
    <col min="10758" max="10758" width="56.28515625" customWidth="1"/>
    <col min="10759" max="10760" width="0" hidden="1" customWidth="1"/>
    <col min="10761" max="10762" width="15.7109375" customWidth="1"/>
    <col min="10763" max="10764" width="0" hidden="1" customWidth="1"/>
    <col min="10765" max="10766" width="15.7109375" customWidth="1"/>
    <col min="10767" max="10768" width="0" hidden="1" customWidth="1"/>
    <col min="10769" max="10770" width="15.7109375" customWidth="1"/>
    <col min="10771" max="10784" width="0" hidden="1" customWidth="1"/>
    <col min="10785" max="10786" width="15.7109375" customWidth="1"/>
    <col min="10787" max="10788" width="0" hidden="1" customWidth="1"/>
    <col min="10789" max="10790" width="15.7109375" customWidth="1"/>
    <col min="10791" max="10792" width="0" hidden="1" customWidth="1"/>
    <col min="10793" max="10794" width="15.7109375" customWidth="1"/>
    <col min="10795" max="10796" width="0" hidden="1" customWidth="1"/>
    <col min="10797" max="10798" width="15.7109375" customWidth="1"/>
    <col min="10799" max="10812" width="0" hidden="1" customWidth="1"/>
    <col min="10813" max="10814" width="15.7109375" customWidth="1"/>
    <col min="10815" max="10815" width="16.7109375" customWidth="1"/>
    <col min="10816" max="10836" width="15.7109375" customWidth="1"/>
    <col min="10837" max="10845" width="0" hidden="1" customWidth="1"/>
    <col min="10846" max="10855" width="15.7109375" customWidth="1"/>
    <col min="10856" max="10858" width="0" hidden="1" customWidth="1"/>
    <col min="10859" max="10859" width="17.140625" customWidth="1"/>
    <col min="10860" max="10860" width="13" customWidth="1"/>
    <col min="10861" max="10865" width="9.140625" customWidth="1"/>
    <col min="11009" max="11010" width="0" hidden="1" customWidth="1"/>
    <col min="11011" max="11011" width="17.5703125" customWidth="1"/>
    <col min="11013" max="11013" width="11.7109375" bestFit="1" customWidth="1"/>
    <col min="11014" max="11014" width="56.28515625" customWidth="1"/>
    <col min="11015" max="11016" width="0" hidden="1" customWidth="1"/>
    <col min="11017" max="11018" width="15.7109375" customWidth="1"/>
    <col min="11019" max="11020" width="0" hidden="1" customWidth="1"/>
    <col min="11021" max="11022" width="15.7109375" customWidth="1"/>
    <col min="11023" max="11024" width="0" hidden="1" customWidth="1"/>
    <col min="11025" max="11026" width="15.7109375" customWidth="1"/>
    <col min="11027" max="11040" width="0" hidden="1" customWidth="1"/>
    <col min="11041" max="11042" width="15.7109375" customWidth="1"/>
    <col min="11043" max="11044" width="0" hidden="1" customWidth="1"/>
    <col min="11045" max="11046" width="15.7109375" customWidth="1"/>
    <col min="11047" max="11048" width="0" hidden="1" customWidth="1"/>
    <col min="11049" max="11050" width="15.7109375" customWidth="1"/>
    <col min="11051" max="11052" width="0" hidden="1" customWidth="1"/>
    <col min="11053" max="11054" width="15.7109375" customWidth="1"/>
    <col min="11055" max="11068" width="0" hidden="1" customWidth="1"/>
    <col min="11069" max="11070" width="15.7109375" customWidth="1"/>
    <col min="11071" max="11071" width="16.7109375" customWidth="1"/>
    <col min="11072" max="11092" width="15.7109375" customWidth="1"/>
    <col min="11093" max="11101" width="0" hidden="1" customWidth="1"/>
    <col min="11102" max="11111" width="15.7109375" customWidth="1"/>
    <col min="11112" max="11114" width="0" hidden="1" customWidth="1"/>
    <col min="11115" max="11115" width="17.140625" customWidth="1"/>
    <col min="11116" max="11116" width="13" customWidth="1"/>
    <col min="11117" max="11121" width="9.140625" customWidth="1"/>
    <col min="11265" max="11266" width="0" hidden="1" customWidth="1"/>
    <col min="11267" max="11267" width="17.5703125" customWidth="1"/>
    <col min="11269" max="11269" width="11.7109375" bestFit="1" customWidth="1"/>
    <col min="11270" max="11270" width="56.28515625" customWidth="1"/>
    <col min="11271" max="11272" width="0" hidden="1" customWidth="1"/>
    <col min="11273" max="11274" width="15.7109375" customWidth="1"/>
    <col min="11275" max="11276" width="0" hidden="1" customWidth="1"/>
    <col min="11277" max="11278" width="15.7109375" customWidth="1"/>
    <col min="11279" max="11280" width="0" hidden="1" customWidth="1"/>
    <col min="11281" max="11282" width="15.7109375" customWidth="1"/>
    <col min="11283" max="11296" width="0" hidden="1" customWidth="1"/>
    <col min="11297" max="11298" width="15.7109375" customWidth="1"/>
    <col min="11299" max="11300" width="0" hidden="1" customWidth="1"/>
    <col min="11301" max="11302" width="15.7109375" customWidth="1"/>
    <col min="11303" max="11304" width="0" hidden="1" customWidth="1"/>
    <col min="11305" max="11306" width="15.7109375" customWidth="1"/>
    <col min="11307" max="11308" width="0" hidden="1" customWidth="1"/>
    <col min="11309" max="11310" width="15.7109375" customWidth="1"/>
    <col min="11311" max="11324" width="0" hidden="1" customWidth="1"/>
    <col min="11325" max="11326" width="15.7109375" customWidth="1"/>
    <col min="11327" max="11327" width="16.7109375" customWidth="1"/>
    <col min="11328" max="11348" width="15.7109375" customWidth="1"/>
    <col min="11349" max="11357" width="0" hidden="1" customWidth="1"/>
    <col min="11358" max="11367" width="15.7109375" customWidth="1"/>
    <col min="11368" max="11370" width="0" hidden="1" customWidth="1"/>
    <col min="11371" max="11371" width="17.140625" customWidth="1"/>
    <col min="11372" max="11372" width="13" customWidth="1"/>
    <col min="11373" max="11377" width="9.140625" customWidth="1"/>
    <col min="11521" max="11522" width="0" hidden="1" customWidth="1"/>
    <col min="11523" max="11523" width="17.5703125" customWidth="1"/>
    <col min="11525" max="11525" width="11.7109375" bestFit="1" customWidth="1"/>
    <col min="11526" max="11526" width="56.28515625" customWidth="1"/>
    <col min="11527" max="11528" width="0" hidden="1" customWidth="1"/>
    <col min="11529" max="11530" width="15.7109375" customWidth="1"/>
    <col min="11531" max="11532" width="0" hidden="1" customWidth="1"/>
    <col min="11533" max="11534" width="15.7109375" customWidth="1"/>
    <col min="11535" max="11536" width="0" hidden="1" customWidth="1"/>
    <col min="11537" max="11538" width="15.7109375" customWidth="1"/>
    <col min="11539" max="11552" width="0" hidden="1" customWidth="1"/>
    <col min="11553" max="11554" width="15.7109375" customWidth="1"/>
    <col min="11555" max="11556" width="0" hidden="1" customWidth="1"/>
    <col min="11557" max="11558" width="15.7109375" customWidth="1"/>
    <col min="11559" max="11560" width="0" hidden="1" customWidth="1"/>
    <col min="11561" max="11562" width="15.7109375" customWidth="1"/>
    <col min="11563" max="11564" width="0" hidden="1" customWidth="1"/>
    <col min="11565" max="11566" width="15.7109375" customWidth="1"/>
    <col min="11567" max="11580" width="0" hidden="1" customWidth="1"/>
    <col min="11581" max="11582" width="15.7109375" customWidth="1"/>
    <col min="11583" max="11583" width="16.7109375" customWidth="1"/>
    <col min="11584" max="11604" width="15.7109375" customWidth="1"/>
    <col min="11605" max="11613" width="0" hidden="1" customWidth="1"/>
    <col min="11614" max="11623" width="15.7109375" customWidth="1"/>
    <col min="11624" max="11626" width="0" hidden="1" customWidth="1"/>
    <col min="11627" max="11627" width="17.140625" customWidth="1"/>
    <col min="11628" max="11628" width="13" customWidth="1"/>
    <col min="11629" max="11633" width="9.140625" customWidth="1"/>
    <col min="11777" max="11778" width="0" hidden="1" customWidth="1"/>
    <col min="11779" max="11779" width="17.5703125" customWidth="1"/>
    <col min="11781" max="11781" width="11.7109375" bestFit="1" customWidth="1"/>
    <col min="11782" max="11782" width="56.28515625" customWidth="1"/>
    <col min="11783" max="11784" width="0" hidden="1" customWidth="1"/>
    <col min="11785" max="11786" width="15.7109375" customWidth="1"/>
    <col min="11787" max="11788" width="0" hidden="1" customWidth="1"/>
    <col min="11789" max="11790" width="15.7109375" customWidth="1"/>
    <col min="11791" max="11792" width="0" hidden="1" customWidth="1"/>
    <col min="11793" max="11794" width="15.7109375" customWidth="1"/>
    <col min="11795" max="11808" width="0" hidden="1" customWidth="1"/>
    <col min="11809" max="11810" width="15.7109375" customWidth="1"/>
    <col min="11811" max="11812" width="0" hidden="1" customWidth="1"/>
    <col min="11813" max="11814" width="15.7109375" customWidth="1"/>
    <col min="11815" max="11816" width="0" hidden="1" customWidth="1"/>
    <col min="11817" max="11818" width="15.7109375" customWidth="1"/>
    <col min="11819" max="11820" width="0" hidden="1" customWidth="1"/>
    <col min="11821" max="11822" width="15.7109375" customWidth="1"/>
    <col min="11823" max="11836" width="0" hidden="1" customWidth="1"/>
    <col min="11837" max="11838" width="15.7109375" customWidth="1"/>
    <col min="11839" max="11839" width="16.7109375" customWidth="1"/>
    <col min="11840" max="11860" width="15.7109375" customWidth="1"/>
    <col min="11861" max="11869" width="0" hidden="1" customWidth="1"/>
    <col min="11870" max="11879" width="15.7109375" customWidth="1"/>
    <col min="11880" max="11882" width="0" hidden="1" customWidth="1"/>
    <col min="11883" max="11883" width="17.140625" customWidth="1"/>
    <col min="11884" max="11884" width="13" customWidth="1"/>
    <col min="11885" max="11889" width="9.140625" customWidth="1"/>
    <col min="12033" max="12034" width="0" hidden="1" customWidth="1"/>
    <col min="12035" max="12035" width="17.5703125" customWidth="1"/>
    <col min="12037" max="12037" width="11.7109375" bestFit="1" customWidth="1"/>
    <col min="12038" max="12038" width="56.28515625" customWidth="1"/>
    <col min="12039" max="12040" width="0" hidden="1" customWidth="1"/>
    <col min="12041" max="12042" width="15.7109375" customWidth="1"/>
    <col min="12043" max="12044" width="0" hidden="1" customWidth="1"/>
    <col min="12045" max="12046" width="15.7109375" customWidth="1"/>
    <col min="12047" max="12048" width="0" hidden="1" customWidth="1"/>
    <col min="12049" max="12050" width="15.7109375" customWidth="1"/>
    <col min="12051" max="12064" width="0" hidden="1" customWidth="1"/>
    <col min="12065" max="12066" width="15.7109375" customWidth="1"/>
    <col min="12067" max="12068" width="0" hidden="1" customWidth="1"/>
    <col min="12069" max="12070" width="15.7109375" customWidth="1"/>
    <col min="12071" max="12072" width="0" hidden="1" customWidth="1"/>
    <col min="12073" max="12074" width="15.7109375" customWidth="1"/>
    <col min="12075" max="12076" width="0" hidden="1" customWidth="1"/>
    <col min="12077" max="12078" width="15.7109375" customWidth="1"/>
    <col min="12079" max="12092" width="0" hidden="1" customWidth="1"/>
    <col min="12093" max="12094" width="15.7109375" customWidth="1"/>
    <col min="12095" max="12095" width="16.7109375" customWidth="1"/>
    <col min="12096" max="12116" width="15.7109375" customWidth="1"/>
    <col min="12117" max="12125" width="0" hidden="1" customWidth="1"/>
    <col min="12126" max="12135" width="15.7109375" customWidth="1"/>
    <col min="12136" max="12138" width="0" hidden="1" customWidth="1"/>
    <col min="12139" max="12139" width="17.140625" customWidth="1"/>
    <col min="12140" max="12140" width="13" customWidth="1"/>
    <col min="12141" max="12145" width="9.140625" customWidth="1"/>
    <col min="12289" max="12290" width="0" hidden="1" customWidth="1"/>
    <col min="12291" max="12291" width="17.5703125" customWidth="1"/>
    <col min="12293" max="12293" width="11.7109375" bestFit="1" customWidth="1"/>
    <col min="12294" max="12294" width="56.28515625" customWidth="1"/>
    <col min="12295" max="12296" width="0" hidden="1" customWidth="1"/>
    <col min="12297" max="12298" width="15.7109375" customWidth="1"/>
    <col min="12299" max="12300" width="0" hidden="1" customWidth="1"/>
    <col min="12301" max="12302" width="15.7109375" customWidth="1"/>
    <col min="12303" max="12304" width="0" hidden="1" customWidth="1"/>
    <col min="12305" max="12306" width="15.7109375" customWidth="1"/>
    <col min="12307" max="12320" width="0" hidden="1" customWidth="1"/>
    <col min="12321" max="12322" width="15.7109375" customWidth="1"/>
    <col min="12323" max="12324" width="0" hidden="1" customWidth="1"/>
    <col min="12325" max="12326" width="15.7109375" customWidth="1"/>
    <col min="12327" max="12328" width="0" hidden="1" customWidth="1"/>
    <col min="12329" max="12330" width="15.7109375" customWidth="1"/>
    <col min="12331" max="12332" width="0" hidden="1" customWidth="1"/>
    <col min="12333" max="12334" width="15.7109375" customWidth="1"/>
    <col min="12335" max="12348" width="0" hidden="1" customWidth="1"/>
    <col min="12349" max="12350" width="15.7109375" customWidth="1"/>
    <col min="12351" max="12351" width="16.7109375" customWidth="1"/>
    <col min="12352" max="12372" width="15.7109375" customWidth="1"/>
    <col min="12373" max="12381" width="0" hidden="1" customWidth="1"/>
    <col min="12382" max="12391" width="15.7109375" customWidth="1"/>
    <col min="12392" max="12394" width="0" hidden="1" customWidth="1"/>
    <col min="12395" max="12395" width="17.140625" customWidth="1"/>
    <col min="12396" max="12396" width="13" customWidth="1"/>
    <col min="12397" max="12401" width="9.140625" customWidth="1"/>
    <col min="12545" max="12546" width="0" hidden="1" customWidth="1"/>
    <col min="12547" max="12547" width="17.5703125" customWidth="1"/>
    <col min="12549" max="12549" width="11.7109375" bestFit="1" customWidth="1"/>
    <col min="12550" max="12550" width="56.28515625" customWidth="1"/>
    <col min="12551" max="12552" width="0" hidden="1" customWidth="1"/>
    <col min="12553" max="12554" width="15.7109375" customWidth="1"/>
    <col min="12555" max="12556" width="0" hidden="1" customWidth="1"/>
    <col min="12557" max="12558" width="15.7109375" customWidth="1"/>
    <col min="12559" max="12560" width="0" hidden="1" customWidth="1"/>
    <col min="12561" max="12562" width="15.7109375" customWidth="1"/>
    <col min="12563" max="12576" width="0" hidden="1" customWidth="1"/>
    <col min="12577" max="12578" width="15.7109375" customWidth="1"/>
    <col min="12579" max="12580" width="0" hidden="1" customWidth="1"/>
    <col min="12581" max="12582" width="15.7109375" customWidth="1"/>
    <col min="12583" max="12584" width="0" hidden="1" customWidth="1"/>
    <col min="12585" max="12586" width="15.7109375" customWidth="1"/>
    <col min="12587" max="12588" width="0" hidden="1" customWidth="1"/>
    <col min="12589" max="12590" width="15.7109375" customWidth="1"/>
    <col min="12591" max="12604" width="0" hidden="1" customWidth="1"/>
    <col min="12605" max="12606" width="15.7109375" customWidth="1"/>
    <col min="12607" max="12607" width="16.7109375" customWidth="1"/>
    <col min="12608" max="12628" width="15.7109375" customWidth="1"/>
    <col min="12629" max="12637" width="0" hidden="1" customWidth="1"/>
    <col min="12638" max="12647" width="15.7109375" customWidth="1"/>
    <col min="12648" max="12650" width="0" hidden="1" customWidth="1"/>
    <col min="12651" max="12651" width="17.140625" customWidth="1"/>
    <col min="12652" max="12652" width="13" customWidth="1"/>
    <col min="12653" max="12657" width="9.140625" customWidth="1"/>
    <col min="12801" max="12802" width="0" hidden="1" customWidth="1"/>
    <col min="12803" max="12803" width="17.5703125" customWidth="1"/>
    <col min="12805" max="12805" width="11.7109375" bestFit="1" customWidth="1"/>
    <col min="12806" max="12806" width="56.28515625" customWidth="1"/>
    <col min="12807" max="12808" width="0" hidden="1" customWidth="1"/>
    <col min="12809" max="12810" width="15.7109375" customWidth="1"/>
    <col min="12811" max="12812" width="0" hidden="1" customWidth="1"/>
    <col min="12813" max="12814" width="15.7109375" customWidth="1"/>
    <col min="12815" max="12816" width="0" hidden="1" customWidth="1"/>
    <col min="12817" max="12818" width="15.7109375" customWidth="1"/>
    <col min="12819" max="12832" width="0" hidden="1" customWidth="1"/>
    <col min="12833" max="12834" width="15.7109375" customWidth="1"/>
    <col min="12835" max="12836" width="0" hidden="1" customWidth="1"/>
    <col min="12837" max="12838" width="15.7109375" customWidth="1"/>
    <col min="12839" max="12840" width="0" hidden="1" customWidth="1"/>
    <col min="12841" max="12842" width="15.7109375" customWidth="1"/>
    <col min="12843" max="12844" width="0" hidden="1" customWidth="1"/>
    <col min="12845" max="12846" width="15.7109375" customWidth="1"/>
    <col min="12847" max="12860" width="0" hidden="1" customWidth="1"/>
    <col min="12861" max="12862" width="15.7109375" customWidth="1"/>
    <col min="12863" max="12863" width="16.7109375" customWidth="1"/>
    <col min="12864" max="12884" width="15.7109375" customWidth="1"/>
    <col min="12885" max="12893" width="0" hidden="1" customWidth="1"/>
    <col min="12894" max="12903" width="15.7109375" customWidth="1"/>
    <col min="12904" max="12906" width="0" hidden="1" customWidth="1"/>
    <col min="12907" max="12907" width="17.140625" customWidth="1"/>
    <col min="12908" max="12908" width="13" customWidth="1"/>
    <col min="12909" max="12913" width="9.140625" customWidth="1"/>
    <col min="13057" max="13058" width="0" hidden="1" customWidth="1"/>
    <col min="13059" max="13059" width="17.5703125" customWidth="1"/>
    <col min="13061" max="13061" width="11.7109375" bestFit="1" customWidth="1"/>
    <col min="13062" max="13062" width="56.28515625" customWidth="1"/>
    <col min="13063" max="13064" width="0" hidden="1" customWidth="1"/>
    <col min="13065" max="13066" width="15.7109375" customWidth="1"/>
    <col min="13067" max="13068" width="0" hidden="1" customWidth="1"/>
    <col min="13069" max="13070" width="15.7109375" customWidth="1"/>
    <col min="13071" max="13072" width="0" hidden="1" customWidth="1"/>
    <col min="13073" max="13074" width="15.7109375" customWidth="1"/>
    <col min="13075" max="13088" width="0" hidden="1" customWidth="1"/>
    <col min="13089" max="13090" width="15.7109375" customWidth="1"/>
    <col min="13091" max="13092" width="0" hidden="1" customWidth="1"/>
    <col min="13093" max="13094" width="15.7109375" customWidth="1"/>
    <col min="13095" max="13096" width="0" hidden="1" customWidth="1"/>
    <col min="13097" max="13098" width="15.7109375" customWidth="1"/>
    <col min="13099" max="13100" width="0" hidden="1" customWidth="1"/>
    <col min="13101" max="13102" width="15.7109375" customWidth="1"/>
    <col min="13103" max="13116" width="0" hidden="1" customWidth="1"/>
    <col min="13117" max="13118" width="15.7109375" customWidth="1"/>
    <col min="13119" max="13119" width="16.7109375" customWidth="1"/>
    <col min="13120" max="13140" width="15.7109375" customWidth="1"/>
    <col min="13141" max="13149" width="0" hidden="1" customWidth="1"/>
    <col min="13150" max="13159" width="15.7109375" customWidth="1"/>
    <col min="13160" max="13162" width="0" hidden="1" customWidth="1"/>
    <col min="13163" max="13163" width="17.140625" customWidth="1"/>
    <col min="13164" max="13164" width="13" customWidth="1"/>
    <col min="13165" max="13169" width="9.140625" customWidth="1"/>
    <col min="13313" max="13314" width="0" hidden="1" customWidth="1"/>
    <col min="13315" max="13315" width="17.5703125" customWidth="1"/>
    <col min="13317" max="13317" width="11.7109375" bestFit="1" customWidth="1"/>
    <col min="13318" max="13318" width="56.28515625" customWidth="1"/>
    <col min="13319" max="13320" width="0" hidden="1" customWidth="1"/>
    <col min="13321" max="13322" width="15.7109375" customWidth="1"/>
    <col min="13323" max="13324" width="0" hidden="1" customWidth="1"/>
    <col min="13325" max="13326" width="15.7109375" customWidth="1"/>
    <col min="13327" max="13328" width="0" hidden="1" customWidth="1"/>
    <col min="13329" max="13330" width="15.7109375" customWidth="1"/>
    <col min="13331" max="13344" width="0" hidden="1" customWidth="1"/>
    <col min="13345" max="13346" width="15.7109375" customWidth="1"/>
    <col min="13347" max="13348" width="0" hidden="1" customWidth="1"/>
    <col min="13349" max="13350" width="15.7109375" customWidth="1"/>
    <col min="13351" max="13352" width="0" hidden="1" customWidth="1"/>
    <col min="13353" max="13354" width="15.7109375" customWidth="1"/>
    <col min="13355" max="13356" width="0" hidden="1" customWidth="1"/>
    <col min="13357" max="13358" width="15.7109375" customWidth="1"/>
    <col min="13359" max="13372" width="0" hidden="1" customWidth="1"/>
    <col min="13373" max="13374" width="15.7109375" customWidth="1"/>
    <col min="13375" max="13375" width="16.7109375" customWidth="1"/>
    <col min="13376" max="13396" width="15.7109375" customWidth="1"/>
    <col min="13397" max="13405" width="0" hidden="1" customWidth="1"/>
    <col min="13406" max="13415" width="15.7109375" customWidth="1"/>
    <col min="13416" max="13418" width="0" hidden="1" customWidth="1"/>
    <col min="13419" max="13419" width="17.140625" customWidth="1"/>
    <col min="13420" max="13420" width="13" customWidth="1"/>
    <col min="13421" max="13425" width="9.140625" customWidth="1"/>
    <col min="13569" max="13570" width="0" hidden="1" customWidth="1"/>
    <col min="13571" max="13571" width="17.5703125" customWidth="1"/>
    <col min="13573" max="13573" width="11.7109375" bestFit="1" customWidth="1"/>
    <col min="13574" max="13574" width="56.28515625" customWidth="1"/>
    <col min="13575" max="13576" width="0" hidden="1" customWidth="1"/>
    <col min="13577" max="13578" width="15.7109375" customWidth="1"/>
    <col min="13579" max="13580" width="0" hidden="1" customWidth="1"/>
    <col min="13581" max="13582" width="15.7109375" customWidth="1"/>
    <col min="13583" max="13584" width="0" hidden="1" customWidth="1"/>
    <col min="13585" max="13586" width="15.7109375" customWidth="1"/>
    <col min="13587" max="13600" width="0" hidden="1" customWidth="1"/>
    <col min="13601" max="13602" width="15.7109375" customWidth="1"/>
    <col min="13603" max="13604" width="0" hidden="1" customWidth="1"/>
    <col min="13605" max="13606" width="15.7109375" customWidth="1"/>
    <col min="13607" max="13608" width="0" hidden="1" customWidth="1"/>
    <col min="13609" max="13610" width="15.7109375" customWidth="1"/>
    <col min="13611" max="13612" width="0" hidden="1" customWidth="1"/>
    <col min="13613" max="13614" width="15.7109375" customWidth="1"/>
    <col min="13615" max="13628" width="0" hidden="1" customWidth="1"/>
    <col min="13629" max="13630" width="15.7109375" customWidth="1"/>
    <col min="13631" max="13631" width="16.7109375" customWidth="1"/>
    <col min="13632" max="13652" width="15.7109375" customWidth="1"/>
    <col min="13653" max="13661" width="0" hidden="1" customWidth="1"/>
    <col min="13662" max="13671" width="15.7109375" customWidth="1"/>
    <col min="13672" max="13674" width="0" hidden="1" customWidth="1"/>
    <col min="13675" max="13675" width="17.140625" customWidth="1"/>
    <col min="13676" max="13676" width="13" customWidth="1"/>
    <col min="13677" max="13681" width="9.140625" customWidth="1"/>
    <col min="13825" max="13826" width="0" hidden="1" customWidth="1"/>
    <col min="13827" max="13827" width="17.5703125" customWidth="1"/>
    <col min="13829" max="13829" width="11.7109375" bestFit="1" customWidth="1"/>
    <col min="13830" max="13830" width="56.28515625" customWidth="1"/>
    <col min="13831" max="13832" width="0" hidden="1" customWidth="1"/>
    <col min="13833" max="13834" width="15.7109375" customWidth="1"/>
    <col min="13835" max="13836" width="0" hidden="1" customWidth="1"/>
    <col min="13837" max="13838" width="15.7109375" customWidth="1"/>
    <col min="13839" max="13840" width="0" hidden="1" customWidth="1"/>
    <col min="13841" max="13842" width="15.7109375" customWidth="1"/>
    <col min="13843" max="13856" width="0" hidden="1" customWidth="1"/>
    <col min="13857" max="13858" width="15.7109375" customWidth="1"/>
    <col min="13859" max="13860" width="0" hidden="1" customWidth="1"/>
    <col min="13861" max="13862" width="15.7109375" customWidth="1"/>
    <col min="13863" max="13864" width="0" hidden="1" customWidth="1"/>
    <col min="13865" max="13866" width="15.7109375" customWidth="1"/>
    <col min="13867" max="13868" width="0" hidden="1" customWidth="1"/>
    <col min="13869" max="13870" width="15.7109375" customWidth="1"/>
    <col min="13871" max="13884" width="0" hidden="1" customWidth="1"/>
    <col min="13885" max="13886" width="15.7109375" customWidth="1"/>
    <col min="13887" max="13887" width="16.7109375" customWidth="1"/>
    <col min="13888" max="13908" width="15.7109375" customWidth="1"/>
    <col min="13909" max="13917" width="0" hidden="1" customWidth="1"/>
    <col min="13918" max="13927" width="15.7109375" customWidth="1"/>
    <col min="13928" max="13930" width="0" hidden="1" customWidth="1"/>
    <col min="13931" max="13931" width="17.140625" customWidth="1"/>
    <col min="13932" max="13932" width="13" customWidth="1"/>
    <col min="13933" max="13937" width="9.140625" customWidth="1"/>
    <col min="14081" max="14082" width="0" hidden="1" customWidth="1"/>
    <col min="14083" max="14083" width="17.5703125" customWidth="1"/>
    <col min="14085" max="14085" width="11.7109375" bestFit="1" customWidth="1"/>
    <col min="14086" max="14086" width="56.28515625" customWidth="1"/>
    <col min="14087" max="14088" width="0" hidden="1" customWidth="1"/>
    <col min="14089" max="14090" width="15.7109375" customWidth="1"/>
    <col min="14091" max="14092" width="0" hidden="1" customWidth="1"/>
    <col min="14093" max="14094" width="15.7109375" customWidth="1"/>
    <col min="14095" max="14096" width="0" hidden="1" customWidth="1"/>
    <col min="14097" max="14098" width="15.7109375" customWidth="1"/>
    <col min="14099" max="14112" width="0" hidden="1" customWidth="1"/>
    <col min="14113" max="14114" width="15.7109375" customWidth="1"/>
    <col min="14115" max="14116" width="0" hidden="1" customWidth="1"/>
    <col min="14117" max="14118" width="15.7109375" customWidth="1"/>
    <col min="14119" max="14120" width="0" hidden="1" customWidth="1"/>
    <col min="14121" max="14122" width="15.7109375" customWidth="1"/>
    <col min="14123" max="14124" width="0" hidden="1" customWidth="1"/>
    <col min="14125" max="14126" width="15.7109375" customWidth="1"/>
    <col min="14127" max="14140" width="0" hidden="1" customWidth="1"/>
    <col min="14141" max="14142" width="15.7109375" customWidth="1"/>
    <col min="14143" max="14143" width="16.7109375" customWidth="1"/>
    <col min="14144" max="14164" width="15.7109375" customWidth="1"/>
    <col min="14165" max="14173" width="0" hidden="1" customWidth="1"/>
    <col min="14174" max="14183" width="15.7109375" customWidth="1"/>
    <col min="14184" max="14186" width="0" hidden="1" customWidth="1"/>
    <col min="14187" max="14187" width="17.140625" customWidth="1"/>
    <col min="14188" max="14188" width="13" customWidth="1"/>
    <col min="14189" max="14193" width="9.140625" customWidth="1"/>
    <col min="14337" max="14338" width="0" hidden="1" customWidth="1"/>
    <col min="14339" max="14339" width="17.5703125" customWidth="1"/>
    <col min="14341" max="14341" width="11.7109375" bestFit="1" customWidth="1"/>
    <col min="14342" max="14342" width="56.28515625" customWidth="1"/>
    <col min="14343" max="14344" width="0" hidden="1" customWidth="1"/>
    <col min="14345" max="14346" width="15.7109375" customWidth="1"/>
    <col min="14347" max="14348" width="0" hidden="1" customWidth="1"/>
    <col min="14349" max="14350" width="15.7109375" customWidth="1"/>
    <col min="14351" max="14352" width="0" hidden="1" customWidth="1"/>
    <col min="14353" max="14354" width="15.7109375" customWidth="1"/>
    <col min="14355" max="14368" width="0" hidden="1" customWidth="1"/>
    <col min="14369" max="14370" width="15.7109375" customWidth="1"/>
    <col min="14371" max="14372" width="0" hidden="1" customWidth="1"/>
    <col min="14373" max="14374" width="15.7109375" customWidth="1"/>
    <col min="14375" max="14376" width="0" hidden="1" customWidth="1"/>
    <col min="14377" max="14378" width="15.7109375" customWidth="1"/>
    <col min="14379" max="14380" width="0" hidden="1" customWidth="1"/>
    <col min="14381" max="14382" width="15.7109375" customWidth="1"/>
    <col min="14383" max="14396" width="0" hidden="1" customWidth="1"/>
    <col min="14397" max="14398" width="15.7109375" customWidth="1"/>
    <col min="14399" max="14399" width="16.7109375" customWidth="1"/>
    <col min="14400" max="14420" width="15.7109375" customWidth="1"/>
    <col min="14421" max="14429" width="0" hidden="1" customWidth="1"/>
    <col min="14430" max="14439" width="15.7109375" customWidth="1"/>
    <col min="14440" max="14442" width="0" hidden="1" customWidth="1"/>
    <col min="14443" max="14443" width="17.140625" customWidth="1"/>
    <col min="14444" max="14444" width="13" customWidth="1"/>
    <col min="14445" max="14449" width="9.140625" customWidth="1"/>
    <col min="14593" max="14594" width="0" hidden="1" customWidth="1"/>
    <col min="14595" max="14595" width="17.5703125" customWidth="1"/>
    <col min="14597" max="14597" width="11.7109375" bestFit="1" customWidth="1"/>
    <col min="14598" max="14598" width="56.28515625" customWidth="1"/>
    <col min="14599" max="14600" width="0" hidden="1" customWidth="1"/>
    <col min="14601" max="14602" width="15.7109375" customWidth="1"/>
    <col min="14603" max="14604" width="0" hidden="1" customWidth="1"/>
    <col min="14605" max="14606" width="15.7109375" customWidth="1"/>
    <col min="14607" max="14608" width="0" hidden="1" customWidth="1"/>
    <col min="14609" max="14610" width="15.7109375" customWidth="1"/>
    <col min="14611" max="14624" width="0" hidden="1" customWidth="1"/>
    <col min="14625" max="14626" width="15.7109375" customWidth="1"/>
    <col min="14627" max="14628" width="0" hidden="1" customWidth="1"/>
    <col min="14629" max="14630" width="15.7109375" customWidth="1"/>
    <col min="14631" max="14632" width="0" hidden="1" customWidth="1"/>
    <col min="14633" max="14634" width="15.7109375" customWidth="1"/>
    <col min="14635" max="14636" width="0" hidden="1" customWidth="1"/>
    <col min="14637" max="14638" width="15.7109375" customWidth="1"/>
    <col min="14639" max="14652" width="0" hidden="1" customWidth="1"/>
    <col min="14653" max="14654" width="15.7109375" customWidth="1"/>
    <col min="14655" max="14655" width="16.7109375" customWidth="1"/>
    <col min="14656" max="14676" width="15.7109375" customWidth="1"/>
    <col min="14677" max="14685" width="0" hidden="1" customWidth="1"/>
    <col min="14686" max="14695" width="15.7109375" customWidth="1"/>
    <col min="14696" max="14698" width="0" hidden="1" customWidth="1"/>
    <col min="14699" max="14699" width="17.140625" customWidth="1"/>
    <col min="14700" max="14700" width="13" customWidth="1"/>
    <col min="14701" max="14705" width="9.140625" customWidth="1"/>
    <col min="14849" max="14850" width="0" hidden="1" customWidth="1"/>
    <col min="14851" max="14851" width="17.5703125" customWidth="1"/>
    <col min="14853" max="14853" width="11.7109375" bestFit="1" customWidth="1"/>
    <col min="14854" max="14854" width="56.28515625" customWidth="1"/>
    <col min="14855" max="14856" width="0" hidden="1" customWidth="1"/>
    <col min="14857" max="14858" width="15.7109375" customWidth="1"/>
    <col min="14859" max="14860" width="0" hidden="1" customWidth="1"/>
    <col min="14861" max="14862" width="15.7109375" customWidth="1"/>
    <col min="14863" max="14864" width="0" hidden="1" customWidth="1"/>
    <col min="14865" max="14866" width="15.7109375" customWidth="1"/>
    <col min="14867" max="14880" width="0" hidden="1" customWidth="1"/>
    <col min="14881" max="14882" width="15.7109375" customWidth="1"/>
    <col min="14883" max="14884" width="0" hidden="1" customWidth="1"/>
    <col min="14885" max="14886" width="15.7109375" customWidth="1"/>
    <col min="14887" max="14888" width="0" hidden="1" customWidth="1"/>
    <col min="14889" max="14890" width="15.7109375" customWidth="1"/>
    <col min="14891" max="14892" width="0" hidden="1" customWidth="1"/>
    <col min="14893" max="14894" width="15.7109375" customWidth="1"/>
    <col min="14895" max="14908" width="0" hidden="1" customWidth="1"/>
    <col min="14909" max="14910" width="15.7109375" customWidth="1"/>
    <col min="14911" max="14911" width="16.7109375" customWidth="1"/>
    <col min="14912" max="14932" width="15.7109375" customWidth="1"/>
    <col min="14933" max="14941" width="0" hidden="1" customWidth="1"/>
    <col min="14942" max="14951" width="15.7109375" customWidth="1"/>
    <col min="14952" max="14954" width="0" hidden="1" customWidth="1"/>
    <col min="14955" max="14955" width="17.140625" customWidth="1"/>
    <col min="14956" max="14956" width="13" customWidth="1"/>
    <col min="14957" max="14961" width="9.140625" customWidth="1"/>
    <col min="15105" max="15106" width="0" hidden="1" customWidth="1"/>
    <col min="15107" max="15107" width="17.5703125" customWidth="1"/>
    <col min="15109" max="15109" width="11.7109375" bestFit="1" customWidth="1"/>
    <col min="15110" max="15110" width="56.28515625" customWidth="1"/>
    <col min="15111" max="15112" width="0" hidden="1" customWidth="1"/>
    <col min="15113" max="15114" width="15.7109375" customWidth="1"/>
    <col min="15115" max="15116" width="0" hidden="1" customWidth="1"/>
    <col min="15117" max="15118" width="15.7109375" customWidth="1"/>
    <col min="15119" max="15120" width="0" hidden="1" customWidth="1"/>
    <col min="15121" max="15122" width="15.7109375" customWidth="1"/>
    <col min="15123" max="15136" width="0" hidden="1" customWidth="1"/>
    <col min="15137" max="15138" width="15.7109375" customWidth="1"/>
    <col min="15139" max="15140" width="0" hidden="1" customWidth="1"/>
    <col min="15141" max="15142" width="15.7109375" customWidth="1"/>
    <col min="15143" max="15144" width="0" hidden="1" customWidth="1"/>
    <col min="15145" max="15146" width="15.7109375" customWidth="1"/>
    <col min="15147" max="15148" width="0" hidden="1" customWidth="1"/>
    <col min="15149" max="15150" width="15.7109375" customWidth="1"/>
    <col min="15151" max="15164" width="0" hidden="1" customWidth="1"/>
    <col min="15165" max="15166" width="15.7109375" customWidth="1"/>
    <col min="15167" max="15167" width="16.7109375" customWidth="1"/>
    <col min="15168" max="15188" width="15.7109375" customWidth="1"/>
    <col min="15189" max="15197" width="0" hidden="1" customWidth="1"/>
    <col min="15198" max="15207" width="15.7109375" customWidth="1"/>
    <col min="15208" max="15210" width="0" hidden="1" customWidth="1"/>
    <col min="15211" max="15211" width="17.140625" customWidth="1"/>
    <col min="15212" max="15212" width="13" customWidth="1"/>
    <col min="15213" max="15217" width="9.140625" customWidth="1"/>
    <col min="15361" max="15362" width="0" hidden="1" customWidth="1"/>
    <col min="15363" max="15363" width="17.5703125" customWidth="1"/>
    <col min="15365" max="15365" width="11.7109375" bestFit="1" customWidth="1"/>
    <col min="15366" max="15366" width="56.28515625" customWidth="1"/>
    <col min="15367" max="15368" width="0" hidden="1" customWidth="1"/>
    <col min="15369" max="15370" width="15.7109375" customWidth="1"/>
    <col min="15371" max="15372" width="0" hidden="1" customWidth="1"/>
    <col min="15373" max="15374" width="15.7109375" customWidth="1"/>
    <col min="15375" max="15376" width="0" hidden="1" customWidth="1"/>
    <col min="15377" max="15378" width="15.7109375" customWidth="1"/>
    <col min="15379" max="15392" width="0" hidden="1" customWidth="1"/>
    <col min="15393" max="15394" width="15.7109375" customWidth="1"/>
    <col min="15395" max="15396" width="0" hidden="1" customWidth="1"/>
    <col min="15397" max="15398" width="15.7109375" customWidth="1"/>
    <col min="15399" max="15400" width="0" hidden="1" customWidth="1"/>
    <col min="15401" max="15402" width="15.7109375" customWidth="1"/>
    <col min="15403" max="15404" width="0" hidden="1" customWidth="1"/>
    <col min="15405" max="15406" width="15.7109375" customWidth="1"/>
    <col min="15407" max="15420" width="0" hidden="1" customWidth="1"/>
    <col min="15421" max="15422" width="15.7109375" customWidth="1"/>
    <col min="15423" max="15423" width="16.7109375" customWidth="1"/>
    <col min="15424" max="15444" width="15.7109375" customWidth="1"/>
    <col min="15445" max="15453" width="0" hidden="1" customWidth="1"/>
    <col min="15454" max="15463" width="15.7109375" customWidth="1"/>
    <col min="15464" max="15466" width="0" hidden="1" customWidth="1"/>
    <col min="15467" max="15467" width="17.140625" customWidth="1"/>
    <col min="15468" max="15468" width="13" customWidth="1"/>
    <col min="15469" max="15473" width="9.140625" customWidth="1"/>
    <col min="15617" max="15618" width="0" hidden="1" customWidth="1"/>
    <col min="15619" max="15619" width="17.5703125" customWidth="1"/>
    <col min="15621" max="15621" width="11.7109375" bestFit="1" customWidth="1"/>
    <col min="15622" max="15622" width="56.28515625" customWidth="1"/>
    <col min="15623" max="15624" width="0" hidden="1" customWidth="1"/>
    <col min="15625" max="15626" width="15.7109375" customWidth="1"/>
    <col min="15627" max="15628" width="0" hidden="1" customWidth="1"/>
    <col min="15629" max="15630" width="15.7109375" customWidth="1"/>
    <col min="15631" max="15632" width="0" hidden="1" customWidth="1"/>
    <col min="15633" max="15634" width="15.7109375" customWidth="1"/>
    <col min="15635" max="15648" width="0" hidden="1" customWidth="1"/>
    <col min="15649" max="15650" width="15.7109375" customWidth="1"/>
    <col min="15651" max="15652" width="0" hidden="1" customWidth="1"/>
    <col min="15653" max="15654" width="15.7109375" customWidth="1"/>
    <col min="15655" max="15656" width="0" hidden="1" customWidth="1"/>
    <col min="15657" max="15658" width="15.7109375" customWidth="1"/>
    <col min="15659" max="15660" width="0" hidden="1" customWidth="1"/>
    <col min="15661" max="15662" width="15.7109375" customWidth="1"/>
    <col min="15663" max="15676" width="0" hidden="1" customWidth="1"/>
    <col min="15677" max="15678" width="15.7109375" customWidth="1"/>
    <col min="15679" max="15679" width="16.7109375" customWidth="1"/>
    <col min="15680" max="15700" width="15.7109375" customWidth="1"/>
    <col min="15701" max="15709" width="0" hidden="1" customWidth="1"/>
    <col min="15710" max="15719" width="15.7109375" customWidth="1"/>
    <col min="15720" max="15722" width="0" hidden="1" customWidth="1"/>
    <col min="15723" max="15723" width="17.140625" customWidth="1"/>
    <col min="15724" max="15724" width="13" customWidth="1"/>
    <col min="15725" max="15729" width="9.140625" customWidth="1"/>
    <col min="15873" max="15874" width="0" hidden="1" customWidth="1"/>
    <col min="15875" max="15875" width="17.5703125" customWidth="1"/>
    <col min="15877" max="15877" width="11.7109375" bestFit="1" customWidth="1"/>
    <col min="15878" max="15878" width="56.28515625" customWidth="1"/>
    <col min="15879" max="15880" width="0" hidden="1" customWidth="1"/>
    <col min="15881" max="15882" width="15.7109375" customWidth="1"/>
    <col min="15883" max="15884" width="0" hidden="1" customWidth="1"/>
    <col min="15885" max="15886" width="15.7109375" customWidth="1"/>
    <col min="15887" max="15888" width="0" hidden="1" customWidth="1"/>
    <col min="15889" max="15890" width="15.7109375" customWidth="1"/>
    <col min="15891" max="15904" width="0" hidden="1" customWidth="1"/>
    <col min="15905" max="15906" width="15.7109375" customWidth="1"/>
    <col min="15907" max="15908" width="0" hidden="1" customWidth="1"/>
    <col min="15909" max="15910" width="15.7109375" customWidth="1"/>
    <col min="15911" max="15912" width="0" hidden="1" customWidth="1"/>
    <col min="15913" max="15914" width="15.7109375" customWidth="1"/>
    <col min="15915" max="15916" width="0" hidden="1" customWidth="1"/>
    <col min="15917" max="15918" width="15.7109375" customWidth="1"/>
    <col min="15919" max="15932" width="0" hidden="1" customWidth="1"/>
    <col min="15933" max="15934" width="15.7109375" customWidth="1"/>
    <col min="15935" max="15935" width="16.7109375" customWidth="1"/>
    <col min="15936" max="15956" width="15.7109375" customWidth="1"/>
    <col min="15957" max="15965" width="0" hidden="1" customWidth="1"/>
    <col min="15966" max="15975" width="15.7109375" customWidth="1"/>
    <col min="15976" max="15978" width="0" hidden="1" customWidth="1"/>
    <col min="15979" max="15979" width="17.140625" customWidth="1"/>
    <col min="15980" max="15980" width="13" customWidth="1"/>
    <col min="15981" max="15985" width="9.140625" customWidth="1"/>
    <col min="16129" max="16130" width="0" hidden="1" customWidth="1"/>
    <col min="16131" max="16131" width="17.5703125" customWidth="1"/>
    <col min="16133" max="16133" width="11.7109375" bestFit="1" customWidth="1"/>
    <col min="16134" max="16134" width="56.28515625" customWidth="1"/>
    <col min="16135" max="16136" width="0" hidden="1" customWidth="1"/>
    <col min="16137" max="16138" width="15.7109375" customWidth="1"/>
    <col min="16139" max="16140" width="0" hidden="1" customWidth="1"/>
    <col min="16141" max="16142" width="15.7109375" customWidth="1"/>
    <col min="16143" max="16144" width="0" hidden="1" customWidth="1"/>
    <col min="16145" max="16146" width="15.7109375" customWidth="1"/>
    <col min="16147" max="16160" width="0" hidden="1" customWidth="1"/>
    <col min="16161" max="16162" width="15.7109375" customWidth="1"/>
    <col min="16163" max="16164" width="0" hidden="1" customWidth="1"/>
    <col min="16165" max="16166" width="15.7109375" customWidth="1"/>
    <col min="16167" max="16168" width="0" hidden="1" customWidth="1"/>
    <col min="16169" max="16170" width="15.7109375" customWidth="1"/>
    <col min="16171" max="16172" width="0" hidden="1" customWidth="1"/>
    <col min="16173" max="16174" width="15.7109375" customWidth="1"/>
    <col min="16175" max="16188" width="0" hidden="1" customWidth="1"/>
    <col min="16189" max="16190" width="15.7109375" customWidth="1"/>
    <col min="16191" max="16191" width="16.7109375" customWidth="1"/>
    <col min="16192" max="16212" width="15.7109375" customWidth="1"/>
    <col min="16213" max="16221" width="0" hidden="1" customWidth="1"/>
    <col min="16222" max="16231" width="15.7109375" customWidth="1"/>
    <col min="16232" max="16234" width="0" hidden="1" customWidth="1"/>
    <col min="16235" max="16235" width="17.140625" customWidth="1"/>
    <col min="16236" max="16236" width="13" customWidth="1"/>
    <col min="16237" max="16241" width="9.140625" customWidth="1"/>
  </cols>
  <sheetData>
    <row r="1" spans="1:108" s="162" customFormat="1" ht="11.25" hidden="1" customHeight="1">
      <c r="A1" s="4">
        <v>26322153</v>
      </c>
      <c r="B1" s="4"/>
      <c r="E1" s="3">
        <v>1</v>
      </c>
      <c r="F1" s="3">
        <v>1</v>
      </c>
      <c r="G1" s="3">
        <v>0</v>
      </c>
      <c r="H1" s="3">
        <v>0</v>
      </c>
      <c r="I1" s="3">
        <v>1</v>
      </c>
      <c r="J1" s="3">
        <v>1</v>
      </c>
      <c r="K1" s="3">
        <v>0</v>
      </c>
      <c r="L1" s="3">
        <v>0</v>
      </c>
      <c r="M1" s="3">
        <v>1</v>
      </c>
      <c r="N1" s="3">
        <v>1</v>
      </c>
      <c r="O1" s="3">
        <v>0</v>
      </c>
      <c r="P1" s="3">
        <v>0</v>
      </c>
      <c r="Q1" s="3">
        <v>1</v>
      </c>
      <c r="R1" s="3">
        <v>1</v>
      </c>
      <c r="S1" s="3">
        <v>0</v>
      </c>
      <c r="T1" s="3">
        <v>0</v>
      </c>
      <c r="U1" s="3">
        <v>1</v>
      </c>
      <c r="V1" s="3">
        <v>1</v>
      </c>
      <c r="W1" s="3">
        <v>0</v>
      </c>
      <c r="X1" s="3">
        <v>0</v>
      </c>
      <c r="Y1" s="3">
        <v>1</v>
      </c>
      <c r="Z1" s="3">
        <v>1</v>
      </c>
      <c r="AA1" s="3">
        <v>0</v>
      </c>
      <c r="AB1" s="3">
        <v>0</v>
      </c>
      <c r="AC1" s="3">
        <v>1</v>
      </c>
      <c r="AD1" s="3">
        <v>1</v>
      </c>
      <c r="AE1" s="3">
        <v>0</v>
      </c>
      <c r="AF1" s="3">
        <v>0</v>
      </c>
      <c r="AG1" s="3">
        <v>1</v>
      </c>
      <c r="AH1" s="3">
        <v>1</v>
      </c>
      <c r="AI1" s="3">
        <v>0</v>
      </c>
      <c r="AJ1" s="3">
        <v>0</v>
      </c>
      <c r="AK1" s="3">
        <v>1</v>
      </c>
      <c r="AL1" s="3">
        <v>1</v>
      </c>
      <c r="AM1" s="3">
        <v>0</v>
      </c>
      <c r="AN1" s="3">
        <v>0</v>
      </c>
      <c r="AO1" s="3">
        <v>1</v>
      </c>
      <c r="AP1" s="3">
        <v>1</v>
      </c>
      <c r="AQ1" s="3">
        <v>0</v>
      </c>
      <c r="AR1" s="3">
        <v>0</v>
      </c>
      <c r="AS1" s="3">
        <v>1</v>
      </c>
      <c r="AT1" s="3">
        <v>1</v>
      </c>
      <c r="AU1" s="3">
        <v>0</v>
      </c>
      <c r="AV1" s="3">
        <v>0</v>
      </c>
      <c r="AW1" s="3">
        <v>1</v>
      </c>
      <c r="AX1" s="3">
        <v>1</v>
      </c>
      <c r="AY1" s="3">
        <v>0</v>
      </c>
      <c r="AZ1" s="3">
        <v>0</v>
      </c>
      <c r="BA1" s="3">
        <v>1</v>
      </c>
      <c r="BB1" s="3">
        <v>1</v>
      </c>
      <c r="BC1" s="3">
        <v>0</v>
      </c>
      <c r="BD1" s="3">
        <v>0</v>
      </c>
      <c r="BE1" s="3">
        <v>1</v>
      </c>
      <c r="BF1" s="3">
        <v>1</v>
      </c>
      <c r="BG1" s="3">
        <v>0</v>
      </c>
      <c r="BH1" s="3">
        <v>0</v>
      </c>
      <c r="BI1" s="3">
        <v>1</v>
      </c>
      <c r="BJ1" s="3">
        <v>1</v>
      </c>
      <c r="BK1" s="163">
        <v>1</v>
      </c>
      <c r="BL1" s="3">
        <v>1</v>
      </c>
      <c r="BM1" s="3">
        <v>1</v>
      </c>
      <c r="BN1" s="3">
        <v>1</v>
      </c>
      <c r="BO1" s="3">
        <v>1</v>
      </c>
      <c r="BP1" s="3">
        <v>1</v>
      </c>
      <c r="BQ1" s="3">
        <v>1</v>
      </c>
      <c r="BR1" s="3">
        <v>1</v>
      </c>
      <c r="BS1" s="3">
        <v>1</v>
      </c>
      <c r="BT1" s="3">
        <v>1</v>
      </c>
      <c r="BU1" s="3">
        <v>1</v>
      </c>
      <c r="BV1" s="3">
        <v>1</v>
      </c>
      <c r="BW1" s="3">
        <v>1</v>
      </c>
      <c r="BX1" s="3">
        <v>1</v>
      </c>
      <c r="BY1" s="3">
        <v>1</v>
      </c>
      <c r="BZ1" s="3">
        <v>1</v>
      </c>
      <c r="CA1" s="3">
        <v>1</v>
      </c>
      <c r="CB1" s="3">
        <v>1</v>
      </c>
      <c r="CC1" s="3">
        <v>1</v>
      </c>
      <c r="CD1" s="3">
        <v>1</v>
      </c>
      <c r="CE1" s="3">
        <v>1</v>
      </c>
      <c r="CF1" s="3">
        <v>1</v>
      </c>
      <c r="CG1" s="3">
        <v>1</v>
      </c>
      <c r="CH1" s="3">
        <v>1</v>
      </c>
      <c r="CI1" s="3">
        <v>1</v>
      </c>
      <c r="CJ1" s="3">
        <v>1</v>
      </c>
      <c r="CK1" s="3">
        <v>1</v>
      </c>
      <c r="CL1" s="3">
        <v>1</v>
      </c>
      <c r="CM1" s="3">
        <v>1</v>
      </c>
      <c r="CN1" s="3">
        <v>1</v>
      </c>
      <c r="CO1" s="3">
        <v>1</v>
      </c>
      <c r="CP1" s="3">
        <v>1</v>
      </c>
      <c r="CQ1" s="3">
        <v>1</v>
      </c>
      <c r="CR1" s="3">
        <v>1</v>
      </c>
      <c r="CS1" s="3">
        <v>1</v>
      </c>
      <c r="CT1" s="3">
        <v>1</v>
      </c>
      <c r="CU1" s="3">
        <v>1</v>
      </c>
      <c r="CV1" s="3">
        <v>1</v>
      </c>
      <c r="CW1" s="3">
        <v>1</v>
      </c>
      <c r="CX1" s="3">
        <v>1</v>
      </c>
      <c r="CY1" s="3">
        <v>1</v>
      </c>
      <c r="CZ1" s="3">
        <v>1</v>
      </c>
      <c r="DA1" s="3">
        <v>1</v>
      </c>
      <c r="DB1" s="3">
        <v>1</v>
      </c>
      <c r="DC1" s="3">
        <v>1</v>
      </c>
    </row>
    <row r="2" spans="1:108" s="162" customFormat="1" ht="11.25" hidden="1" customHeight="1">
      <c r="A2" s="4"/>
      <c r="B2" s="4"/>
      <c r="E2" s="3">
        <v>1</v>
      </c>
      <c r="F2" s="3">
        <v>1</v>
      </c>
      <c r="G2" s="3">
        <v>1</v>
      </c>
      <c r="H2" s="3">
        <v>1</v>
      </c>
      <c r="I2" s="3">
        <v>1</v>
      </c>
      <c r="J2" s="3">
        <v>1</v>
      </c>
      <c r="K2" s="3">
        <v>1</v>
      </c>
      <c r="L2" s="3">
        <v>1</v>
      </c>
      <c r="M2" s="3">
        <v>1</v>
      </c>
      <c r="N2" s="3">
        <v>1</v>
      </c>
      <c r="O2" s="3">
        <v>1</v>
      </c>
      <c r="P2" s="3">
        <v>1</v>
      </c>
      <c r="Q2" s="3">
        <v>1</v>
      </c>
      <c r="R2" s="3">
        <v>1</v>
      </c>
      <c r="S2" s="3">
        <v>0</v>
      </c>
      <c r="T2" s="3">
        <v>0</v>
      </c>
      <c r="U2" s="3">
        <v>0</v>
      </c>
      <c r="V2" s="3">
        <v>0</v>
      </c>
      <c r="W2" s="3">
        <v>0</v>
      </c>
      <c r="X2" s="3">
        <v>0</v>
      </c>
      <c r="Y2" s="3">
        <v>0</v>
      </c>
      <c r="Z2" s="3">
        <v>0</v>
      </c>
      <c r="AA2" s="3">
        <v>0</v>
      </c>
      <c r="AB2" s="3">
        <v>0</v>
      </c>
      <c r="AC2" s="3">
        <v>0</v>
      </c>
      <c r="AD2" s="3">
        <v>0</v>
      </c>
      <c r="AE2" s="3">
        <v>1</v>
      </c>
      <c r="AF2" s="3">
        <v>1</v>
      </c>
      <c r="AG2" s="3">
        <v>1</v>
      </c>
      <c r="AH2" s="3">
        <v>1</v>
      </c>
      <c r="AI2" s="3">
        <v>1</v>
      </c>
      <c r="AJ2" s="3">
        <v>1</v>
      </c>
      <c r="AK2" s="3">
        <v>1</v>
      </c>
      <c r="AL2" s="3">
        <v>1</v>
      </c>
      <c r="AM2" s="3">
        <v>1</v>
      </c>
      <c r="AN2" s="3">
        <v>1</v>
      </c>
      <c r="AO2" s="3">
        <v>1</v>
      </c>
      <c r="AP2" s="3">
        <v>1</v>
      </c>
      <c r="AQ2" s="3">
        <v>1</v>
      </c>
      <c r="AR2" s="3">
        <v>1</v>
      </c>
      <c r="AS2" s="3">
        <v>1</v>
      </c>
      <c r="AT2" s="3">
        <v>1</v>
      </c>
      <c r="AU2" s="3">
        <v>0</v>
      </c>
      <c r="AV2" s="3">
        <v>0</v>
      </c>
      <c r="AW2" s="3">
        <v>0</v>
      </c>
      <c r="AX2" s="3">
        <v>0</v>
      </c>
      <c r="AY2" s="3">
        <v>0</v>
      </c>
      <c r="AZ2" s="3">
        <v>0</v>
      </c>
      <c r="BA2" s="3">
        <v>0</v>
      </c>
      <c r="BB2" s="3">
        <v>0</v>
      </c>
      <c r="BC2" s="3">
        <v>0</v>
      </c>
      <c r="BD2" s="3">
        <v>0</v>
      </c>
      <c r="BE2" s="3">
        <v>0</v>
      </c>
      <c r="BF2" s="3">
        <v>0</v>
      </c>
      <c r="BG2" s="3">
        <v>1</v>
      </c>
      <c r="BH2" s="3">
        <v>1</v>
      </c>
      <c r="BI2" s="3">
        <v>1</v>
      </c>
      <c r="BJ2" s="3">
        <v>1</v>
      </c>
      <c r="BK2" s="3">
        <v>1</v>
      </c>
      <c r="BL2" s="3">
        <v>1</v>
      </c>
      <c r="BM2" s="3">
        <v>1</v>
      </c>
      <c r="BN2" s="3">
        <v>1</v>
      </c>
      <c r="BO2" s="3">
        <v>1</v>
      </c>
      <c r="BP2" s="3">
        <v>1</v>
      </c>
      <c r="BQ2" s="3">
        <v>1</v>
      </c>
      <c r="BR2" s="3">
        <v>1</v>
      </c>
      <c r="BS2" s="3">
        <v>1</v>
      </c>
      <c r="BT2" s="3">
        <v>1</v>
      </c>
      <c r="BU2" s="3">
        <v>1</v>
      </c>
      <c r="BV2" s="3">
        <v>1</v>
      </c>
      <c r="BW2" s="3">
        <v>1</v>
      </c>
      <c r="BX2" s="3">
        <v>1</v>
      </c>
      <c r="BY2" s="3">
        <v>1</v>
      </c>
      <c r="BZ2" s="3">
        <v>1</v>
      </c>
      <c r="CA2" s="3">
        <v>1</v>
      </c>
      <c r="CB2" s="3">
        <v>1</v>
      </c>
      <c r="CC2" s="3">
        <v>1</v>
      </c>
      <c r="CD2" s="3">
        <v>1</v>
      </c>
      <c r="CE2" s="3">
        <v>1</v>
      </c>
      <c r="CF2" s="3">
        <v>1</v>
      </c>
      <c r="CG2" s="3">
        <v>0</v>
      </c>
      <c r="CH2" s="3">
        <v>0</v>
      </c>
      <c r="CI2" s="3">
        <v>0</v>
      </c>
      <c r="CJ2" s="3">
        <v>0</v>
      </c>
      <c r="CK2" s="3">
        <v>0</v>
      </c>
      <c r="CL2" s="3">
        <v>0</v>
      </c>
      <c r="CM2" s="3">
        <v>0</v>
      </c>
      <c r="CN2" s="3">
        <v>0</v>
      </c>
      <c r="CO2" s="3">
        <v>0</v>
      </c>
      <c r="CP2" s="3">
        <v>1</v>
      </c>
      <c r="CQ2" s="3">
        <v>1</v>
      </c>
      <c r="CR2" s="3">
        <v>1</v>
      </c>
      <c r="CS2" s="3">
        <v>1</v>
      </c>
      <c r="CT2" s="3">
        <v>1</v>
      </c>
      <c r="CU2" s="3">
        <v>1</v>
      </c>
      <c r="CV2" s="3">
        <v>1</v>
      </c>
      <c r="CW2" s="3">
        <v>1</v>
      </c>
      <c r="CX2" s="3">
        <v>1</v>
      </c>
      <c r="CY2" s="3">
        <v>1</v>
      </c>
      <c r="CZ2" s="3">
        <v>0</v>
      </c>
      <c r="DA2" s="3">
        <v>0</v>
      </c>
      <c r="DB2" s="3">
        <v>0</v>
      </c>
      <c r="DC2" s="3">
        <v>1</v>
      </c>
    </row>
    <row r="3" spans="1:108" s="162" customFormat="1" ht="11.25" hidden="1" customHeight="1">
      <c r="A3" s="4"/>
      <c r="B3" s="4"/>
      <c r="E3" s="3">
        <v>1</v>
      </c>
      <c r="F3" s="3">
        <v>1</v>
      </c>
      <c r="G3" s="3">
        <v>0</v>
      </c>
      <c r="H3" s="3">
        <v>0</v>
      </c>
      <c r="I3" s="3">
        <v>1</v>
      </c>
      <c r="J3" s="3">
        <v>1</v>
      </c>
      <c r="K3" s="3">
        <v>0</v>
      </c>
      <c r="L3" s="3">
        <v>0</v>
      </c>
      <c r="M3" s="3">
        <v>1</v>
      </c>
      <c r="N3" s="3">
        <v>1</v>
      </c>
      <c r="O3" s="3">
        <v>0</v>
      </c>
      <c r="P3" s="3">
        <v>0</v>
      </c>
      <c r="Q3" s="3">
        <v>1</v>
      </c>
      <c r="R3" s="3">
        <v>1</v>
      </c>
      <c r="S3" s="3">
        <v>0</v>
      </c>
      <c r="T3" s="3">
        <v>0</v>
      </c>
      <c r="U3" s="3">
        <v>0</v>
      </c>
      <c r="V3" s="3">
        <v>0</v>
      </c>
      <c r="W3" s="3">
        <v>0</v>
      </c>
      <c r="X3" s="3">
        <v>0</v>
      </c>
      <c r="Y3" s="3">
        <v>0</v>
      </c>
      <c r="Z3" s="3">
        <v>0</v>
      </c>
      <c r="AA3" s="3">
        <v>0</v>
      </c>
      <c r="AB3" s="3">
        <v>0</v>
      </c>
      <c r="AC3" s="3">
        <v>0</v>
      </c>
      <c r="AD3" s="3">
        <v>0</v>
      </c>
      <c r="AE3" s="3">
        <v>0</v>
      </c>
      <c r="AF3" s="3">
        <v>0</v>
      </c>
      <c r="AG3" s="3">
        <v>1</v>
      </c>
      <c r="AH3" s="3">
        <v>1</v>
      </c>
      <c r="AI3" s="3">
        <v>0</v>
      </c>
      <c r="AJ3" s="3">
        <v>0</v>
      </c>
      <c r="AK3" s="3">
        <v>1</v>
      </c>
      <c r="AL3" s="3">
        <v>1</v>
      </c>
      <c r="AM3" s="3">
        <v>0</v>
      </c>
      <c r="AN3" s="3">
        <v>0</v>
      </c>
      <c r="AO3" s="3">
        <v>1</v>
      </c>
      <c r="AP3" s="3">
        <v>1</v>
      </c>
      <c r="AQ3" s="3">
        <v>0</v>
      </c>
      <c r="AR3" s="3">
        <v>0</v>
      </c>
      <c r="AS3" s="3">
        <v>1</v>
      </c>
      <c r="AT3" s="3">
        <v>1</v>
      </c>
      <c r="AU3" s="3">
        <v>0</v>
      </c>
      <c r="AV3" s="3">
        <v>0</v>
      </c>
      <c r="AW3" s="3">
        <v>0</v>
      </c>
      <c r="AX3" s="3">
        <v>0</v>
      </c>
      <c r="AY3" s="3">
        <v>0</v>
      </c>
      <c r="AZ3" s="3">
        <v>0</v>
      </c>
      <c r="BA3" s="3">
        <v>0</v>
      </c>
      <c r="BB3" s="3">
        <v>0</v>
      </c>
      <c r="BC3" s="3">
        <v>0</v>
      </c>
      <c r="BD3" s="3">
        <v>0</v>
      </c>
      <c r="BE3" s="3">
        <v>0</v>
      </c>
      <c r="BF3" s="3">
        <v>0</v>
      </c>
      <c r="BG3" s="3">
        <v>0</v>
      </c>
      <c r="BH3" s="3">
        <v>0</v>
      </c>
      <c r="BI3" s="3">
        <v>1</v>
      </c>
      <c r="BJ3" s="3">
        <v>1</v>
      </c>
      <c r="BK3" s="3">
        <v>1</v>
      </c>
      <c r="BL3" s="3">
        <v>1</v>
      </c>
      <c r="BM3" s="3">
        <v>1</v>
      </c>
      <c r="BN3" s="3">
        <v>1</v>
      </c>
      <c r="BO3" s="3">
        <v>1</v>
      </c>
      <c r="BP3" s="3">
        <v>1</v>
      </c>
      <c r="BQ3" s="3">
        <v>1</v>
      </c>
      <c r="BR3" s="3">
        <v>1</v>
      </c>
      <c r="BS3" s="3">
        <v>1</v>
      </c>
      <c r="BT3" s="3">
        <v>1</v>
      </c>
      <c r="BU3" s="3">
        <v>1</v>
      </c>
      <c r="BV3" s="3">
        <v>1</v>
      </c>
      <c r="BW3" s="3">
        <v>1</v>
      </c>
      <c r="BX3" s="3">
        <v>1</v>
      </c>
      <c r="BY3" s="3">
        <v>1</v>
      </c>
      <c r="BZ3" s="3">
        <v>1</v>
      </c>
      <c r="CA3" s="3">
        <v>1</v>
      </c>
      <c r="CB3" s="3">
        <v>1</v>
      </c>
      <c r="CC3" s="3">
        <v>1</v>
      </c>
      <c r="CD3" s="3">
        <v>1</v>
      </c>
      <c r="CE3" s="3">
        <v>1</v>
      </c>
      <c r="CF3" s="3">
        <v>1</v>
      </c>
      <c r="CG3" s="3">
        <v>0</v>
      </c>
      <c r="CH3" s="3">
        <v>0</v>
      </c>
      <c r="CI3" s="3">
        <v>0</v>
      </c>
      <c r="CJ3" s="3">
        <v>0</v>
      </c>
      <c r="CK3" s="3">
        <v>0</v>
      </c>
      <c r="CL3" s="3">
        <v>0</v>
      </c>
      <c r="CM3" s="3">
        <v>0</v>
      </c>
      <c r="CN3" s="3">
        <v>0</v>
      </c>
      <c r="CO3" s="3">
        <v>0</v>
      </c>
      <c r="CP3" s="3">
        <v>1</v>
      </c>
      <c r="CQ3" s="3">
        <v>1</v>
      </c>
      <c r="CR3" s="3">
        <v>1</v>
      </c>
      <c r="CS3" s="3">
        <v>1</v>
      </c>
      <c r="CT3" s="3">
        <v>1</v>
      </c>
      <c r="CU3" s="3">
        <v>1</v>
      </c>
      <c r="CV3" s="3">
        <v>1</v>
      </c>
      <c r="CW3" s="3">
        <v>1</v>
      </c>
      <c r="CX3" s="3">
        <v>1</v>
      </c>
      <c r="CY3" s="3">
        <v>1</v>
      </c>
      <c r="CZ3" s="3">
        <v>0</v>
      </c>
      <c r="DA3" s="3">
        <v>0</v>
      </c>
      <c r="DB3" s="3">
        <v>0</v>
      </c>
      <c r="DC3" s="3">
        <v>1</v>
      </c>
      <c r="DD3" s="164"/>
    </row>
    <row r="4" spans="1:108" s="5" customFormat="1" ht="33.75" customHeight="1">
      <c r="A4" s="4"/>
      <c r="B4" s="4"/>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DB4" s="6" t="s">
        <v>646</v>
      </c>
      <c r="DC4" s="6"/>
      <c r="DD4" s="6"/>
    </row>
    <row r="5" spans="1:108" s="5" customFormat="1" ht="33.75" hidden="1" customHeight="1">
      <c r="A5" s="4"/>
      <c r="B5" s="4"/>
      <c r="E5" s="166"/>
      <c r="F5" s="166"/>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6"/>
      <c r="BJ5" s="166"/>
      <c r="BK5" s="165"/>
      <c r="DB5" s="8" t="s">
        <v>1</v>
      </c>
      <c r="DC5" s="8"/>
      <c r="DD5" s="8"/>
    </row>
    <row r="6" spans="1:108" s="5" customFormat="1" ht="33.75" hidden="1" customHeight="1">
      <c r="A6" s="4"/>
      <c r="B6" s="4"/>
      <c r="E6" s="8"/>
      <c r="F6" s="8"/>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8"/>
      <c r="BJ6" s="8"/>
      <c r="BK6" s="165"/>
      <c r="DB6" s="9" t="s">
        <v>2</v>
      </c>
      <c r="DC6" s="9"/>
      <c r="DD6" s="9"/>
    </row>
    <row r="7" spans="1:108" s="5" customFormat="1" ht="33.75" hidden="1" customHeight="1">
      <c r="A7" s="4"/>
      <c r="B7" s="4"/>
      <c r="E7" s="10"/>
      <c r="F7" s="11"/>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0"/>
      <c r="BJ7" s="11"/>
      <c r="BK7" s="165"/>
      <c r="DB7" s="9" t="s">
        <v>3</v>
      </c>
      <c r="DC7" s="9"/>
      <c r="DD7" s="9"/>
    </row>
    <row r="8" spans="1:108" s="5" customFormat="1" ht="33.75" hidden="1" customHeight="1">
      <c r="A8" s="4"/>
      <c r="B8" s="4"/>
      <c r="E8" s="12"/>
      <c r="F8" s="13"/>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2"/>
      <c r="BJ8" s="13"/>
      <c r="BK8" s="165"/>
      <c r="DB8" s="14"/>
      <c r="DC8" s="15" t="s">
        <v>4</v>
      </c>
      <c r="DD8" s="15"/>
    </row>
    <row r="9" spans="1:108" s="5" customFormat="1" ht="33.75" hidden="1" customHeight="1">
      <c r="A9" s="4"/>
      <c r="B9" s="4"/>
      <c r="E9" s="16"/>
      <c r="F9" s="17"/>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
      <c r="BJ9" s="17"/>
      <c r="BK9" s="165"/>
      <c r="DB9" s="18"/>
      <c r="DC9" s="19" t="s">
        <v>5</v>
      </c>
      <c r="DD9" s="18"/>
    </row>
    <row r="10" spans="1:108" ht="15.75" thickBot="1">
      <c r="DD10" s="20"/>
    </row>
    <row r="11" spans="1:108" ht="15" customHeight="1">
      <c r="D11" s="21" t="s">
        <v>647</v>
      </c>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3"/>
    </row>
    <row r="12" spans="1:108" ht="15" customHeight="1" thickBot="1">
      <c r="D12" s="24" t="s">
        <v>7</v>
      </c>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6"/>
    </row>
    <row r="13" spans="1:108" s="5" customFormat="1" ht="16.5" customHeight="1">
      <c r="A13" s="4"/>
      <c r="B13" s="4"/>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row>
    <row r="15" spans="1:108" ht="15.75" thickBot="1">
      <c r="D15" s="28"/>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30"/>
    </row>
    <row r="16" spans="1:108" ht="15" customHeight="1">
      <c r="D16" s="31"/>
      <c r="E16" s="32" t="s">
        <v>8</v>
      </c>
      <c r="F16" s="33" t="s">
        <v>9</v>
      </c>
      <c r="G16" s="167" t="s">
        <v>18</v>
      </c>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9"/>
      <c r="AI16" s="167" t="s">
        <v>648</v>
      </c>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34" t="s">
        <v>649</v>
      </c>
      <c r="BL16" s="170" t="s">
        <v>650</v>
      </c>
      <c r="BM16" s="171"/>
      <c r="BN16" s="171"/>
      <c r="BO16" s="171"/>
      <c r="BP16" s="171"/>
      <c r="BQ16" s="171"/>
      <c r="BR16" s="171"/>
      <c r="BS16" s="171"/>
      <c r="BT16" s="171"/>
      <c r="BU16" s="171"/>
      <c r="BV16" s="171"/>
      <c r="BW16" s="171"/>
      <c r="BX16" s="171"/>
      <c r="BY16" s="171"/>
      <c r="BZ16" s="171"/>
      <c r="CA16" s="171"/>
      <c r="CB16" s="171"/>
      <c r="CC16" s="171"/>
      <c r="CD16" s="171"/>
      <c r="CE16" s="171"/>
      <c r="CF16" s="171"/>
      <c r="CG16" s="171"/>
      <c r="CH16" s="171"/>
      <c r="CI16" s="171"/>
      <c r="CJ16" s="171"/>
      <c r="CK16" s="171"/>
      <c r="CL16" s="171"/>
      <c r="CM16" s="171"/>
      <c r="CN16" s="171"/>
      <c r="CO16" s="171"/>
      <c r="CP16" s="171"/>
      <c r="CQ16" s="171"/>
      <c r="CR16" s="171"/>
      <c r="CS16" s="171"/>
      <c r="CT16" s="171"/>
      <c r="CU16" s="171"/>
      <c r="CV16" s="171"/>
      <c r="CW16" s="171"/>
      <c r="CX16" s="171"/>
      <c r="CY16" s="171"/>
      <c r="CZ16" s="171"/>
      <c r="DA16" s="171"/>
      <c r="DB16" s="171"/>
      <c r="DC16" s="172"/>
      <c r="DD16" s="38"/>
    </row>
    <row r="17" spans="1:113" ht="15" customHeight="1">
      <c r="D17" s="31"/>
      <c r="E17" s="39"/>
      <c r="F17" s="40"/>
      <c r="G17" s="42">
        <v>2012</v>
      </c>
      <c r="H17" s="42"/>
      <c r="I17" s="42"/>
      <c r="J17" s="42"/>
      <c r="K17" s="42">
        <v>2013</v>
      </c>
      <c r="L17" s="42"/>
      <c r="M17" s="42"/>
      <c r="N17" s="42"/>
      <c r="O17" s="42">
        <v>2014</v>
      </c>
      <c r="P17" s="42"/>
      <c r="Q17" s="42"/>
      <c r="R17" s="42"/>
      <c r="S17" s="42">
        <v>2015</v>
      </c>
      <c r="T17" s="42"/>
      <c r="U17" s="42"/>
      <c r="V17" s="42"/>
      <c r="W17" s="42">
        <v>2016</v>
      </c>
      <c r="X17" s="42"/>
      <c r="Y17" s="42"/>
      <c r="Z17" s="42"/>
      <c r="AA17" s="42">
        <v>2017</v>
      </c>
      <c r="AB17" s="42"/>
      <c r="AC17" s="42"/>
      <c r="AD17" s="42"/>
      <c r="AE17" s="42" t="s">
        <v>27</v>
      </c>
      <c r="AF17" s="42"/>
      <c r="AG17" s="42"/>
      <c r="AH17" s="42"/>
      <c r="AI17" s="42">
        <v>2012</v>
      </c>
      <c r="AJ17" s="42"/>
      <c r="AK17" s="42"/>
      <c r="AL17" s="42"/>
      <c r="AM17" s="42">
        <v>2013</v>
      </c>
      <c r="AN17" s="42"/>
      <c r="AO17" s="42"/>
      <c r="AP17" s="42"/>
      <c r="AQ17" s="42">
        <v>2014</v>
      </c>
      <c r="AR17" s="42"/>
      <c r="AS17" s="42"/>
      <c r="AT17" s="42"/>
      <c r="AU17" s="42">
        <v>2015</v>
      </c>
      <c r="AV17" s="42"/>
      <c r="AW17" s="42"/>
      <c r="AX17" s="42"/>
      <c r="AY17" s="42">
        <v>2016</v>
      </c>
      <c r="AZ17" s="42"/>
      <c r="BA17" s="42"/>
      <c r="BB17" s="42"/>
      <c r="BC17" s="42">
        <v>2017</v>
      </c>
      <c r="BD17" s="42"/>
      <c r="BE17" s="42"/>
      <c r="BF17" s="42"/>
      <c r="BG17" s="42" t="s">
        <v>27</v>
      </c>
      <c r="BH17" s="42"/>
      <c r="BI17" s="42"/>
      <c r="BJ17" s="173"/>
      <c r="BK17" s="41"/>
      <c r="BL17" s="173" t="s">
        <v>651</v>
      </c>
      <c r="BM17" s="174"/>
      <c r="BN17" s="174"/>
      <c r="BO17" s="174"/>
      <c r="BP17" s="174"/>
      <c r="BQ17" s="174"/>
      <c r="BR17" s="174"/>
      <c r="BS17" s="174"/>
      <c r="BT17" s="174"/>
      <c r="BU17" s="174"/>
      <c r="BV17" s="174"/>
      <c r="BW17" s="174"/>
      <c r="BX17" s="174"/>
      <c r="BY17" s="174"/>
      <c r="BZ17" s="175"/>
      <c r="CA17" s="176" t="s">
        <v>652</v>
      </c>
      <c r="CB17" s="177"/>
      <c r="CC17" s="178"/>
      <c r="CD17" s="176" t="s">
        <v>653</v>
      </c>
      <c r="CE17" s="177"/>
      <c r="CF17" s="178"/>
      <c r="CG17" s="176" t="s">
        <v>654</v>
      </c>
      <c r="CH17" s="177"/>
      <c r="CI17" s="178"/>
      <c r="CJ17" s="176" t="s">
        <v>655</v>
      </c>
      <c r="CK17" s="177"/>
      <c r="CL17" s="178"/>
      <c r="CM17" s="176" t="s">
        <v>656</v>
      </c>
      <c r="CN17" s="177"/>
      <c r="CO17" s="178"/>
      <c r="CP17" s="176" t="s">
        <v>27</v>
      </c>
      <c r="CQ17" s="177"/>
      <c r="CR17" s="178"/>
      <c r="CS17" s="173" t="s">
        <v>651</v>
      </c>
      <c r="CT17" s="174"/>
      <c r="CU17" s="174"/>
      <c r="CV17" s="174"/>
      <c r="CW17" s="174"/>
      <c r="CX17" s="176" t="s">
        <v>652</v>
      </c>
      <c r="CY17" s="176" t="s">
        <v>653</v>
      </c>
      <c r="CZ17" s="176" t="s">
        <v>654</v>
      </c>
      <c r="DA17" s="176" t="s">
        <v>655</v>
      </c>
      <c r="DB17" s="176" t="s">
        <v>656</v>
      </c>
      <c r="DC17" s="179" t="s">
        <v>27</v>
      </c>
      <c r="DD17" s="38"/>
    </row>
    <row r="18" spans="1:113" ht="15" customHeight="1">
      <c r="D18" s="31"/>
      <c r="E18" s="180"/>
      <c r="F18" s="181"/>
      <c r="G18" s="182" t="s">
        <v>29</v>
      </c>
      <c r="H18" s="182" t="s">
        <v>30</v>
      </c>
      <c r="I18" s="182" t="s">
        <v>31</v>
      </c>
      <c r="J18" s="182" t="s">
        <v>32</v>
      </c>
      <c r="K18" s="182" t="s">
        <v>29</v>
      </c>
      <c r="L18" s="182" t="s">
        <v>30</v>
      </c>
      <c r="M18" s="182" t="s">
        <v>31</v>
      </c>
      <c r="N18" s="182" t="s">
        <v>32</v>
      </c>
      <c r="O18" s="182" t="s">
        <v>29</v>
      </c>
      <c r="P18" s="182" t="s">
        <v>30</v>
      </c>
      <c r="Q18" s="182" t="s">
        <v>31</v>
      </c>
      <c r="R18" s="182" t="s">
        <v>32</v>
      </c>
      <c r="S18" s="182" t="s">
        <v>29</v>
      </c>
      <c r="T18" s="182" t="s">
        <v>30</v>
      </c>
      <c r="U18" s="182" t="s">
        <v>31</v>
      </c>
      <c r="V18" s="182" t="s">
        <v>32</v>
      </c>
      <c r="W18" s="182" t="s">
        <v>29</v>
      </c>
      <c r="X18" s="182" t="s">
        <v>30</v>
      </c>
      <c r="Y18" s="182" t="s">
        <v>31</v>
      </c>
      <c r="Z18" s="182" t="s">
        <v>32</v>
      </c>
      <c r="AA18" s="182" t="s">
        <v>29</v>
      </c>
      <c r="AB18" s="182" t="s">
        <v>30</v>
      </c>
      <c r="AC18" s="182" t="s">
        <v>31</v>
      </c>
      <c r="AD18" s="182" t="s">
        <v>32</v>
      </c>
      <c r="AE18" s="182" t="s">
        <v>29</v>
      </c>
      <c r="AF18" s="182" t="s">
        <v>30</v>
      </c>
      <c r="AG18" s="182" t="s">
        <v>31</v>
      </c>
      <c r="AH18" s="182" t="s">
        <v>32</v>
      </c>
      <c r="AI18" s="182" t="s">
        <v>29</v>
      </c>
      <c r="AJ18" s="182" t="s">
        <v>30</v>
      </c>
      <c r="AK18" s="182" t="s">
        <v>31</v>
      </c>
      <c r="AL18" s="182" t="s">
        <v>32</v>
      </c>
      <c r="AM18" s="182" t="s">
        <v>29</v>
      </c>
      <c r="AN18" s="182" t="s">
        <v>30</v>
      </c>
      <c r="AO18" s="182" t="s">
        <v>31</v>
      </c>
      <c r="AP18" s="182" t="s">
        <v>32</v>
      </c>
      <c r="AQ18" s="182" t="s">
        <v>29</v>
      </c>
      <c r="AR18" s="182" t="s">
        <v>30</v>
      </c>
      <c r="AS18" s="182" t="s">
        <v>31</v>
      </c>
      <c r="AT18" s="182" t="s">
        <v>32</v>
      </c>
      <c r="AU18" s="182" t="s">
        <v>29</v>
      </c>
      <c r="AV18" s="182" t="s">
        <v>30</v>
      </c>
      <c r="AW18" s="182" t="s">
        <v>31</v>
      </c>
      <c r="AX18" s="182" t="s">
        <v>32</v>
      </c>
      <c r="AY18" s="182" t="s">
        <v>29</v>
      </c>
      <c r="AZ18" s="182" t="s">
        <v>30</v>
      </c>
      <c r="BA18" s="182" t="s">
        <v>31</v>
      </c>
      <c r="BB18" s="182" t="s">
        <v>32</v>
      </c>
      <c r="BC18" s="182" t="s">
        <v>29</v>
      </c>
      <c r="BD18" s="182" t="s">
        <v>30</v>
      </c>
      <c r="BE18" s="182" t="s">
        <v>31</v>
      </c>
      <c r="BF18" s="182" t="s">
        <v>32</v>
      </c>
      <c r="BG18" s="182" t="s">
        <v>29</v>
      </c>
      <c r="BH18" s="182" t="s">
        <v>30</v>
      </c>
      <c r="BI18" s="182" t="s">
        <v>31</v>
      </c>
      <c r="BJ18" s="182" t="s">
        <v>32</v>
      </c>
      <c r="BK18" s="41"/>
      <c r="BL18" s="42" t="s">
        <v>657</v>
      </c>
      <c r="BM18" s="42"/>
      <c r="BN18" s="42"/>
      <c r="BO18" s="42" t="s">
        <v>658</v>
      </c>
      <c r="BP18" s="42"/>
      <c r="BQ18" s="42"/>
      <c r="BR18" s="42" t="s">
        <v>659</v>
      </c>
      <c r="BS18" s="42"/>
      <c r="BT18" s="42"/>
      <c r="BU18" s="42" t="s">
        <v>660</v>
      </c>
      <c r="BV18" s="42"/>
      <c r="BW18" s="42"/>
      <c r="BX18" s="42" t="s">
        <v>27</v>
      </c>
      <c r="BY18" s="42"/>
      <c r="BZ18" s="42"/>
      <c r="CA18" s="183"/>
      <c r="CB18" s="184"/>
      <c r="CC18" s="185"/>
      <c r="CD18" s="183"/>
      <c r="CE18" s="184"/>
      <c r="CF18" s="185"/>
      <c r="CG18" s="183"/>
      <c r="CH18" s="184"/>
      <c r="CI18" s="185"/>
      <c r="CJ18" s="183"/>
      <c r="CK18" s="184"/>
      <c r="CL18" s="185"/>
      <c r="CM18" s="183"/>
      <c r="CN18" s="184"/>
      <c r="CO18" s="185"/>
      <c r="CP18" s="183"/>
      <c r="CQ18" s="184"/>
      <c r="CR18" s="185"/>
      <c r="CS18" s="45" t="s">
        <v>657</v>
      </c>
      <c r="CT18" s="45" t="s">
        <v>658</v>
      </c>
      <c r="CU18" s="45" t="s">
        <v>659</v>
      </c>
      <c r="CV18" s="45" t="s">
        <v>660</v>
      </c>
      <c r="CW18" s="45" t="s">
        <v>27</v>
      </c>
      <c r="CX18" s="183"/>
      <c r="CY18" s="183"/>
      <c r="CZ18" s="183"/>
      <c r="DA18" s="183"/>
      <c r="DB18" s="183"/>
      <c r="DC18" s="186"/>
      <c r="DD18" s="38"/>
    </row>
    <row r="19" spans="1:113" ht="23.25" customHeight="1" thickBot="1">
      <c r="D19" s="31"/>
      <c r="E19" s="47"/>
      <c r="F19" s="48"/>
      <c r="G19" s="187" t="s">
        <v>29</v>
      </c>
      <c r="H19" s="187" t="s">
        <v>30</v>
      </c>
      <c r="I19" s="187" t="s">
        <v>31</v>
      </c>
      <c r="J19" s="187" t="s">
        <v>32</v>
      </c>
      <c r="K19" s="187" t="s">
        <v>29</v>
      </c>
      <c r="L19" s="187" t="s">
        <v>30</v>
      </c>
      <c r="M19" s="187" t="s">
        <v>31</v>
      </c>
      <c r="N19" s="187" t="s">
        <v>32</v>
      </c>
      <c r="O19" s="187" t="s">
        <v>29</v>
      </c>
      <c r="P19" s="187" t="s">
        <v>30</v>
      </c>
      <c r="Q19" s="187" t="s">
        <v>31</v>
      </c>
      <c r="R19" s="187" t="s">
        <v>32</v>
      </c>
      <c r="S19" s="187" t="s">
        <v>29</v>
      </c>
      <c r="T19" s="187" t="s">
        <v>30</v>
      </c>
      <c r="U19" s="187" t="s">
        <v>31</v>
      </c>
      <c r="V19" s="187" t="s">
        <v>32</v>
      </c>
      <c r="W19" s="187" t="s">
        <v>29</v>
      </c>
      <c r="X19" s="187" t="s">
        <v>30</v>
      </c>
      <c r="Y19" s="187" t="s">
        <v>31</v>
      </c>
      <c r="Z19" s="187" t="s">
        <v>32</v>
      </c>
      <c r="AA19" s="187" t="s">
        <v>29</v>
      </c>
      <c r="AB19" s="187" t="s">
        <v>30</v>
      </c>
      <c r="AC19" s="187" t="s">
        <v>31</v>
      </c>
      <c r="AD19" s="187" t="s">
        <v>32</v>
      </c>
      <c r="AE19" s="187" t="s">
        <v>29</v>
      </c>
      <c r="AF19" s="187" t="s">
        <v>30</v>
      </c>
      <c r="AG19" s="187" t="s">
        <v>31</v>
      </c>
      <c r="AH19" s="187" t="s">
        <v>32</v>
      </c>
      <c r="AI19" s="187" t="s">
        <v>29</v>
      </c>
      <c r="AJ19" s="187" t="s">
        <v>30</v>
      </c>
      <c r="AK19" s="187" t="s">
        <v>31</v>
      </c>
      <c r="AL19" s="187" t="s">
        <v>32</v>
      </c>
      <c r="AM19" s="187" t="s">
        <v>29</v>
      </c>
      <c r="AN19" s="187" t="s">
        <v>30</v>
      </c>
      <c r="AO19" s="187" t="s">
        <v>31</v>
      </c>
      <c r="AP19" s="187" t="s">
        <v>32</v>
      </c>
      <c r="AQ19" s="187" t="s">
        <v>29</v>
      </c>
      <c r="AR19" s="187" t="s">
        <v>30</v>
      </c>
      <c r="AS19" s="187" t="s">
        <v>31</v>
      </c>
      <c r="AT19" s="187" t="s">
        <v>32</v>
      </c>
      <c r="AU19" s="187" t="s">
        <v>29</v>
      </c>
      <c r="AV19" s="187" t="s">
        <v>30</v>
      </c>
      <c r="AW19" s="187" t="s">
        <v>31</v>
      </c>
      <c r="AX19" s="187" t="s">
        <v>32</v>
      </c>
      <c r="AY19" s="187" t="s">
        <v>29</v>
      </c>
      <c r="AZ19" s="187" t="s">
        <v>30</v>
      </c>
      <c r="BA19" s="187" t="s">
        <v>31</v>
      </c>
      <c r="BB19" s="187" t="s">
        <v>32</v>
      </c>
      <c r="BC19" s="187" t="s">
        <v>29</v>
      </c>
      <c r="BD19" s="187" t="s">
        <v>30</v>
      </c>
      <c r="BE19" s="187" t="s">
        <v>31</v>
      </c>
      <c r="BF19" s="187" t="s">
        <v>32</v>
      </c>
      <c r="BG19" s="187" t="s">
        <v>29</v>
      </c>
      <c r="BH19" s="187" t="s">
        <v>30</v>
      </c>
      <c r="BI19" s="187" t="s">
        <v>31</v>
      </c>
      <c r="BJ19" s="187" t="s">
        <v>32</v>
      </c>
      <c r="BK19" s="49"/>
      <c r="BL19" s="188" t="s">
        <v>31</v>
      </c>
      <c r="BM19" s="188" t="s">
        <v>32</v>
      </c>
      <c r="BN19" s="188" t="s">
        <v>661</v>
      </c>
      <c r="BO19" s="188" t="s">
        <v>31</v>
      </c>
      <c r="BP19" s="188" t="s">
        <v>32</v>
      </c>
      <c r="BQ19" s="188" t="s">
        <v>661</v>
      </c>
      <c r="BR19" s="188" t="s">
        <v>31</v>
      </c>
      <c r="BS19" s="188" t="s">
        <v>32</v>
      </c>
      <c r="BT19" s="188" t="s">
        <v>661</v>
      </c>
      <c r="BU19" s="188" t="s">
        <v>31</v>
      </c>
      <c r="BV19" s="188" t="s">
        <v>32</v>
      </c>
      <c r="BW19" s="188" t="s">
        <v>661</v>
      </c>
      <c r="BX19" s="188" t="s">
        <v>31</v>
      </c>
      <c r="BY19" s="188" t="s">
        <v>32</v>
      </c>
      <c r="BZ19" s="188" t="s">
        <v>661</v>
      </c>
      <c r="CA19" s="188" t="s">
        <v>31</v>
      </c>
      <c r="CB19" s="188" t="s">
        <v>32</v>
      </c>
      <c r="CC19" s="188" t="s">
        <v>661</v>
      </c>
      <c r="CD19" s="188" t="s">
        <v>31</v>
      </c>
      <c r="CE19" s="188" t="s">
        <v>32</v>
      </c>
      <c r="CF19" s="188" t="s">
        <v>661</v>
      </c>
      <c r="CG19" s="188" t="s">
        <v>31</v>
      </c>
      <c r="CH19" s="188" t="s">
        <v>32</v>
      </c>
      <c r="CI19" s="188" t="s">
        <v>661</v>
      </c>
      <c r="CJ19" s="188" t="s">
        <v>31</v>
      </c>
      <c r="CK19" s="188" t="s">
        <v>32</v>
      </c>
      <c r="CL19" s="188" t="s">
        <v>661</v>
      </c>
      <c r="CM19" s="188" t="s">
        <v>31</v>
      </c>
      <c r="CN19" s="188" t="s">
        <v>32</v>
      </c>
      <c r="CO19" s="188" t="s">
        <v>661</v>
      </c>
      <c r="CP19" s="188" t="s">
        <v>31</v>
      </c>
      <c r="CQ19" s="188" t="s">
        <v>32</v>
      </c>
      <c r="CR19" s="188" t="s">
        <v>661</v>
      </c>
      <c r="CS19" s="189" t="s">
        <v>662</v>
      </c>
      <c r="CT19" s="190"/>
      <c r="CU19" s="190"/>
      <c r="CV19" s="190"/>
      <c r="CW19" s="190"/>
      <c r="CX19" s="190"/>
      <c r="CY19" s="190"/>
      <c r="CZ19" s="190"/>
      <c r="DA19" s="190"/>
      <c r="DB19" s="190"/>
      <c r="DC19" s="191"/>
      <c r="DD19" s="38"/>
    </row>
    <row r="20" spans="1:113" ht="15.75" thickBot="1">
      <c r="D20" s="31"/>
      <c r="E20" s="192">
        <v>1</v>
      </c>
      <c r="F20" s="192">
        <v>2</v>
      </c>
      <c r="G20" s="192" t="s">
        <v>34</v>
      </c>
      <c r="H20" s="192" t="s">
        <v>35</v>
      </c>
      <c r="I20" s="192" t="s">
        <v>36</v>
      </c>
      <c r="J20" s="192" t="s">
        <v>37</v>
      </c>
      <c r="K20" s="192" t="s">
        <v>38</v>
      </c>
      <c r="L20" s="192" t="s">
        <v>39</v>
      </c>
      <c r="M20" s="192" t="s">
        <v>40</v>
      </c>
      <c r="N20" s="192" t="s">
        <v>41</v>
      </c>
      <c r="O20" s="192" t="s">
        <v>42</v>
      </c>
      <c r="P20" s="192" t="s">
        <v>43</v>
      </c>
      <c r="Q20" s="192" t="s">
        <v>44</v>
      </c>
      <c r="R20" s="192" t="s">
        <v>45</v>
      </c>
      <c r="S20" s="192" t="s">
        <v>46</v>
      </c>
      <c r="T20" s="192" t="s">
        <v>47</v>
      </c>
      <c r="U20" s="192" t="s">
        <v>48</v>
      </c>
      <c r="V20" s="192" t="s">
        <v>49</v>
      </c>
      <c r="W20" s="192" t="s">
        <v>50</v>
      </c>
      <c r="X20" s="192" t="s">
        <v>51</v>
      </c>
      <c r="Y20" s="192" t="s">
        <v>52</v>
      </c>
      <c r="Z20" s="192" t="s">
        <v>53</v>
      </c>
      <c r="AA20" s="192" t="s">
        <v>54</v>
      </c>
      <c r="AB20" s="192" t="s">
        <v>55</v>
      </c>
      <c r="AC20" s="192" t="s">
        <v>56</v>
      </c>
      <c r="AD20" s="192" t="s">
        <v>57</v>
      </c>
      <c r="AE20" s="192" t="s">
        <v>58</v>
      </c>
      <c r="AF20" s="192" t="s">
        <v>59</v>
      </c>
      <c r="AG20" s="192" t="s">
        <v>60</v>
      </c>
      <c r="AH20" s="192" t="s">
        <v>61</v>
      </c>
      <c r="AI20" s="192" t="s">
        <v>62</v>
      </c>
      <c r="AJ20" s="192" t="s">
        <v>63</v>
      </c>
      <c r="AK20" s="192" t="s">
        <v>64</v>
      </c>
      <c r="AL20" s="192" t="s">
        <v>65</v>
      </c>
      <c r="AM20" s="192" t="s">
        <v>66</v>
      </c>
      <c r="AN20" s="192" t="s">
        <v>67</v>
      </c>
      <c r="AO20" s="192" t="s">
        <v>68</v>
      </c>
      <c r="AP20" s="192" t="s">
        <v>69</v>
      </c>
      <c r="AQ20" s="192" t="s">
        <v>70</v>
      </c>
      <c r="AR20" s="192" t="s">
        <v>71</v>
      </c>
      <c r="AS20" s="192" t="s">
        <v>72</v>
      </c>
      <c r="AT20" s="192" t="s">
        <v>73</v>
      </c>
      <c r="AU20" s="192" t="s">
        <v>74</v>
      </c>
      <c r="AV20" s="192" t="s">
        <v>75</v>
      </c>
      <c r="AW20" s="192" t="s">
        <v>76</v>
      </c>
      <c r="AX20" s="192" t="s">
        <v>77</v>
      </c>
      <c r="AY20" s="192" t="s">
        <v>78</v>
      </c>
      <c r="AZ20" s="192" t="s">
        <v>79</v>
      </c>
      <c r="BA20" s="192" t="s">
        <v>663</v>
      </c>
      <c r="BB20" s="192" t="s">
        <v>664</v>
      </c>
      <c r="BC20" s="192" t="s">
        <v>665</v>
      </c>
      <c r="BD20" s="192" t="s">
        <v>666</v>
      </c>
      <c r="BE20" s="192" t="s">
        <v>667</v>
      </c>
      <c r="BF20" s="192" t="s">
        <v>668</v>
      </c>
      <c r="BG20" s="192" t="s">
        <v>669</v>
      </c>
      <c r="BH20" s="192" t="s">
        <v>670</v>
      </c>
      <c r="BI20" s="192" t="s">
        <v>671</v>
      </c>
      <c r="BJ20" s="192" t="s">
        <v>672</v>
      </c>
      <c r="BK20" s="192" t="s">
        <v>673</v>
      </c>
      <c r="BL20" s="192" t="s">
        <v>674</v>
      </c>
      <c r="BM20" s="192" t="s">
        <v>675</v>
      </c>
      <c r="BN20" s="192" t="s">
        <v>676</v>
      </c>
      <c r="BO20" s="192" t="s">
        <v>677</v>
      </c>
      <c r="BP20" s="192" t="s">
        <v>678</v>
      </c>
      <c r="BQ20" s="192" t="s">
        <v>679</v>
      </c>
      <c r="BR20" s="192" t="s">
        <v>680</v>
      </c>
      <c r="BS20" s="192" t="s">
        <v>681</v>
      </c>
      <c r="BT20" s="192" t="s">
        <v>682</v>
      </c>
      <c r="BU20" s="192" t="s">
        <v>683</v>
      </c>
      <c r="BV20" s="192" t="s">
        <v>684</v>
      </c>
      <c r="BW20" s="192" t="s">
        <v>685</v>
      </c>
      <c r="BX20" s="192" t="s">
        <v>686</v>
      </c>
      <c r="BY20" s="192" t="s">
        <v>687</v>
      </c>
      <c r="BZ20" s="192" t="s">
        <v>688</v>
      </c>
      <c r="CA20" s="192" t="s">
        <v>689</v>
      </c>
      <c r="CB20" s="192" t="s">
        <v>690</v>
      </c>
      <c r="CC20" s="192" t="s">
        <v>691</v>
      </c>
      <c r="CD20" s="192" t="s">
        <v>692</v>
      </c>
      <c r="CE20" s="192" t="s">
        <v>693</v>
      </c>
      <c r="CF20" s="192" t="s">
        <v>694</v>
      </c>
      <c r="CG20" s="192" t="s">
        <v>695</v>
      </c>
      <c r="CH20" s="192" t="s">
        <v>696</v>
      </c>
      <c r="CI20" s="192" t="s">
        <v>697</v>
      </c>
      <c r="CJ20" s="192" t="s">
        <v>698</v>
      </c>
      <c r="CK20" s="192" t="s">
        <v>699</v>
      </c>
      <c r="CL20" s="192" t="s">
        <v>700</v>
      </c>
      <c r="CM20" s="192" t="s">
        <v>701</v>
      </c>
      <c r="CN20" s="192" t="s">
        <v>702</v>
      </c>
      <c r="CO20" s="192" t="s">
        <v>703</v>
      </c>
      <c r="CP20" s="192" t="s">
        <v>704</v>
      </c>
      <c r="CQ20" s="192" t="s">
        <v>705</v>
      </c>
      <c r="CR20" s="192" t="s">
        <v>706</v>
      </c>
      <c r="CS20" s="192" t="s">
        <v>707</v>
      </c>
      <c r="CT20" s="192" t="s">
        <v>708</v>
      </c>
      <c r="CU20" s="192" t="s">
        <v>709</v>
      </c>
      <c r="CV20" s="192" t="s">
        <v>710</v>
      </c>
      <c r="CW20" s="192" t="s">
        <v>711</v>
      </c>
      <c r="CX20" s="192" t="s">
        <v>712</v>
      </c>
      <c r="CY20" s="192" t="s">
        <v>713</v>
      </c>
      <c r="CZ20" s="192" t="s">
        <v>714</v>
      </c>
      <c r="DA20" s="192" t="s">
        <v>715</v>
      </c>
      <c r="DB20" s="192" t="s">
        <v>716</v>
      </c>
      <c r="DC20" s="192" t="s">
        <v>717</v>
      </c>
      <c r="DD20" s="38"/>
    </row>
    <row r="21" spans="1:113" s="56" customFormat="1" ht="11.25">
      <c r="A21" s="4"/>
      <c r="B21" s="4"/>
      <c r="D21" s="57"/>
      <c r="E21" s="58"/>
      <c r="F21" s="59" t="s">
        <v>80</v>
      </c>
      <c r="G21" s="193"/>
      <c r="H21" s="193"/>
      <c r="I21" s="60">
        <v>24.450000000000003</v>
      </c>
      <c r="J21" s="60">
        <v>14.42</v>
      </c>
      <c r="K21" s="193"/>
      <c r="L21" s="193"/>
      <c r="M21" s="60">
        <v>42.905000000000008</v>
      </c>
      <c r="N21" s="60">
        <v>13.94</v>
      </c>
      <c r="O21" s="193"/>
      <c r="P21" s="193"/>
      <c r="Q21" s="60">
        <v>11.565999999999997</v>
      </c>
      <c r="R21" s="60">
        <v>2.81</v>
      </c>
      <c r="S21" s="193"/>
      <c r="T21" s="193"/>
      <c r="U21" s="60">
        <v>0</v>
      </c>
      <c r="V21" s="60">
        <v>0</v>
      </c>
      <c r="W21" s="193"/>
      <c r="X21" s="193"/>
      <c r="Y21" s="60">
        <v>0</v>
      </c>
      <c r="Z21" s="60">
        <v>0</v>
      </c>
      <c r="AA21" s="193"/>
      <c r="AB21" s="193"/>
      <c r="AC21" s="60">
        <v>0</v>
      </c>
      <c r="AD21" s="60">
        <v>0</v>
      </c>
      <c r="AE21" s="193"/>
      <c r="AF21" s="193"/>
      <c r="AG21" s="60">
        <v>78.921000000000006</v>
      </c>
      <c r="AH21" s="60">
        <v>31.169999999999998</v>
      </c>
      <c r="AI21" s="193"/>
      <c r="AJ21" s="193"/>
      <c r="AK21" s="60">
        <v>0</v>
      </c>
      <c r="AL21" s="60">
        <v>0</v>
      </c>
      <c r="AM21" s="193"/>
      <c r="AN21" s="193"/>
      <c r="AO21" s="60">
        <v>0</v>
      </c>
      <c r="AP21" s="60">
        <v>0</v>
      </c>
      <c r="AQ21" s="193"/>
      <c r="AR21" s="193"/>
      <c r="AS21" s="60">
        <v>0</v>
      </c>
      <c r="AT21" s="60">
        <v>0</v>
      </c>
      <c r="AU21" s="193"/>
      <c r="AV21" s="193"/>
      <c r="AW21" s="60">
        <v>0</v>
      </c>
      <c r="AX21" s="60">
        <v>0</v>
      </c>
      <c r="AY21" s="193"/>
      <c r="AZ21" s="193"/>
      <c r="BA21" s="60">
        <v>0</v>
      </c>
      <c r="BB21" s="60">
        <v>0</v>
      </c>
      <c r="BC21" s="193"/>
      <c r="BD21" s="193"/>
      <c r="BE21" s="60">
        <v>0</v>
      </c>
      <c r="BF21" s="60">
        <v>0</v>
      </c>
      <c r="BG21" s="193"/>
      <c r="BH21" s="193"/>
      <c r="BI21" s="60">
        <v>0</v>
      </c>
      <c r="BJ21" s="60">
        <v>0</v>
      </c>
      <c r="BK21" s="60">
        <v>648.71202398542368</v>
      </c>
      <c r="BL21" s="60">
        <v>0.05</v>
      </c>
      <c r="BM21" s="60">
        <v>0</v>
      </c>
      <c r="BN21" s="60">
        <v>0</v>
      </c>
      <c r="BO21" s="60">
        <v>9.26</v>
      </c>
      <c r="BP21" s="60">
        <v>2.19</v>
      </c>
      <c r="BQ21" s="60">
        <v>0</v>
      </c>
      <c r="BR21" s="60">
        <v>4.51</v>
      </c>
      <c r="BS21" s="60">
        <v>3.3600000000000003</v>
      </c>
      <c r="BT21" s="60">
        <v>0</v>
      </c>
      <c r="BU21" s="60">
        <v>10.63</v>
      </c>
      <c r="BV21" s="60">
        <v>8.8699999999999992</v>
      </c>
      <c r="BW21" s="60">
        <v>47</v>
      </c>
      <c r="BX21" s="60">
        <v>24.450000000000003</v>
      </c>
      <c r="BY21" s="60">
        <v>14.42</v>
      </c>
      <c r="BZ21" s="60">
        <v>47</v>
      </c>
      <c r="CA21" s="60">
        <v>42.905000000000008</v>
      </c>
      <c r="CB21" s="60">
        <v>13.94</v>
      </c>
      <c r="CC21" s="60">
        <v>164</v>
      </c>
      <c r="CD21" s="60">
        <v>11.565999999999997</v>
      </c>
      <c r="CE21" s="60">
        <v>2.81</v>
      </c>
      <c r="CF21" s="60">
        <v>135</v>
      </c>
      <c r="CG21" s="60">
        <v>0</v>
      </c>
      <c r="CH21" s="60">
        <v>0</v>
      </c>
      <c r="CI21" s="60">
        <v>0</v>
      </c>
      <c r="CJ21" s="60">
        <v>0</v>
      </c>
      <c r="CK21" s="60">
        <v>0</v>
      </c>
      <c r="CL21" s="60">
        <v>0</v>
      </c>
      <c r="CM21" s="60">
        <v>0</v>
      </c>
      <c r="CN21" s="60">
        <v>0</v>
      </c>
      <c r="CO21" s="60">
        <v>0</v>
      </c>
      <c r="CP21" s="60">
        <v>78.921000000000006</v>
      </c>
      <c r="CQ21" s="60">
        <v>31.169999999999998</v>
      </c>
      <c r="CR21" s="60">
        <v>346</v>
      </c>
      <c r="CS21" s="60">
        <v>1.1872881355932203</v>
      </c>
      <c r="CT21" s="60">
        <v>100.32530508474576</v>
      </c>
      <c r="CU21" s="60">
        <v>16.070470610169494</v>
      </c>
      <c r="CV21" s="60">
        <v>95.084398220338983</v>
      </c>
      <c r="CW21" s="60">
        <v>212.66746205084746</v>
      </c>
      <c r="CX21" s="60">
        <v>333.06179177322036</v>
      </c>
      <c r="CY21" s="60">
        <v>102.98277016135593</v>
      </c>
      <c r="CZ21" s="60">
        <v>0</v>
      </c>
      <c r="DA21" s="60">
        <v>0</v>
      </c>
      <c r="DB21" s="60">
        <v>0</v>
      </c>
      <c r="DC21" s="62">
        <v>648.71202398542368</v>
      </c>
      <c r="DD21" s="71"/>
      <c r="DH21" s="64"/>
      <c r="DI21" s="64"/>
    </row>
    <row r="22" spans="1:113" s="56" customFormat="1" ht="11.25">
      <c r="A22" s="4"/>
      <c r="B22" s="4"/>
      <c r="D22" s="57"/>
      <c r="E22" s="194" t="s">
        <v>81</v>
      </c>
      <c r="F22" s="195" t="s">
        <v>82</v>
      </c>
      <c r="G22" s="77"/>
      <c r="H22" s="77"/>
      <c r="I22" s="68">
        <v>3.7600000000000002</v>
      </c>
      <c r="J22" s="68">
        <v>1.77</v>
      </c>
      <c r="K22" s="77"/>
      <c r="L22" s="77"/>
      <c r="M22" s="68">
        <v>6.0900000000000007</v>
      </c>
      <c r="N22" s="68">
        <v>0.25</v>
      </c>
      <c r="O22" s="77"/>
      <c r="P22" s="77"/>
      <c r="Q22" s="68">
        <v>0.78999999999999992</v>
      </c>
      <c r="R22" s="68">
        <v>0.25</v>
      </c>
      <c r="S22" s="77"/>
      <c r="T22" s="77"/>
      <c r="U22" s="68">
        <v>0</v>
      </c>
      <c r="V22" s="68">
        <v>0</v>
      </c>
      <c r="W22" s="77"/>
      <c r="X22" s="77"/>
      <c r="Y22" s="68">
        <v>0</v>
      </c>
      <c r="Z22" s="68">
        <v>0</v>
      </c>
      <c r="AA22" s="77"/>
      <c r="AB22" s="77"/>
      <c r="AC22" s="68">
        <v>0</v>
      </c>
      <c r="AD22" s="68">
        <v>0</v>
      </c>
      <c r="AE22" s="77"/>
      <c r="AF22" s="77"/>
      <c r="AG22" s="68">
        <v>10.639999999999999</v>
      </c>
      <c r="AH22" s="68">
        <v>2.27</v>
      </c>
      <c r="AI22" s="77"/>
      <c r="AJ22" s="77"/>
      <c r="AK22" s="68">
        <v>0</v>
      </c>
      <c r="AL22" s="68">
        <v>0</v>
      </c>
      <c r="AM22" s="77"/>
      <c r="AN22" s="77"/>
      <c r="AO22" s="68">
        <v>0</v>
      </c>
      <c r="AP22" s="68">
        <v>0</v>
      </c>
      <c r="AQ22" s="77"/>
      <c r="AR22" s="77"/>
      <c r="AS22" s="68">
        <v>0</v>
      </c>
      <c r="AT22" s="68">
        <v>0</v>
      </c>
      <c r="AU22" s="77"/>
      <c r="AV22" s="77"/>
      <c r="AW22" s="68">
        <v>0</v>
      </c>
      <c r="AX22" s="68">
        <v>0</v>
      </c>
      <c r="AY22" s="77"/>
      <c r="AZ22" s="77"/>
      <c r="BA22" s="68">
        <v>0</v>
      </c>
      <c r="BB22" s="68">
        <v>0</v>
      </c>
      <c r="BC22" s="77"/>
      <c r="BD22" s="77"/>
      <c r="BE22" s="68">
        <v>0</v>
      </c>
      <c r="BF22" s="68">
        <v>0</v>
      </c>
      <c r="BG22" s="77"/>
      <c r="BH22" s="77"/>
      <c r="BI22" s="68">
        <v>0</v>
      </c>
      <c r="BJ22" s="68">
        <v>0</v>
      </c>
      <c r="BK22" s="68">
        <v>83.812764785762724</v>
      </c>
      <c r="BL22" s="68">
        <v>0</v>
      </c>
      <c r="BM22" s="68">
        <v>0</v>
      </c>
      <c r="BN22" s="68">
        <v>0</v>
      </c>
      <c r="BO22" s="68">
        <v>2</v>
      </c>
      <c r="BP22" s="68">
        <v>0.92999999999999994</v>
      </c>
      <c r="BQ22" s="68">
        <v>0</v>
      </c>
      <c r="BR22" s="68">
        <v>1.4100000000000001</v>
      </c>
      <c r="BS22" s="68">
        <v>0.84000000000000008</v>
      </c>
      <c r="BT22" s="68">
        <v>0</v>
      </c>
      <c r="BU22" s="68">
        <v>0.35</v>
      </c>
      <c r="BV22" s="68">
        <v>0</v>
      </c>
      <c r="BW22" s="68">
        <v>10</v>
      </c>
      <c r="BX22" s="68">
        <v>3.7600000000000002</v>
      </c>
      <c r="BY22" s="68">
        <v>1.77</v>
      </c>
      <c r="BZ22" s="68">
        <v>10</v>
      </c>
      <c r="CA22" s="68">
        <v>6.0900000000000007</v>
      </c>
      <c r="CB22" s="68">
        <v>0.25</v>
      </c>
      <c r="CC22" s="68">
        <v>10</v>
      </c>
      <c r="CD22" s="68">
        <v>0.78999999999999992</v>
      </c>
      <c r="CE22" s="68">
        <v>0.25</v>
      </c>
      <c r="CF22" s="68">
        <v>13</v>
      </c>
      <c r="CG22" s="68">
        <v>0</v>
      </c>
      <c r="CH22" s="68">
        <v>0</v>
      </c>
      <c r="CI22" s="68">
        <v>0</v>
      </c>
      <c r="CJ22" s="68">
        <v>0</v>
      </c>
      <c r="CK22" s="68">
        <v>0</v>
      </c>
      <c r="CL22" s="68">
        <v>0</v>
      </c>
      <c r="CM22" s="68">
        <v>0</v>
      </c>
      <c r="CN22" s="68">
        <v>0</v>
      </c>
      <c r="CO22" s="68">
        <v>0</v>
      </c>
      <c r="CP22" s="68">
        <v>10.639999999999999</v>
      </c>
      <c r="CQ22" s="68">
        <v>2.27</v>
      </c>
      <c r="CR22" s="68">
        <v>33</v>
      </c>
      <c r="CS22" s="68">
        <v>0</v>
      </c>
      <c r="CT22" s="68">
        <v>9.296610169491526</v>
      </c>
      <c r="CU22" s="68">
        <v>6.3220338983050848</v>
      </c>
      <c r="CV22" s="68">
        <v>2.6016949152542375</v>
      </c>
      <c r="CW22" s="68">
        <v>18.220338983050848</v>
      </c>
      <c r="CX22" s="68">
        <v>24.906779661016952</v>
      </c>
      <c r="CY22" s="68">
        <v>40.685646141694932</v>
      </c>
      <c r="CZ22" s="68">
        <v>0</v>
      </c>
      <c r="DA22" s="68">
        <v>0</v>
      </c>
      <c r="DB22" s="68">
        <v>0</v>
      </c>
      <c r="DC22" s="70">
        <v>83.812764785762724</v>
      </c>
      <c r="DD22" s="71"/>
      <c r="DH22" s="64"/>
      <c r="DI22" s="64"/>
    </row>
    <row r="23" spans="1:113" s="56" customFormat="1" ht="11.25">
      <c r="A23" s="4"/>
      <c r="B23" s="4"/>
      <c r="D23" s="57"/>
      <c r="E23" s="196" t="s">
        <v>84</v>
      </c>
      <c r="F23" s="73" t="s">
        <v>85</v>
      </c>
      <c r="G23" s="77"/>
      <c r="H23" s="77"/>
      <c r="I23" s="68">
        <v>3.7600000000000002</v>
      </c>
      <c r="J23" s="68">
        <v>1.77</v>
      </c>
      <c r="K23" s="77"/>
      <c r="L23" s="77"/>
      <c r="M23" s="68">
        <v>6.0900000000000007</v>
      </c>
      <c r="N23" s="68">
        <v>0.25</v>
      </c>
      <c r="O23" s="77"/>
      <c r="P23" s="77"/>
      <c r="Q23" s="68">
        <v>0.78999999999999992</v>
      </c>
      <c r="R23" s="68">
        <v>0.25</v>
      </c>
      <c r="S23" s="77"/>
      <c r="T23" s="77"/>
      <c r="U23" s="68">
        <v>0</v>
      </c>
      <c r="V23" s="68">
        <v>0</v>
      </c>
      <c r="W23" s="77"/>
      <c r="X23" s="77"/>
      <c r="Y23" s="68">
        <v>0</v>
      </c>
      <c r="Z23" s="68">
        <v>0</v>
      </c>
      <c r="AA23" s="77"/>
      <c r="AB23" s="77"/>
      <c r="AC23" s="68">
        <v>0</v>
      </c>
      <c r="AD23" s="68">
        <v>0</v>
      </c>
      <c r="AE23" s="77"/>
      <c r="AF23" s="77"/>
      <c r="AG23" s="68">
        <v>10.639999999999999</v>
      </c>
      <c r="AH23" s="68">
        <v>2.27</v>
      </c>
      <c r="AI23" s="77"/>
      <c r="AJ23" s="77"/>
      <c r="AK23" s="68">
        <v>0</v>
      </c>
      <c r="AL23" s="68">
        <v>0</v>
      </c>
      <c r="AM23" s="77"/>
      <c r="AN23" s="77"/>
      <c r="AO23" s="68">
        <v>0</v>
      </c>
      <c r="AP23" s="68">
        <v>0</v>
      </c>
      <c r="AQ23" s="77"/>
      <c r="AR23" s="77"/>
      <c r="AS23" s="68">
        <v>0</v>
      </c>
      <c r="AT23" s="68">
        <v>0</v>
      </c>
      <c r="AU23" s="77"/>
      <c r="AV23" s="77"/>
      <c r="AW23" s="68">
        <v>0</v>
      </c>
      <c r="AX23" s="68">
        <v>0</v>
      </c>
      <c r="AY23" s="77"/>
      <c r="AZ23" s="77"/>
      <c r="BA23" s="68">
        <v>0</v>
      </c>
      <c r="BB23" s="68">
        <v>0</v>
      </c>
      <c r="BC23" s="77"/>
      <c r="BD23" s="77"/>
      <c r="BE23" s="68">
        <v>0</v>
      </c>
      <c r="BF23" s="68">
        <v>0</v>
      </c>
      <c r="BG23" s="77"/>
      <c r="BH23" s="77"/>
      <c r="BI23" s="68">
        <v>0</v>
      </c>
      <c r="BJ23" s="68">
        <v>0</v>
      </c>
      <c r="BK23" s="68">
        <v>77.868104701016961</v>
      </c>
      <c r="BL23" s="68">
        <v>0</v>
      </c>
      <c r="BM23" s="68">
        <v>0</v>
      </c>
      <c r="BN23" s="68">
        <v>0</v>
      </c>
      <c r="BO23" s="68">
        <v>2</v>
      </c>
      <c r="BP23" s="68">
        <v>0.92999999999999994</v>
      </c>
      <c r="BQ23" s="68">
        <v>0</v>
      </c>
      <c r="BR23" s="68">
        <v>1.4100000000000001</v>
      </c>
      <c r="BS23" s="68">
        <v>0.84000000000000008</v>
      </c>
      <c r="BT23" s="68">
        <v>0</v>
      </c>
      <c r="BU23" s="68">
        <v>0.35</v>
      </c>
      <c r="BV23" s="68">
        <v>0</v>
      </c>
      <c r="BW23" s="68">
        <v>0</v>
      </c>
      <c r="BX23" s="68">
        <v>3.7600000000000002</v>
      </c>
      <c r="BY23" s="68">
        <v>1.77</v>
      </c>
      <c r="BZ23" s="68">
        <v>0</v>
      </c>
      <c r="CA23" s="68">
        <v>6.0900000000000007</v>
      </c>
      <c r="CB23" s="68">
        <v>0.25</v>
      </c>
      <c r="CC23" s="68">
        <v>0</v>
      </c>
      <c r="CD23" s="68">
        <v>0.78999999999999992</v>
      </c>
      <c r="CE23" s="68">
        <v>0.25</v>
      </c>
      <c r="CF23" s="68">
        <v>0</v>
      </c>
      <c r="CG23" s="68">
        <v>0</v>
      </c>
      <c r="CH23" s="68">
        <v>0</v>
      </c>
      <c r="CI23" s="68">
        <v>0</v>
      </c>
      <c r="CJ23" s="68">
        <v>0</v>
      </c>
      <c r="CK23" s="68">
        <v>0</v>
      </c>
      <c r="CL23" s="68">
        <v>0</v>
      </c>
      <c r="CM23" s="68">
        <v>0</v>
      </c>
      <c r="CN23" s="68">
        <v>0</v>
      </c>
      <c r="CO23" s="68">
        <v>0</v>
      </c>
      <c r="CP23" s="68">
        <v>10.639999999999999</v>
      </c>
      <c r="CQ23" s="68">
        <v>2.27</v>
      </c>
      <c r="CR23" s="68">
        <v>0</v>
      </c>
      <c r="CS23" s="68">
        <v>0</v>
      </c>
      <c r="CT23" s="68">
        <v>9.296610169491526</v>
      </c>
      <c r="CU23" s="68">
        <v>6.3220338983050848</v>
      </c>
      <c r="CV23" s="68">
        <v>0.75423728813559332</v>
      </c>
      <c r="CW23" s="68">
        <v>16.372881355932204</v>
      </c>
      <c r="CX23" s="68">
        <v>22.974576271186443</v>
      </c>
      <c r="CY23" s="68">
        <v>38.520647073898317</v>
      </c>
      <c r="CZ23" s="68">
        <v>0</v>
      </c>
      <c r="DA23" s="68">
        <v>0</v>
      </c>
      <c r="DB23" s="68">
        <v>0</v>
      </c>
      <c r="DC23" s="70">
        <v>77.868104701016961</v>
      </c>
      <c r="DD23" s="71"/>
      <c r="DH23" s="64"/>
      <c r="DI23" s="64"/>
    </row>
    <row r="24" spans="1:113" s="56" customFormat="1" ht="11.25">
      <c r="A24" s="4"/>
      <c r="B24" s="4"/>
      <c r="D24" s="57"/>
      <c r="E24" s="197" t="s">
        <v>86</v>
      </c>
      <c r="F24" s="198" t="s">
        <v>87</v>
      </c>
      <c r="G24" s="77"/>
      <c r="H24" s="77"/>
      <c r="I24" s="76">
        <v>3.7600000000000002</v>
      </c>
      <c r="J24" s="76">
        <v>0</v>
      </c>
      <c r="K24" s="77"/>
      <c r="L24" s="77"/>
      <c r="M24" s="76">
        <v>6.0900000000000007</v>
      </c>
      <c r="N24" s="76">
        <v>0</v>
      </c>
      <c r="O24" s="77"/>
      <c r="P24" s="77"/>
      <c r="Q24" s="76">
        <v>0.78999999999999992</v>
      </c>
      <c r="R24" s="76">
        <v>0</v>
      </c>
      <c r="S24" s="77"/>
      <c r="T24" s="77"/>
      <c r="U24" s="76">
        <v>0</v>
      </c>
      <c r="V24" s="76">
        <v>0</v>
      </c>
      <c r="W24" s="77"/>
      <c r="X24" s="77"/>
      <c r="Y24" s="76">
        <v>0</v>
      </c>
      <c r="Z24" s="76">
        <v>0</v>
      </c>
      <c r="AA24" s="77"/>
      <c r="AB24" s="77"/>
      <c r="AC24" s="76">
        <v>0</v>
      </c>
      <c r="AD24" s="76">
        <v>0</v>
      </c>
      <c r="AE24" s="77"/>
      <c r="AF24" s="77"/>
      <c r="AG24" s="76">
        <v>10.639999999999999</v>
      </c>
      <c r="AH24" s="76">
        <v>0</v>
      </c>
      <c r="AI24" s="77"/>
      <c r="AJ24" s="77"/>
      <c r="AK24" s="76">
        <v>0</v>
      </c>
      <c r="AL24" s="76">
        <v>0</v>
      </c>
      <c r="AM24" s="77"/>
      <c r="AN24" s="77"/>
      <c r="AO24" s="76">
        <v>0</v>
      </c>
      <c r="AP24" s="76">
        <v>0</v>
      </c>
      <c r="AQ24" s="77"/>
      <c r="AR24" s="77"/>
      <c r="AS24" s="76">
        <v>0</v>
      </c>
      <c r="AT24" s="76">
        <v>0</v>
      </c>
      <c r="AU24" s="77"/>
      <c r="AV24" s="77"/>
      <c r="AW24" s="76">
        <v>0</v>
      </c>
      <c r="AX24" s="76">
        <v>0</v>
      </c>
      <c r="AY24" s="77"/>
      <c r="AZ24" s="77"/>
      <c r="BA24" s="76">
        <v>0</v>
      </c>
      <c r="BB24" s="76">
        <v>0</v>
      </c>
      <c r="BC24" s="77"/>
      <c r="BD24" s="77"/>
      <c r="BE24" s="76">
        <v>0</v>
      </c>
      <c r="BF24" s="76">
        <v>0</v>
      </c>
      <c r="BG24" s="77"/>
      <c r="BH24" s="77"/>
      <c r="BI24" s="76">
        <v>0</v>
      </c>
      <c r="BJ24" s="76">
        <v>0</v>
      </c>
      <c r="BK24" s="76">
        <v>30.118869368305091</v>
      </c>
      <c r="BL24" s="76">
        <v>0</v>
      </c>
      <c r="BM24" s="76">
        <v>0</v>
      </c>
      <c r="BN24" s="76">
        <v>0</v>
      </c>
      <c r="BO24" s="76">
        <v>2</v>
      </c>
      <c r="BP24" s="76">
        <v>0</v>
      </c>
      <c r="BQ24" s="76">
        <v>0</v>
      </c>
      <c r="BR24" s="76">
        <v>1.4100000000000001</v>
      </c>
      <c r="BS24" s="76">
        <v>0</v>
      </c>
      <c r="BT24" s="76">
        <v>0</v>
      </c>
      <c r="BU24" s="76">
        <v>0.35</v>
      </c>
      <c r="BV24" s="76">
        <v>0</v>
      </c>
      <c r="BW24" s="76">
        <v>0</v>
      </c>
      <c r="BX24" s="76">
        <v>3.7600000000000002</v>
      </c>
      <c r="BY24" s="76">
        <v>0</v>
      </c>
      <c r="BZ24" s="76">
        <v>0</v>
      </c>
      <c r="CA24" s="76">
        <v>6.0900000000000007</v>
      </c>
      <c r="CB24" s="76">
        <v>0</v>
      </c>
      <c r="CC24" s="76">
        <v>0</v>
      </c>
      <c r="CD24" s="76">
        <v>0.78999999999999992</v>
      </c>
      <c r="CE24" s="76">
        <v>0</v>
      </c>
      <c r="CF24" s="76">
        <v>0</v>
      </c>
      <c r="CG24" s="76">
        <v>0</v>
      </c>
      <c r="CH24" s="76">
        <v>0</v>
      </c>
      <c r="CI24" s="76">
        <v>0</v>
      </c>
      <c r="CJ24" s="76">
        <v>0</v>
      </c>
      <c r="CK24" s="76">
        <v>0</v>
      </c>
      <c r="CL24" s="76">
        <v>0</v>
      </c>
      <c r="CM24" s="76">
        <v>0</v>
      </c>
      <c r="CN24" s="76">
        <v>0</v>
      </c>
      <c r="CO24" s="76">
        <v>0</v>
      </c>
      <c r="CP24" s="76">
        <v>10.639999999999999</v>
      </c>
      <c r="CQ24" s="76">
        <v>0</v>
      </c>
      <c r="CR24" s="76">
        <v>0</v>
      </c>
      <c r="CS24" s="76">
        <v>0</v>
      </c>
      <c r="CT24" s="76">
        <v>5.5169491525423728</v>
      </c>
      <c r="CU24" s="76">
        <v>2.398305084745763</v>
      </c>
      <c r="CV24" s="76">
        <v>0.75423728813559332</v>
      </c>
      <c r="CW24" s="76">
        <v>8.6694915254237301</v>
      </c>
      <c r="CX24" s="76">
        <v>14.042372881355933</v>
      </c>
      <c r="CY24" s="76">
        <v>7.4070049615254296</v>
      </c>
      <c r="CZ24" s="76">
        <v>0</v>
      </c>
      <c r="DA24" s="76">
        <v>0</v>
      </c>
      <c r="DB24" s="76">
        <v>0</v>
      </c>
      <c r="DC24" s="78">
        <v>30.118869368305091</v>
      </c>
      <c r="DD24" s="71"/>
      <c r="DH24" s="64"/>
      <c r="DI24" s="64"/>
    </row>
    <row r="25" spans="1:113" s="56" customFormat="1" ht="11.25">
      <c r="A25" s="4"/>
      <c r="B25" s="4"/>
      <c r="D25" s="57"/>
      <c r="E25" s="197" t="s">
        <v>88</v>
      </c>
      <c r="F25" s="199" t="s">
        <v>89</v>
      </c>
      <c r="G25" s="77"/>
      <c r="H25" s="77"/>
      <c r="I25" s="76">
        <v>2.2200000000000002</v>
      </c>
      <c r="J25" s="76">
        <v>0</v>
      </c>
      <c r="K25" s="77"/>
      <c r="L25" s="77"/>
      <c r="M25" s="76">
        <v>4.6400000000000006</v>
      </c>
      <c r="N25" s="76">
        <v>0</v>
      </c>
      <c r="O25" s="77"/>
      <c r="P25" s="77"/>
      <c r="Q25" s="76">
        <v>0</v>
      </c>
      <c r="R25" s="76">
        <v>0</v>
      </c>
      <c r="S25" s="77"/>
      <c r="T25" s="77"/>
      <c r="U25" s="76">
        <v>0</v>
      </c>
      <c r="V25" s="76">
        <v>0</v>
      </c>
      <c r="W25" s="77"/>
      <c r="X25" s="77"/>
      <c r="Y25" s="76">
        <v>0</v>
      </c>
      <c r="Z25" s="76">
        <v>0</v>
      </c>
      <c r="AA25" s="77"/>
      <c r="AB25" s="77"/>
      <c r="AC25" s="76">
        <v>0</v>
      </c>
      <c r="AD25" s="76">
        <v>0</v>
      </c>
      <c r="AE25" s="77"/>
      <c r="AF25" s="77"/>
      <c r="AG25" s="76">
        <v>6.8599999999999994</v>
      </c>
      <c r="AH25" s="76">
        <v>0</v>
      </c>
      <c r="AI25" s="77"/>
      <c r="AJ25" s="77"/>
      <c r="AK25" s="76">
        <v>0</v>
      </c>
      <c r="AL25" s="76">
        <v>0</v>
      </c>
      <c r="AM25" s="77"/>
      <c r="AN25" s="77"/>
      <c r="AO25" s="76">
        <v>0</v>
      </c>
      <c r="AP25" s="76">
        <v>0</v>
      </c>
      <c r="AQ25" s="77"/>
      <c r="AR25" s="77"/>
      <c r="AS25" s="76">
        <v>0</v>
      </c>
      <c r="AT25" s="76">
        <v>0</v>
      </c>
      <c r="AU25" s="77"/>
      <c r="AV25" s="77"/>
      <c r="AW25" s="76">
        <v>0</v>
      </c>
      <c r="AX25" s="76">
        <v>0</v>
      </c>
      <c r="AY25" s="77"/>
      <c r="AZ25" s="77"/>
      <c r="BA25" s="76">
        <v>0</v>
      </c>
      <c r="BB25" s="76">
        <v>0</v>
      </c>
      <c r="BC25" s="77"/>
      <c r="BD25" s="77"/>
      <c r="BE25" s="76">
        <v>0</v>
      </c>
      <c r="BF25" s="76">
        <v>0</v>
      </c>
      <c r="BG25" s="77"/>
      <c r="BH25" s="77"/>
      <c r="BI25" s="76">
        <v>0</v>
      </c>
      <c r="BJ25" s="76">
        <v>0</v>
      </c>
      <c r="BK25" s="76">
        <v>10.440677966101696</v>
      </c>
      <c r="BL25" s="76">
        <v>0</v>
      </c>
      <c r="BM25" s="76">
        <v>0</v>
      </c>
      <c r="BN25" s="76">
        <v>0</v>
      </c>
      <c r="BO25" s="76">
        <v>0.6</v>
      </c>
      <c r="BP25" s="76">
        <v>0</v>
      </c>
      <c r="BQ25" s="76">
        <v>0</v>
      </c>
      <c r="BR25" s="76">
        <v>1.27</v>
      </c>
      <c r="BS25" s="76">
        <v>0</v>
      </c>
      <c r="BT25" s="76">
        <v>0</v>
      </c>
      <c r="BU25" s="76">
        <v>0.35</v>
      </c>
      <c r="BV25" s="76">
        <v>0</v>
      </c>
      <c r="BW25" s="76">
        <v>0</v>
      </c>
      <c r="BX25" s="76">
        <v>2.2200000000000002</v>
      </c>
      <c r="BY25" s="76">
        <v>0</v>
      </c>
      <c r="BZ25" s="76">
        <v>0</v>
      </c>
      <c r="CA25" s="76">
        <v>4.6400000000000006</v>
      </c>
      <c r="CB25" s="76">
        <v>0</v>
      </c>
      <c r="CC25" s="76">
        <v>0</v>
      </c>
      <c r="CD25" s="76">
        <v>0</v>
      </c>
      <c r="CE25" s="76">
        <v>0</v>
      </c>
      <c r="CF25" s="76">
        <v>0</v>
      </c>
      <c r="CG25" s="76">
        <v>0</v>
      </c>
      <c r="CH25" s="76">
        <v>0</v>
      </c>
      <c r="CI25" s="76">
        <v>0</v>
      </c>
      <c r="CJ25" s="76">
        <v>0</v>
      </c>
      <c r="CK25" s="76">
        <v>0</v>
      </c>
      <c r="CL25" s="76">
        <v>0</v>
      </c>
      <c r="CM25" s="76">
        <v>0</v>
      </c>
      <c r="CN25" s="76">
        <v>0</v>
      </c>
      <c r="CO25" s="76">
        <v>0</v>
      </c>
      <c r="CP25" s="76">
        <v>6.8599999999999994</v>
      </c>
      <c r="CQ25" s="76">
        <v>0</v>
      </c>
      <c r="CR25" s="76">
        <v>0</v>
      </c>
      <c r="CS25" s="76">
        <v>0</v>
      </c>
      <c r="CT25" s="76">
        <v>0.83898305084745761</v>
      </c>
      <c r="CU25" s="76">
        <v>1.8474576271186443</v>
      </c>
      <c r="CV25" s="76">
        <v>0.75423728813559332</v>
      </c>
      <c r="CW25" s="76">
        <v>3.4406779661016955</v>
      </c>
      <c r="CX25" s="76">
        <v>7</v>
      </c>
      <c r="CY25" s="76">
        <v>0</v>
      </c>
      <c r="CZ25" s="76">
        <v>0</v>
      </c>
      <c r="DA25" s="76">
        <v>0</v>
      </c>
      <c r="DB25" s="76">
        <v>0</v>
      </c>
      <c r="DC25" s="78">
        <v>10.440677966101696</v>
      </c>
      <c r="DD25" s="71"/>
      <c r="DH25" s="64"/>
      <c r="DI25" s="64"/>
    </row>
    <row r="26" spans="1:113" s="56" customFormat="1" ht="11.25">
      <c r="A26" s="4"/>
      <c r="B26" s="4"/>
      <c r="D26" s="57"/>
      <c r="E26" s="197" t="s">
        <v>90</v>
      </c>
      <c r="F26" s="200" t="s">
        <v>91</v>
      </c>
      <c r="G26" s="77"/>
      <c r="H26" s="77"/>
      <c r="I26" s="76">
        <v>0</v>
      </c>
      <c r="J26" s="76">
        <v>0</v>
      </c>
      <c r="K26" s="77"/>
      <c r="L26" s="77"/>
      <c r="M26" s="76">
        <v>0</v>
      </c>
      <c r="N26" s="76">
        <v>0</v>
      </c>
      <c r="O26" s="77"/>
      <c r="P26" s="77"/>
      <c r="Q26" s="76">
        <v>0</v>
      </c>
      <c r="R26" s="76">
        <v>0</v>
      </c>
      <c r="S26" s="77"/>
      <c r="T26" s="77"/>
      <c r="U26" s="76">
        <v>0</v>
      </c>
      <c r="V26" s="76">
        <v>0</v>
      </c>
      <c r="W26" s="77"/>
      <c r="X26" s="77"/>
      <c r="Y26" s="76">
        <v>0</v>
      </c>
      <c r="Z26" s="76">
        <v>0</v>
      </c>
      <c r="AA26" s="77"/>
      <c r="AB26" s="77"/>
      <c r="AC26" s="76">
        <v>0</v>
      </c>
      <c r="AD26" s="76">
        <v>0</v>
      </c>
      <c r="AE26" s="77"/>
      <c r="AF26" s="77"/>
      <c r="AG26" s="76">
        <v>0</v>
      </c>
      <c r="AH26" s="76">
        <v>0</v>
      </c>
      <c r="AI26" s="77"/>
      <c r="AJ26" s="77"/>
      <c r="AK26" s="76">
        <v>0</v>
      </c>
      <c r="AL26" s="76">
        <v>0</v>
      </c>
      <c r="AM26" s="77"/>
      <c r="AN26" s="77"/>
      <c r="AO26" s="76">
        <v>0</v>
      </c>
      <c r="AP26" s="76">
        <v>0</v>
      </c>
      <c r="AQ26" s="77"/>
      <c r="AR26" s="77"/>
      <c r="AS26" s="76">
        <v>0</v>
      </c>
      <c r="AT26" s="76">
        <v>0</v>
      </c>
      <c r="AU26" s="77"/>
      <c r="AV26" s="77"/>
      <c r="AW26" s="76">
        <v>0</v>
      </c>
      <c r="AX26" s="76">
        <v>0</v>
      </c>
      <c r="AY26" s="77"/>
      <c r="AZ26" s="77"/>
      <c r="BA26" s="76">
        <v>0</v>
      </c>
      <c r="BB26" s="76">
        <v>0</v>
      </c>
      <c r="BC26" s="77"/>
      <c r="BD26" s="77"/>
      <c r="BE26" s="76">
        <v>0</v>
      </c>
      <c r="BF26" s="76">
        <v>0</v>
      </c>
      <c r="BG26" s="77"/>
      <c r="BH26" s="77"/>
      <c r="BI26" s="76">
        <v>0</v>
      </c>
      <c r="BJ26" s="76">
        <v>0</v>
      </c>
      <c r="BK26" s="76">
        <v>0</v>
      </c>
      <c r="BL26" s="76">
        <v>0</v>
      </c>
      <c r="BM26" s="76">
        <v>0</v>
      </c>
      <c r="BN26" s="76">
        <v>0</v>
      </c>
      <c r="BO26" s="76">
        <v>0</v>
      </c>
      <c r="BP26" s="76">
        <v>0</v>
      </c>
      <c r="BQ26" s="76">
        <v>0</v>
      </c>
      <c r="BR26" s="76">
        <v>0</v>
      </c>
      <c r="BS26" s="76">
        <v>0</v>
      </c>
      <c r="BT26" s="76">
        <v>0</v>
      </c>
      <c r="BU26" s="76">
        <v>0</v>
      </c>
      <c r="BV26" s="76">
        <v>0</v>
      </c>
      <c r="BW26" s="76">
        <v>0</v>
      </c>
      <c r="BX26" s="76">
        <v>0</v>
      </c>
      <c r="BY26" s="76">
        <v>0</v>
      </c>
      <c r="BZ26" s="76">
        <v>0</v>
      </c>
      <c r="CA26" s="76">
        <v>0</v>
      </c>
      <c r="CB26" s="76">
        <v>0</v>
      </c>
      <c r="CC26" s="76">
        <v>0</v>
      </c>
      <c r="CD26" s="76">
        <v>0</v>
      </c>
      <c r="CE26" s="76">
        <v>0</v>
      </c>
      <c r="CF26" s="76">
        <v>0</v>
      </c>
      <c r="CG26" s="76">
        <v>0</v>
      </c>
      <c r="CH26" s="76">
        <v>0</v>
      </c>
      <c r="CI26" s="76">
        <v>0</v>
      </c>
      <c r="CJ26" s="76">
        <v>0</v>
      </c>
      <c r="CK26" s="76">
        <v>0</v>
      </c>
      <c r="CL26" s="76">
        <v>0</v>
      </c>
      <c r="CM26" s="76">
        <v>0</v>
      </c>
      <c r="CN26" s="76">
        <v>0</v>
      </c>
      <c r="CO26" s="76">
        <v>0</v>
      </c>
      <c r="CP26" s="76">
        <v>0</v>
      </c>
      <c r="CQ26" s="76">
        <v>0</v>
      </c>
      <c r="CR26" s="76">
        <v>0</v>
      </c>
      <c r="CS26" s="76">
        <v>0</v>
      </c>
      <c r="CT26" s="76">
        <v>0</v>
      </c>
      <c r="CU26" s="76">
        <v>0</v>
      </c>
      <c r="CV26" s="76">
        <v>0</v>
      </c>
      <c r="CW26" s="76">
        <v>0</v>
      </c>
      <c r="CX26" s="76">
        <v>0</v>
      </c>
      <c r="CY26" s="76">
        <v>0</v>
      </c>
      <c r="CZ26" s="76">
        <v>0</v>
      </c>
      <c r="DA26" s="76">
        <v>0</v>
      </c>
      <c r="DB26" s="76">
        <v>0</v>
      </c>
      <c r="DC26" s="78">
        <v>0</v>
      </c>
      <c r="DD26" s="71"/>
      <c r="DH26" s="64"/>
      <c r="DI26" s="64"/>
    </row>
    <row r="27" spans="1:113" s="56" customFormat="1" ht="11.25">
      <c r="A27" s="4"/>
      <c r="B27" s="4"/>
      <c r="D27" s="57"/>
      <c r="E27" s="201" t="s">
        <v>92</v>
      </c>
      <c r="F27" s="202"/>
      <c r="G27" s="77"/>
      <c r="H27" s="77"/>
      <c r="I27" s="84"/>
      <c r="J27" s="84"/>
      <c r="K27" s="77"/>
      <c r="L27" s="77"/>
      <c r="M27" s="84"/>
      <c r="N27" s="84"/>
      <c r="O27" s="77"/>
      <c r="P27" s="77"/>
      <c r="Q27" s="84"/>
      <c r="R27" s="84"/>
      <c r="S27" s="77"/>
      <c r="T27" s="77"/>
      <c r="U27" s="84"/>
      <c r="V27" s="84"/>
      <c r="W27" s="77"/>
      <c r="X27" s="77"/>
      <c r="Y27" s="84"/>
      <c r="Z27" s="84"/>
      <c r="AA27" s="77"/>
      <c r="AB27" s="77"/>
      <c r="AC27" s="84"/>
      <c r="AD27" s="84"/>
      <c r="AE27" s="77"/>
      <c r="AF27" s="77"/>
      <c r="AG27" s="84"/>
      <c r="AH27" s="84"/>
      <c r="AI27" s="77"/>
      <c r="AJ27" s="77"/>
      <c r="AK27" s="84"/>
      <c r="AL27" s="84"/>
      <c r="AM27" s="77"/>
      <c r="AN27" s="77"/>
      <c r="AO27" s="84"/>
      <c r="AP27" s="84"/>
      <c r="AQ27" s="77"/>
      <c r="AR27" s="77"/>
      <c r="AS27" s="84"/>
      <c r="AT27" s="84"/>
      <c r="AU27" s="77"/>
      <c r="AV27" s="77"/>
      <c r="AW27" s="84"/>
      <c r="AX27" s="84"/>
      <c r="AY27" s="77"/>
      <c r="AZ27" s="77"/>
      <c r="BA27" s="84"/>
      <c r="BB27" s="84"/>
      <c r="BC27" s="77"/>
      <c r="BD27" s="77"/>
      <c r="BE27" s="84"/>
      <c r="BF27" s="84"/>
      <c r="BG27" s="77"/>
      <c r="BH27" s="77"/>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203"/>
      <c r="DD27" s="71"/>
      <c r="DH27" s="64"/>
      <c r="DI27" s="64"/>
    </row>
    <row r="28" spans="1:113" s="56" customFormat="1" ht="11.25">
      <c r="A28" s="4"/>
      <c r="B28" s="4"/>
      <c r="D28" s="57"/>
      <c r="E28" s="204"/>
      <c r="F28" s="205"/>
      <c r="G28" s="205"/>
      <c r="H28" s="205"/>
      <c r="I28" s="90"/>
      <c r="J28" s="90"/>
      <c r="K28" s="205"/>
      <c r="L28" s="205"/>
      <c r="M28" s="90"/>
      <c r="N28" s="90"/>
      <c r="O28" s="205"/>
      <c r="P28" s="205"/>
      <c r="Q28" s="90"/>
      <c r="R28" s="90"/>
      <c r="S28" s="205"/>
      <c r="T28" s="205"/>
      <c r="U28" s="90"/>
      <c r="V28" s="90"/>
      <c r="W28" s="205"/>
      <c r="X28" s="205"/>
      <c r="Y28" s="90"/>
      <c r="Z28" s="90"/>
      <c r="AA28" s="205"/>
      <c r="AB28" s="205"/>
      <c r="AC28" s="90"/>
      <c r="AD28" s="90"/>
      <c r="AE28" s="205"/>
      <c r="AF28" s="205"/>
      <c r="AG28" s="90"/>
      <c r="AH28" s="90"/>
      <c r="AI28" s="205"/>
      <c r="AJ28" s="205"/>
      <c r="AK28" s="90"/>
      <c r="AL28" s="90"/>
      <c r="AM28" s="205"/>
      <c r="AN28" s="205"/>
      <c r="AO28" s="90"/>
      <c r="AP28" s="90"/>
      <c r="AQ28" s="205"/>
      <c r="AR28" s="205"/>
      <c r="AS28" s="90"/>
      <c r="AT28" s="90"/>
      <c r="AU28" s="205"/>
      <c r="AV28" s="205"/>
      <c r="AW28" s="90"/>
      <c r="AX28" s="90"/>
      <c r="AY28" s="205"/>
      <c r="AZ28" s="205"/>
      <c r="BA28" s="90"/>
      <c r="BB28" s="90"/>
      <c r="BC28" s="205"/>
      <c r="BD28" s="205"/>
      <c r="BE28" s="90"/>
      <c r="BF28" s="90"/>
      <c r="BG28" s="205"/>
      <c r="BH28" s="205"/>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206"/>
      <c r="DD28" s="71"/>
      <c r="DH28" s="64"/>
      <c r="DI28" s="64"/>
    </row>
    <row r="29" spans="1:113" s="56" customFormat="1" ht="11.25">
      <c r="A29" s="4"/>
      <c r="B29" s="4"/>
      <c r="D29" s="57"/>
      <c r="E29" s="197" t="s">
        <v>95</v>
      </c>
      <c r="F29" s="200" t="s">
        <v>96</v>
      </c>
      <c r="G29" s="77"/>
      <c r="H29" s="77"/>
      <c r="I29" s="76">
        <v>0</v>
      </c>
      <c r="J29" s="76">
        <v>0</v>
      </c>
      <c r="K29" s="77"/>
      <c r="L29" s="77"/>
      <c r="M29" s="76">
        <v>0</v>
      </c>
      <c r="N29" s="76">
        <v>0</v>
      </c>
      <c r="O29" s="77"/>
      <c r="P29" s="77"/>
      <c r="Q29" s="76">
        <v>0</v>
      </c>
      <c r="R29" s="76">
        <v>0</v>
      </c>
      <c r="S29" s="77"/>
      <c r="T29" s="77"/>
      <c r="U29" s="76">
        <v>0</v>
      </c>
      <c r="V29" s="76">
        <v>0</v>
      </c>
      <c r="W29" s="77"/>
      <c r="X29" s="77"/>
      <c r="Y29" s="76">
        <v>0</v>
      </c>
      <c r="Z29" s="76">
        <v>0</v>
      </c>
      <c r="AA29" s="77"/>
      <c r="AB29" s="77"/>
      <c r="AC29" s="76">
        <v>0</v>
      </c>
      <c r="AD29" s="76">
        <v>0</v>
      </c>
      <c r="AE29" s="77"/>
      <c r="AF29" s="77"/>
      <c r="AG29" s="76">
        <v>0</v>
      </c>
      <c r="AH29" s="76">
        <v>0</v>
      </c>
      <c r="AI29" s="77"/>
      <c r="AJ29" s="77"/>
      <c r="AK29" s="76">
        <v>0</v>
      </c>
      <c r="AL29" s="76">
        <v>0</v>
      </c>
      <c r="AM29" s="77"/>
      <c r="AN29" s="77"/>
      <c r="AO29" s="76">
        <v>0</v>
      </c>
      <c r="AP29" s="76">
        <v>0</v>
      </c>
      <c r="AQ29" s="77"/>
      <c r="AR29" s="77"/>
      <c r="AS29" s="76">
        <v>0</v>
      </c>
      <c r="AT29" s="76">
        <v>0</v>
      </c>
      <c r="AU29" s="77"/>
      <c r="AV29" s="77"/>
      <c r="AW29" s="76">
        <v>0</v>
      </c>
      <c r="AX29" s="76">
        <v>0</v>
      </c>
      <c r="AY29" s="77"/>
      <c r="AZ29" s="77"/>
      <c r="BA29" s="76">
        <v>0</v>
      </c>
      <c r="BB29" s="76">
        <v>0</v>
      </c>
      <c r="BC29" s="77"/>
      <c r="BD29" s="77"/>
      <c r="BE29" s="76">
        <v>0</v>
      </c>
      <c r="BF29" s="76">
        <v>0</v>
      </c>
      <c r="BG29" s="77"/>
      <c r="BH29" s="77"/>
      <c r="BI29" s="76">
        <v>0</v>
      </c>
      <c r="BJ29" s="76">
        <v>0</v>
      </c>
      <c r="BK29" s="76">
        <v>0</v>
      </c>
      <c r="BL29" s="76">
        <v>0</v>
      </c>
      <c r="BM29" s="76">
        <v>0</v>
      </c>
      <c r="BN29" s="76">
        <v>0</v>
      </c>
      <c r="BO29" s="76">
        <v>0</v>
      </c>
      <c r="BP29" s="76">
        <v>0</v>
      </c>
      <c r="BQ29" s="76">
        <v>0</v>
      </c>
      <c r="BR29" s="76">
        <v>0</v>
      </c>
      <c r="BS29" s="76">
        <v>0</v>
      </c>
      <c r="BT29" s="76">
        <v>0</v>
      </c>
      <c r="BU29" s="76">
        <v>0</v>
      </c>
      <c r="BV29" s="76">
        <v>0</v>
      </c>
      <c r="BW29" s="76">
        <v>0</v>
      </c>
      <c r="BX29" s="76">
        <v>0</v>
      </c>
      <c r="BY29" s="76">
        <v>0</v>
      </c>
      <c r="BZ29" s="76">
        <v>0</v>
      </c>
      <c r="CA29" s="76">
        <v>0</v>
      </c>
      <c r="CB29" s="76">
        <v>0</v>
      </c>
      <c r="CC29" s="76">
        <v>0</v>
      </c>
      <c r="CD29" s="76">
        <v>0</v>
      </c>
      <c r="CE29" s="76">
        <v>0</v>
      </c>
      <c r="CF29" s="76">
        <v>0</v>
      </c>
      <c r="CG29" s="76">
        <v>0</v>
      </c>
      <c r="CH29" s="76">
        <v>0</v>
      </c>
      <c r="CI29" s="76">
        <v>0</v>
      </c>
      <c r="CJ29" s="76">
        <v>0</v>
      </c>
      <c r="CK29" s="76">
        <v>0</v>
      </c>
      <c r="CL29" s="76">
        <v>0</v>
      </c>
      <c r="CM29" s="76">
        <v>0</v>
      </c>
      <c r="CN29" s="76">
        <v>0</v>
      </c>
      <c r="CO29" s="76">
        <v>0</v>
      </c>
      <c r="CP29" s="76">
        <v>0</v>
      </c>
      <c r="CQ29" s="76">
        <v>0</v>
      </c>
      <c r="CR29" s="76">
        <v>0</v>
      </c>
      <c r="CS29" s="76">
        <v>0</v>
      </c>
      <c r="CT29" s="76">
        <v>0</v>
      </c>
      <c r="CU29" s="76">
        <v>0</v>
      </c>
      <c r="CV29" s="76">
        <v>0</v>
      </c>
      <c r="CW29" s="76">
        <v>0</v>
      </c>
      <c r="CX29" s="76">
        <v>0</v>
      </c>
      <c r="CY29" s="76">
        <v>0</v>
      </c>
      <c r="CZ29" s="76">
        <v>0</v>
      </c>
      <c r="DA29" s="76">
        <v>0</v>
      </c>
      <c r="DB29" s="76">
        <v>0</v>
      </c>
      <c r="DC29" s="78">
        <v>0</v>
      </c>
      <c r="DD29" s="71"/>
      <c r="DH29" s="64"/>
      <c r="DI29" s="64"/>
    </row>
    <row r="30" spans="1:113" s="56" customFormat="1" ht="11.25">
      <c r="A30" s="4"/>
      <c r="B30" s="4"/>
      <c r="D30" s="57"/>
      <c r="E30" s="201" t="s">
        <v>97</v>
      </c>
      <c r="F30" s="207"/>
      <c r="G30" s="77"/>
      <c r="H30" s="77"/>
      <c r="I30" s="84"/>
      <c r="J30" s="84"/>
      <c r="K30" s="77"/>
      <c r="L30" s="77"/>
      <c r="M30" s="84"/>
      <c r="N30" s="84"/>
      <c r="O30" s="77"/>
      <c r="P30" s="77"/>
      <c r="Q30" s="84"/>
      <c r="R30" s="84"/>
      <c r="S30" s="77"/>
      <c r="T30" s="77"/>
      <c r="U30" s="84"/>
      <c r="V30" s="84"/>
      <c r="W30" s="77"/>
      <c r="X30" s="77"/>
      <c r="Y30" s="84"/>
      <c r="Z30" s="84"/>
      <c r="AA30" s="77"/>
      <c r="AB30" s="77"/>
      <c r="AC30" s="84"/>
      <c r="AD30" s="84"/>
      <c r="AE30" s="77"/>
      <c r="AF30" s="77"/>
      <c r="AG30" s="84"/>
      <c r="AH30" s="84"/>
      <c r="AI30" s="77"/>
      <c r="AJ30" s="77"/>
      <c r="AK30" s="84"/>
      <c r="AL30" s="84"/>
      <c r="AM30" s="77"/>
      <c r="AN30" s="77"/>
      <c r="AO30" s="84"/>
      <c r="AP30" s="84"/>
      <c r="AQ30" s="77"/>
      <c r="AR30" s="77"/>
      <c r="AS30" s="84"/>
      <c r="AT30" s="84"/>
      <c r="AU30" s="77"/>
      <c r="AV30" s="77"/>
      <c r="AW30" s="84"/>
      <c r="AX30" s="84"/>
      <c r="AY30" s="77"/>
      <c r="AZ30" s="77"/>
      <c r="BA30" s="84"/>
      <c r="BB30" s="84"/>
      <c r="BC30" s="77"/>
      <c r="BD30" s="77"/>
      <c r="BE30" s="84"/>
      <c r="BF30" s="84"/>
      <c r="BG30" s="77"/>
      <c r="BH30" s="77"/>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203"/>
      <c r="DD30" s="71"/>
      <c r="DH30" s="64"/>
      <c r="DI30" s="64"/>
    </row>
    <row r="31" spans="1:113" s="56" customFormat="1" ht="11.25">
      <c r="A31" s="4"/>
      <c r="B31" s="4"/>
      <c r="D31" s="57"/>
      <c r="E31" s="204"/>
      <c r="F31" s="205"/>
      <c r="G31" s="205"/>
      <c r="H31" s="205"/>
      <c r="I31" s="90"/>
      <c r="J31" s="90"/>
      <c r="K31" s="205"/>
      <c r="L31" s="205"/>
      <c r="M31" s="90"/>
      <c r="N31" s="90"/>
      <c r="O31" s="205"/>
      <c r="P31" s="205"/>
      <c r="Q31" s="90"/>
      <c r="R31" s="90"/>
      <c r="S31" s="205"/>
      <c r="T31" s="205"/>
      <c r="U31" s="90"/>
      <c r="V31" s="90"/>
      <c r="W31" s="205"/>
      <c r="X31" s="205"/>
      <c r="Y31" s="90"/>
      <c r="Z31" s="90"/>
      <c r="AA31" s="205"/>
      <c r="AB31" s="205"/>
      <c r="AC31" s="90"/>
      <c r="AD31" s="90"/>
      <c r="AE31" s="205"/>
      <c r="AF31" s="205"/>
      <c r="AG31" s="90"/>
      <c r="AH31" s="90"/>
      <c r="AI31" s="205"/>
      <c r="AJ31" s="205"/>
      <c r="AK31" s="90"/>
      <c r="AL31" s="90"/>
      <c r="AM31" s="205"/>
      <c r="AN31" s="205"/>
      <c r="AO31" s="90"/>
      <c r="AP31" s="90"/>
      <c r="AQ31" s="205"/>
      <c r="AR31" s="205"/>
      <c r="AS31" s="90"/>
      <c r="AT31" s="90"/>
      <c r="AU31" s="205"/>
      <c r="AV31" s="205"/>
      <c r="AW31" s="90"/>
      <c r="AX31" s="90"/>
      <c r="AY31" s="205"/>
      <c r="AZ31" s="205"/>
      <c r="BA31" s="90"/>
      <c r="BB31" s="90"/>
      <c r="BC31" s="205"/>
      <c r="BD31" s="205"/>
      <c r="BE31" s="90"/>
      <c r="BF31" s="90"/>
      <c r="BG31" s="205"/>
      <c r="BH31" s="205"/>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206"/>
      <c r="DD31" s="71"/>
      <c r="DH31" s="64"/>
      <c r="DI31" s="64"/>
    </row>
    <row r="32" spans="1:113" s="56" customFormat="1" ht="11.25">
      <c r="A32" s="4"/>
      <c r="B32" s="4"/>
      <c r="D32" s="57"/>
      <c r="E32" s="197" t="s">
        <v>98</v>
      </c>
      <c r="F32" s="200" t="s">
        <v>99</v>
      </c>
      <c r="G32" s="77"/>
      <c r="H32" s="77"/>
      <c r="I32" s="76">
        <v>0</v>
      </c>
      <c r="J32" s="76">
        <v>0</v>
      </c>
      <c r="K32" s="77"/>
      <c r="L32" s="77"/>
      <c r="M32" s="76">
        <v>0</v>
      </c>
      <c r="N32" s="76">
        <v>0</v>
      </c>
      <c r="O32" s="77"/>
      <c r="P32" s="77"/>
      <c r="Q32" s="76">
        <v>0</v>
      </c>
      <c r="R32" s="76">
        <v>0</v>
      </c>
      <c r="S32" s="77"/>
      <c r="T32" s="77"/>
      <c r="U32" s="76">
        <v>0</v>
      </c>
      <c r="V32" s="76">
        <v>0</v>
      </c>
      <c r="W32" s="77"/>
      <c r="X32" s="77"/>
      <c r="Y32" s="76">
        <v>0</v>
      </c>
      <c r="Z32" s="76">
        <v>0</v>
      </c>
      <c r="AA32" s="77"/>
      <c r="AB32" s="77"/>
      <c r="AC32" s="76">
        <v>0</v>
      </c>
      <c r="AD32" s="76">
        <v>0</v>
      </c>
      <c r="AE32" s="77"/>
      <c r="AF32" s="77"/>
      <c r="AG32" s="76">
        <v>0</v>
      </c>
      <c r="AH32" s="76">
        <v>0</v>
      </c>
      <c r="AI32" s="77"/>
      <c r="AJ32" s="77"/>
      <c r="AK32" s="76">
        <v>0</v>
      </c>
      <c r="AL32" s="76">
        <v>0</v>
      </c>
      <c r="AM32" s="77"/>
      <c r="AN32" s="77"/>
      <c r="AO32" s="76">
        <v>0</v>
      </c>
      <c r="AP32" s="76">
        <v>0</v>
      </c>
      <c r="AQ32" s="77"/>
      <c r="AR32" s="77"/>
      <c r="AS32" s="76">
        <v>0</v>
      </c>
      <c r="AT32" s="76">
        <v>0</v>
      </c>
      <c r="AU32" s="77"/>
      <c r="AV32" s="77"/>
      <c r="AW32" s="76">
        <v>0</v>
      </c>
      <c r="AX32" s="76">
        <v>0</v>
      </c>
      <c r="AY32" s="77"/>
      <c r="AZ32" s="77"/>
      <c r="BA32" s="76">
        <v>0</v>
      </c>
      <c r="BB32" s="76">
        <v>0</v>
      </c>
      <c r="BC32" s="77"/>
      <c r="BD32" s="77"/>
      <c r="BE32" s="76">
        <v>0</v>
      </c>
      <c r="BF32" s="76">
        <v>0</v>
      </c>
      <c r="BG32" s="77"/>
      <c r="BH32" s="77"/>
      <c r="BI32" s="76">
        <v>0</v>
      </c>
      <c r="BJ32" s="76">
        <v>0</v>
      </c>
      <c r="BK32" s="76">
        <v>0</v>
      </c>
      <c r="BL32" s="76">
        <v>0</v>
      </c>
      <c r="BM32" s="76">
        <v>0</v>
      </c>
      <c r="BN32" s="76">
        <v>0</v>
      </c>
      <c r="BO32" s="76">
        <v>0</v>
      </c>
      <c r="BP32" s="76">
        <v>0</v>
      </c>
      <c r="BQ32" s="76">
        <v>0</v>
      </c>
      <c r="BR32" s="76">
        <v>0</v>
      </c>
      <c r="BS32" s="76">
        <v>0</v>
      </c>
      <c r="BT32" s="76">
        <v>0</v>
      </c>
      <c r="BU32" s="76">
        <v>0</v>
      </c>
      <c r="BV32" s="76">
        <v>0</v>
      </c>
      <c r="BW32" s="76">
        <v>0</v>
      </c>
      <c r="BX32" s="76">
        <v>0</v>
      </c>
      <c r="BY32" s="76">
        <v>0</v>
      </c>
      <c r="BZ32" s="76">
        <v>0</v>
      </c>
      <c r="CA32" s="76">
        <v>0</v>
      </c>
      <c r="CB32" s="76">
        <v>0</v>
      </c>
      <c r="CC32" s="76">
        <v>0</v>
      </c>
      <c r="CD32" s="76">
        <v>0</v>
      </c>
      <c r="CE32" s="76">
        <v>0</v>
      </c>
      <c r="CF32" s="76">
        <v>0</v>
      </c>
      <c r="CG32" s="76">
        <v>0</v>
      </c>
      <c r="CH32" s="76">
        <v>0</v>
      </c>
      <c r="CI32" s="76">
        <v>0</v>
      </c>
      <c r="CJ32" s="76">
        <v>0</v>
      </c>
      <c r="CK32" s="76">
        <v>0</v>
      </c>
      <c r="CL32" s="76">
        <v>0</v>
      </c>
      <c r="CM32" s="76">
        <v>0</v>
      </c>
      <c r="CN32" s="76">
        <v>0</v>
      </c>
      <c r="CO32" s="76">
        <v>0</v>
      </c>
      <c r="CP32" s="76">
        <v>0</v>
      </c>
      <c r="CQ32" s="76">
        <v>0</v>
      </c>
      <c r="CR32" s="76">
        <v>0</v>
      </c>
      <c r="CS32" s="76">
        <v>0</v>
      </c>
      <c r="CT32" s="76">
        <v>0</v>
      </c>
      <c r="CU32" s="76">
        <v>0</v>
      </c>
      <c r="CV32" s="76">
        <v>0</v>
      </c>
      <c r="CW32" s="76">
        <v>0</v>
      </c>
      <c r="CX32" s="76">
        <v>0</v>
      </c>
      <c r="CY32" s="76">
        <v>0</v>
      </c>
      <c r="CZ32" s="76">
        <v>0</v>
      </c>
      <c r="DA32" s="76">
        <v>0</v>
      </c>
      <c r="DB32" s="76">
        <v>0</v>
      </c>
      <c r="DC32" s="78">
        <v>0</v>
      </c>
      <c r="DD32" s="71"/>
      <c r="DH32" s="64"/>
      <c r="DI32" s="64"/>
    </row>
    <row r="33" spans="1:113" s="56" customFormat="1" ht="11.25">
      <c r="A33" s="4"/>
      <c r="B33" s="4"/>
      <c r="D33" s="57"/>
      <c r="E33" s="201" t="s">
        <v>100</v>
      </c>
      <c r="F33" s="207"/>
      <c r="G33" s="77"/>
      <c r="H33" s="77"/>
      <c r="I33" s="84"/>
      <c r="J33" s="84"/>
      <c r="K33" s="77"/>
      <c r="L33" s="77"/>
      <c r="M33" s="84"/>
      <c r="N33" s="84"/>
      <c r="O33" s="77"/>
      <c r="P33" s="77"/>
      <c r="Q33" s="84"/>
      <c r="R33" s="84"/>
      <c r="S33" s="77"/>
      <c r="T33" s="77"/>
      <c r="U33" s="84"/>
      <c r="V33" s="84"/>
      <c r="W33" s="77"/>
      <c r="X33" s="77"/>
      <c r="Y33" s="84"/>
      <c r="Z33" s="84"/>
      <c r="AA33" s="77"/>
      <c r="AB33" s="77"/>
      <c r="AC33" s="84"/>
      <c r="AD33" s="84"/>
      <c r="AE33" s="77"/>
      <c r="AF33" s="77"/>
      <c r="AG33" s="84"/>
      <c r="AH33" s="84"/>
      <c r="AI33" s="77"/>
      <c r="AJ33" s="77"/>
      <c r="AK33" s="84"/>
      <c r="AL33" s="84"/>
      <c r="AM33" s="77"/>
      <c r="AN33" s="77"/>
      <c r="AO33" s="84"/>
      <c r="AP33" s="84"/>
      <c r="AQ33" s="77"/>
      <c r="AR33" s="77"/>
      <c r="AS33" s="84"/>
      <c r="AT33" s="84"/>
      <c r="AU33" s="77"/>
      <c r="AV33" s="77"/>
      <c r="AW33" s="84"/>
      <c r="AX33" s="84"/>
      <c r="AY33" s="77"/>
      <c r="AZ33" s="77"/>
      <c r="BA33" s="84"/>
      <c r="BB33" s="84"/>
      <c r="BC33" s="77"/>
      <c r="BD33" s="77"/>
      <c r="BE33" s="84"/>
      <c r="BF33" s="84"/>
      <c r="BG33" s="77"/>
      <c r="BH33" s="77"/>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203"/>
      <c r="DD33" s="71"/>
      <c r="DH33" s="64"/>
      <c r="DI33" s="64"/>
    </row>
    <row r="34" spans="1:113" s="56" customFormat="1" ht="11.25">
      <c r="A34" s="4"/>
      <c r="B34" s="4"/>
      <c r="D34" s="57"/>
      <c r="E34" s="204"/>
      <c r="F34" s="205"/>
      <c r="G34" s="205"/>
      <c r="H34" s="205"/>
      <c r="I34" s="90"/>
      <c r="J34" s="90"/>
      <c r="K34" s="205"/>
      <c r="L34" s="205"/>
      <c r="M34" s="90"/>
      <c r="N34" s="90"/>
      <c r="O34" s="205"/>
      <c r="P34" s="205"/>
      <c r="Q34" s="90"/>
      <c r="R34" s="90"/>
      <c r="S34" s="205"/>
      <c r="T34" s="205"/>
      <c r="U34" s="90"/>
      <c r="V34" s="90"/>
      <c r="W34" s="205"/>
      <c r="X34" s="205"/>
      <c r="Y34" s="90"/>
      <c r="Z34" s="90"/>
      <c r="AA34" s="205"/>
      <c r="AB34" s="205"/>
      <c r="AC34" s="90"/>
      <c r="AD34" s="90"/>
      <c r="AE34" s="205"/>
      <c r="AF34" s="205"/>
      <c r="AG34" s="90"/>
      <c r="AH34" s="90"/>
      <c r="AI34" s="205"/>
      <c r="AJ34" s="205"/>
      <c r="AK34" s="90"/>
      <c r="AL34" s="90"/>
      <c r="AM34" s="205"/>
      <c r="AN34" s="205"/>
      <c r="AO34" s="90"/>
      <c r="AP34" s="90"/>
      <c r="AQ34" s="205"/>
      <c r="AR34" s="205"/>
      <c r="AS34" s="90"/>
      <c r="AT34" s="90"/>
      <c r="AU34" s="205"/>
      <c r="AV34" s="205"/>
      <c r="AW34" s="90"/>
      <c r="AX34" s="90"/>
      <c r="AY34" s="205"/>
      <c r="AZ34" s="205"/>
      <c r="BA34" s="90"/>
      <c r="BB34" s="90"/>
      <c r="BC34" s="205"/>
      <c r="BD34" s="205"/>
      <c r="BE34" s="90"/>
      <c r="BF34" s="90"/>
      <c r="BG34" s="205"/>
      <c r="BH34" s="205"/>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206"/>
      <c r="DD34" s="71"/>
      <c r="DH34" s="64"/>
      <c r="DI34" s="64"/>
    </row>
    <row r="35" spans="1:113" s="56" customFormat="1" ht="11.25">
      <c r="A35" s="4"/>
      <c r="B35" s="4"/>
      <c r="D35" s="57"/>
      <c r="E35" s="197" t="s">
        <v>101</v>
      </c>
      <c r="F35" s="200" t="s">
        <v>102</v>
      </c>
      <c r="G35" s="77"/>
      <c r="H35" s="77"/>
      <c r="I35" s="76">
        <v>2.2200000000000002</v>
      </c>
      <c r="J35" s="76">
        <v>0</v>
      </c>
      <c r="K35" s="77"/>
      <c r="L35" s="77"/>
      <c r="M35" s="76">
        <v>4.6400000000000006</v>
      </c>
      <c r="N35" s="76">
        <v>0</v>
      </c>
      <c r="O35" s="77"/>
      <c r="P35" s="77"/>
      <c r="Q35" s="76">
        <v>0</v>
      </c>
      <c r="R35" s="76">
        <v>0</v>
      </c>
      <c r="S35" s="77"/>
      <c r="T35" s="77"/>
      <c r="U35" s="76">
        <v>0</v>
      </c>
      <c r="V35" s="76">
        <v>0</v>
      </c>
      <c r="W35" s="77"/>
      <c r="X35" s="77"/>
      <c r="Y35" s="76">
        <v>0</v>
      </c>
      <c r="Z35" s="76">
        <v>0</v>
      </c>
      <c r="AA35" s="77"/>
      <c r="AB35" s="77"/>
      <c r="AC35" s="76">
        <v>0</v>
      </c>
      <c r="AD35" s="76">
        <v>0</v>
      </c>
      <c r="AE35" s="77"/>
      <c r="AF35" s="77"/>
      <c r="AG35" s="76">
        <v>6.8599999999999994</v>
      </c>
      <c r="AH35" s="76">
        <v>0</v>
      </c>
      <c r="AI35" s="77"/>
      <c r="AJ35" s="77"/>
      <c r="AK35" s="76">
        <v>0</v>
      </c>
      <c r="AL35" s="76">
        <v>0</v>
      </c>
      <c r="AM35" s="77"/>
      <c r="AN35" s="77"/>
      <c r="AO35" s="76">
        <v>0</v>
      </c>
      <c r="AP35" s="76">
        <v>0</v>
      </c>
      <c r="AQ35" s="77"/>
      <c r="AR35" s="77"/>
      <c r="AS35" s="76">
        <v>0</v>
      </c>
      <c r="AT35" s="76">
        <v>0</v>
      </c>
      <c r="AU35" s="77"/>
      <c r="AV35" s="77"/>
      <c r="AW35" s="76">
        <v>0</v>
      </c>
      <c r="AX35" s="76">
        <v>0</v>
      </c>
      <c r="AY35" s="77"/>
      <c r="AZ35" s="77"/>
      <c r="BA35" s="76">
        <v>0</v>
      </c>
      <c r="BB35" s="76">
        <v>0</v>
      </c>
      <c r="BC35" s="77"/>
      <c r="BD35" s="77"/>
      <c r="BE35" s="76">
        <v>0</v>
      </c>
      <c r="BF35" s="76">
        <v>0</v>
      </c>
      <c r="BG35" s="77"/>
      <c r="BH35" s="77"/>
      <c r="BI35" s="76">
        <v>0</v>
      </c>
      <c r="BJ35" s="76">
        <v>0</v>
      </c>
      <c r="BK35" s="76">
        <v>10.440677966101696</v>
      </c>
      <c r="BL35" s="76">
        <v>0</v>
      </c>
      <c r="BM35" s="76">
        <v>0</v>
      </c>
      <c r="BN35" s="76">
        <v>0</v>
      </c>
      <c r="BO35" s="76">
        <v>0.6</v>
      </c>
      <c r="BP35" s="76">
        <v>0</v>
      </c>
      <c r="BQ35" s="76">
        <v>0</v>
      </c>
      <c r="BR35" s="76">
        <v>1.27</v>
      </c>
      <c r="BS35" s="76">
        <v>0</v>
      </c>
      <c r="BT35" s="76">
        <v>0</v>
      </c>
      <c r="BU35" s="76">
        <v>0.35</v>
      </c>
      <c r="BV35" s="76">
        <v>0</v>
      </c>
      <c r="BW35" s="76">
        <v>0</v>
      </c>
      <c r="BX35" s="76">
        <v>2.2200000000000002</v>
      </c>
      <c r="BY35" s="76">
        <v>0</v>
      </c>
      <c r="BZ35" s="76">
        <v>0</v>
      </c>
      <c r="CA35" s="76">
        <v>4.6400000000000006</v>
      </c>
      <c r="CB35" s="76">
        <v>0</v>
      </c>
      <c r="CC35" s="76">
        <v>0</v>
      </c>
      <c r="CD35" s="76">
        <v>0</v>
      </c>
      <c r="CE35" s="76">
        <v>0</v>
      </c>
      <c r="CF35" s="76">
        <v>0</v>
      </c>
      <c r="CG35" s="76">
        <v>0</v>
      </c>
      <c r="CH35" s="76">
        <v>0</v>
      </c>
      <c r="CI35" s="76">
        <v>0</v>
      </c>
      <c r="CJ35" s="76">
        <v>0</v>
      </c>
      <c r="CK35" s="76">
        <v>0</v>
      </c>
      <c r="CL35" s="76">
        <v>0</v>
      </c>
      <c r="CM35" s="76">
        <v>0</v>
      </c>
      <c r="CN35" s="76">
        <v>0</v>
      </c>
      <c r="CO35" s="76">
        <v>0</v>
      </c>
      <c r="CP35" s="76">
        <v>6.8599999999999994</v>
      </c>
      <c r="CQ35" s="76">
        <v>0</v>
      </c>
      <c r="CR35" s="76">
        <v>0</v>
      </c>
      <c r="CS35" s="76">
        <v>0</v>
      </c>
      <c r="CT35" s="76">
        <v>0.83898305084745761</v>
      </c>
      <c r="CU35" s="76">
        <v>1.8474576271186443</v>
      </c>
      <c r="CV35" s="76">
        <v>0.75423728813559332</v>
      </c>
      <c r="CW35" s="76">
        <v>3.4406779661016955</v>
      </c>
      <c r="CX35" s="76">
        <v>7</v>
      </c>
      <c r="CY35" s="76">
        <v>0</v>
      </c>
      <c r="CZ35" s="76">
        <v>0</v>
      </c>
      <c r="DA35" s="76">
        <v>0</v>
      </c>
      <c r="DB35" s="76">
        <v>0</v>
      </c>
      <c r="DC35" s="78">
        <v>10.440677966101696</v>
      </c>
      <c r="DD35" s="71"/>
      <c r="DH35" s="64"/>
      <c r="DI35" s="64"/>
    </row>
    <row r="36" spans="1:113" s="56" customFormat="1" ht="11.25">
      <c r="A36" s="4"/>
      <c r="B36" s="4"/>
      <c r="D36" s="57"/>
      <c r="E36" s="201" t="s">
        <v>103</v>
      </c>
      <c r="F36" s="207"/>
      <c r="G36" s="77"/>
      <c r="H36" s="77"/>
      <c r="I36" s="84"/>
      <c r="J36" s="84"/>
      <c r="K36" s="77"/>
      <c r="L36" s="77"/>
      <c r="M36" s="84"/>
      <c r="N36" s="84"/>
      <c r="O36" s="77"/>
      <c r="P36" s="77"/>
      <c r="Q36" s="84"/>
      <c r="R36" s="84"/>
      <c r="S36" s="77"/>
      <c r="T36" s="77"/>
      <c r="U36" s="84"/>
      <c r="V36" s="84"/>
      <c r="W36" s="77"/>
      <c r="X36" s="77"/>
      <c r="Y36" s="84"/>
      <c r="Z36" s="84"/>
      <c r="AA36" s="77"/>
      <c r="AB36" s="77"/>
      <c r="AC36" s="84"/>
      <c r="AD36" s="84"/>
      <c r="AE36" s="77"/>
      <c r="AF36" s="77"/>
      <c r="AG36" s="84"/>
      <c r="AH36" s="84"/>
      <c r="AI36" s="77"/>
      <c r="AJ36" s="77"/>
      <c r="AK36" s="84"/>
      <c r="AL36" s="84"/>
      <c r="AM36" s="77"/>
      <c r="AN36" s="77"/>
      <c r="AO36" s="84"/>
      <c r="AP36" s="84"/>
      <c r="AQ36" s="77"/>
      <c r="AR36" s="77"/>
      <c r="AS36" s="84"/>
      <c r="AT36" s="84"/>
      <c r="AU36" s="77"/>
      <c r="AV36" s="77"/>
      <c r="AW36" s="84"/>
      <c r="AX36" s="84"/>
      <c r="AY36" s="77"/>
      <c r="AZ36" s="77"/>
      <c r="BA36" s="84"/>
      <c r="BB36" s="84"/>
      <c r="BC36" s="77"/>
      <c r="BD36" s="77"/>
      <c r="BE36" s="84"/>
      <c r="BF36" s="84"/>
      <c r="BG36" s="77"/>
      <c r="BH36" s="77"/>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203"/>
      <c r="DD36" s="71"/>
      <c r="DH36" s="64"/>
      <c r="DI36" s="64"/>
    </row>
    <row r="37" spans="1:113" s="215" customFormat="1" ht="35.25" customHeight="1">
      <c r="A37" s="208"/>
      <c r="B37" s="4">
        <v>1</v>
      </c>
      <c r="C37" s="209"/>
      <c r="D37" s="31"/>
      <c r="E37" s="210" t="s">
        <v>105</v>
      </c>
      <c r="F37" s="211" t="s">
        <v>106</v>
      </c>
      <c r="G37" s="212">
        <v>0</v>
      </c>
      <c r="H37" s="212">
        <v>0</v>
      </c>
      <c r="I37" s="212">
        <v>0</v>
      </c>
      <c r="J37" s="212">
        <v>0</v>
      </c>
      <c r="K37" s="212">
        <v>0</v>
      </c>
      <c r="L37" s="212">
        <v>0</v>
      </c>
      <c r="M37" s="212">
        <v>3.72</v>
      </c>
      <c r="N37" s="212">
        <v>0</v>
      </c>
      <c r="O37" s="212">
        <v>0</v>
      </c>
      <c r="P37" s="212">
        <v>0</v>
      </c>
      <c r="Q37" s="212">
        <v>0</v>
      </c>
      <c r="R37" s="212">
        <v>0</v>
      </c>
      <c r="S37" s="212">
        <v>0</v>
      </c>
      <c r="T37" s="212">
        <v>0</v>
      </c>
      <c r="U37" s="212">
        <v>0</v>
      </c>
      <c r="V37" s="212">
        <v>0</v>
      </c>
      <c r="W37" s="212">
        <v>0</v>
      </c>
      <c r="X37" s="212">
        <v>0</v>
      </c>
      <c r="Y37" s="212">
        <v>0</v>
      </c>
      <c r="Z37" s="212">
        <v>0</v>
      </c>
      <c r="AA37" s="212">
        <v>0</v>
      </c>
      <c r="AB37" s="212">
        <v>0</v>
      </c>
      <c r="AC37" s="212">
        <v>0</v>
      </c>
      <c r="AD37" s="212">
        <v>0</v>
      </c>
      <c r="AE37" s="212">
        <v>0</v>
      </c>
      <c r="AF37" s="212">
        <v>0</v>
      </c>
      <c r="AG37" s="212">
        <v>3.72</v>
      </c>
      <c r="AH37" s="212">
        <v>0</v>
      </c>
      <c r="AI37" s="213"/>
      <c r="AJ37" s="213"/>
      <c r="AK37" s="213">
        <v>0</v>
      </c>
      <c r="AL37" s="213">
        <v>0</v>
      </c>
      <c r="AM37" s="213"/>
      <c r="AN37" s="213"/>
      <c r="AO37" s="213">
        <v>0</v>
      </c>
      <c r="AP37" s="213">
        <v>0</v>
      </c>
      <c r="AQ37" s="213"/>
      <c r="AR37" s="213"/>
      <c r="AS37" s="213">
        <v>0</v>
      </c>
      <c r="AT37" s="213">
        <v>0</v>
      </c>
      <c r="AU37" s="213"/>
      <c r="AV37" s="213"/>
      <c r="AW37" s="213"/>
      <c r="AX37" s="213"/>
      <c r="AY37" s="213"/>
      <c r="AZ37" s="213"/>
      <c r="BA37" s="213"/>
      <c r="BB37" s="213"/>
      <c r="BC37" s="213"/>
      <c r="BD37" s="213"/>
      <c r="BE37" s="213"/>
      <c r="BF37" s="213"/>
      <c r="BG37" s="212">
        <v>0</v>
      </c>
      <c r="BH37" s="212">
        <v>0</v>
      </c>
      <c r="BI37" s="212">
        <v>0</v>
      </c>
      <c r="BJ37" s="212">
        <v>0</v>
      </c>
      <c r="BK37" s="213">
        <v>5.2033898305084749</v>
      </c>
      <c r="BL37" s="213">
        <v>0</v>
      </c>
      <c r="BM37" s="213">
        <v>0</v>
      </c>
      <c r="BN37" s="213">
        <v>0</v>
      </c>
      <c r="BO37" s="213">
        <v>0</v>
      </c>
      <c r="BP37" s="213">
        <v>0</v>
      </c>
      <c r="BQ37" s="213">
        <v>0</v>
      </c>
      <c r="BR37" s="213">
        <v>0</v>
      </c>
      <c r="BS37" s="213">
        <v>0</v>
      </c>
      <c r="BT37" s="213">
        <v>0</v>
      </c>
      <c r="BU37" s="213">
        <v>0</v>
      </c>
      <c r="BV37" s="213">
        <v>0</v>
      </c>
      <c r="BW37" s="213">
        <v>0</v>
      </c>
      <c r="BX37" s="212">
        <v>0</v>
      </c>
      <c r="BY37" s="212">
        <v>0</v>
      </c>
      <c r="BZ37" s="212">
        <v>0</v>
      </c>
      <c r="CA37" s="213">
        <v>3.72</v>
      </c>
      <c r="CB37" s="213">
        <v>0</v>
      </c>
      <c r="CC37" s="213">
        <v>0</v>
      </c>
      <c r="CD37" s="213">
        <v>0</v>
      </c>
      <c r="CE37" s="213">
        <v>0</v>
      </c>
      <c r="CF37" s="213">
        <v>0</v>
      </c>
      <c r="CG37" s="213"/>
      <c r="CH37" s="213"/>
      <c r="CI37" s="213"/>
      <c r="CJ37" s="213"/>
      <c r="CK37" s="213"/>
      <c r="CL37" s="213"/>
      <c r="CM37" s="213"/>
      <c r="CN37" s="213"/>
      <c r="CO37" s="213"/>
      <c r="CP37" s="212">
        <v>3.72</v>
      </c>
      <c r="CQ37" s="212">
        <v>0</v>
      </c>
      <c r="CR37" s="212">
        <v>0</v>
      </c>
      <c r="CS37" s="213">
        <v>0</v>
      </c>
      <c r="CT37" s="213">
        <v>0</v>
      </c>
      <c r="CU37" s="213">
        <v>0</v>
      </c>
      <c r="CV37" s="213">
        <v>0</v>
      </c>
      <c r="CW37" s="212">
        <v>0</v>
      </c>
      <c r="CX37" s="213">
        <v>5.2033898305084749</v>
      </c>
      <c r="CY37" s="213">
        <v>0</v>
      </c>
      <c r="CZ37" s="213"/>
      <c r="DA37" s="213"/>
      <c r="DB37" s="213"/>
      <c r="DC37" s="214">
        <v>5.2033898305084749</v>
      </c>
      <c r="DD37" s="107"/>
    </row>
    <row r="38" spans="1:113" s="215" customFormat="1" ht="35.25" customHeight="1">
      <c r="A38" s="208"/>
      <c r="B38" s="4">
        <v>1</v>
      </c>
      <c r="C38" s="209"/>
      <c r="D38" s="31"/>
      <c r="E38" s="210" t="s">
        <v>111</v>
      </c>
      <c r="F38" s="211" t="s">
        <v>112</v>
      </c>
      <c r="G38" s="212">
        <v>0</v>
      </c>
      <c r="H38" s="212">
        <v>0</v>
      </c>
      <c r="I38" s="212">
        <v>0</v>
      </c>
      <c r="J38" s="212">
        <v>0</v>
      </c>
      <c r="K38" s="212">
        <v>0</v>
      </c>
      <c r="L38" s="212">
        <v>0</v>
      </c>
      <c r="M38" s="212">
        <v>0.92</v>
      </c>
      <c r="N38" s="212">
        <v>0</v>
      </c>
      <c r="O38" s="212">
        <v>0</v>
      </c>
      <c r="P38" s="212">
        <v>0</v>
      </c>
      <c r="Q38" s="212">
        <v>0</v>
      </c>
      <c r="R38" s="212">
        <v>0</v>
      </c>
      <c r="S38" s="212">
        <v>0</v>
      </c>
      <c r="T38" s="212">
        <v>0</v>
      </c>
      <c r="U38" s="212">
        <v>0</v>
      </c>
      <c r="V38" s="212">
        <v>0</v>
      </c>
      <c r="W38" s="212">
        <v>0</v>
      </c>
      <c r="X38" s="212">
        <v>0</v>
      </c>
      <c r="Y38" s="212">
        <v>0</v>
      </c>
      <c r="Z38" s="212">
        <v>0</v>
      </c>
      <c r="AA38" s="212">
        <v>0</v>
      </c>
      <c r="AB38" s="212">
        <v>0</v>
      </c>
      <c r="AC38" s="212">
        <v>0</v>
      </c>
      <c r="AD38" s="212">
        <v>0</v>
      </c>
      <c r="AE38" s="212">
        <v>0</v>
      </c>
      <c r="AF38" s="212">
        <v>0</v>
      </c>
      <c r="AG38" s="212">
        <v>0.92</v>
      </c>
      <c r="AH38" s="212">
        <v>0</v>
      </c>
      <c r="AI38" s="213"/>
      <c r="AJ38" s="213"/>
      <c r="AK38" s="213">
        <v>0</v>
      </c>
      <c r="AL38" s="213">
        <v>0</v>
      </c>
      <c r="AM38" s="213"/>
      <c r="AN38" s="213"/>
      <c r="AO38" s="213">
        <v>0</v>
      </c>
      <c r="AP38" s="213">
        <v>0</v>
      </c>
      <c r="AQ38" s="213"/>
      <c r="AR38" s="213"/>
      <c r="AS38" s="213">
        <v>0</v>
      </c>
      <c r="AT38" s="213">
        <v>0</v>
      </c>
      <c r="AU38" s="213"/>
      <c r="AV38" s="213"/>
      <c r="AW38" s="213"/>
      <c r="AX38" s="213"/>
      <c r="AY38" s="213"/>
      <c r="AZ38" s="213"/>
      <c r="BA38" s="213"/>
      <c r="BB38" s="213"/>
      <c r="BC38" s="213"/>
      <c r="BD38" s="213"/>
      <c r="BE38" s="213"/>
      <c r="BF38" s="213"/>
      <c r="BG38" s="212">
        <v>0</v>
      </c>
      <c r="BH38" s="212">
        <v>0</v>
      </c>
      <c r="BI38" s="212">
        <v>0</v>
      </c>
      <c r="BJ38" s="212">
        <v>0</v>
      </c>
      <c r="BK38" s="213">
        <v>1.7966101694915255</v>
      </c>
      <c r="BL38" s="213">
        <v>0</v>
      </c>
      <c r="BM38" s="213">
        <v>0</v>
      </c>
      <c r="BN38" s="213">
        <v>0</v>
      </c>
      <c r="BO38" s="213">
        <v>0</v>
      </c>
      <c r="BP38" s="213">
        <v>0</v>
      </c>
      <c r="BQ38" s="213">
        <v>0</v>
      </c>
      <c r="BR38" s="213">
        <v>0</v>
      </c>
      <c r="BS38" s="213">
        <v>0</v>
      </c>
      <c r="BT38" s="213">
        <v>0</v>
      </c>
      <c r="BU38" s="213">
        <v>0</v>
      </c>
      <c r="BV38" s="213">
        <v>0</v>
      </c>
      <c r="BW38" s="213">
        <v>0</v>
      </c>
      <c r="BX38" s="212">
        <v>0</v>
      </c>
      <c r="BY38" s="212">
        <v>0</v>
      </c>
      <c r="BZ38" s="212">
        <v>0</v>
      </c>
      <c r="CA38" s="213">
        <v>0.92</v>
      </c>
      <c r="CB38" s="213">
        <v>0</v>
      </c>
      <c r="CC38" s="213">
        <v>0</v>
      </c>
      <c r="CD38" s="213">
        <v>0</v>
      </c>
      <c r="CE38" s="213">
        <v>0</v>
      </c>
      <c r="CF38" s="213">
        <v>0</v>
      </c>
      <c r="CG38" s="213"/>
      <c r="CH38" s="213"/>
      <c r="CI38" s="213"/>
      <c r="CJ38" s="213"/>
      <c r="CK38" s="213"/>
      <c r="CL38" s="213"/>
      <c r="CM38" s="213"/>
      <c r="CN38" s="213"/>
      <c r="CO38" s="213"/>
      <c r="CP38" s="212">
        <v>0.92</v>
      </c>
      <c r="CQ38" s="212">
        <v>0</v>
      </c>
      <c r="CR38" s="212">
        <v>0</v>
      </c>
      <c r="CS38" s="213">
        <v>0</v>
      </c>
      <c r="CT38" s="213">
        <v>0</v>
      </c>
      <c r="CU38" s="213">
        <v>0</v>
      </c>
      <c r="CV38" s="213">
        <v>0</v>
      </c>
      <c r="CW38" s="212">
        <v>0</v>
      </c>
      <c r="CX38" s="213">
        <v>1.7966101694915255</v>
      </c>
      <c r="CY38" s="213">
        <v>0</v>
      </c>
      <c r="CZ38" s="213"/>
      <c r="DA38" s="213"/>
      <c r="DB38" s="213"/>
      <c r="DC38" s="214">
        <v>1.7966101694915255</v>
      </c>
      <c r="DD38" s="107"/>
    </row>
    <row r="39" spans="1:113" s="215" customFormat="1" ht="35.25" customHeight="1">
      <c r="A39" s="208"/>
      <c r="B39" s="4">
        <v>1</v>
      </c>
      <c r="C39" s="209"/>
      <c r="D39" s="31"/>
      <c r="E39" s="210" t="s">
        <v>113</v>
      </c>
      <c r="F39" s="211" t="s">
        <v>114</v>
      </c>
      <c r="G39" s="212">
        <v>0</v>
      </c>
      <c r="H39" s="212">
        <v>0</v>
      </c>
      <c r="I39" s="212">
        <v>0.6</v>
      </c>
      <c r="J39" s="212">
        <v>0</v>
      </c>
      <c r="K39" s="212">
        <v>0</v>
      </c>
      <c r="L39" s="212">
        <v>0</v>
      </c>
      <c r="M39" s="212">
        <v>0</v>
      </c>
      <c r="N39" s="212">
        <v>0</v>
      </c>
      <c r="O39" s="212">
        <v>0</v>
      </c>
      <c r="P39" s="212">
        <v>0</v>
      </c>
      <c r="Q39" s="212">
        <v>0</v>
      </c>
      <c r="R39" s="212">
        <v>0</v>
      </c>
      <c r="S39" s="212">
        <v>0</v>
      </c>
      <c r="T39" s="212">
        <v>0</v>
      </c>
      <c r="U39" s="212">
        <v>0</v>
      </c>
      <c r="V39" s="212">
        <v>0</v>
      </c>
      <c r="W39" s="212">
        <v>0</v>
      </c>
      <c r="X39" s="212">
        <v>0</v>
      </c>
      <c r="Y39" s="212">
        <v>0</v>
      </c>
      <c r="Z39" s="212">
        <v>0</v>
      </c>
      <c r="AA39" s="212">
        <v>0</v>
      </c>
      <c r="AB39" s="212">
        <v>0</v>
      </c>
      <c r="AC39" s="212">
        <v>0</v>
      </c>
      <c r="AD39" s="212">
        <v>0</v>
      </c>
      <c r="AE39" s="212">
        <v>0</v>
      </c>
      <c r="AF39" s="212">
        <v>0</v>
      </c>
      <c r="AG39" s="212">
        <v>0.6</v>
      </c>
      <c r="AH39" s="212">
        <v>0</v>
      </c>
      <c r="AI39" s="213"/>
      <c r="AJ39" s="213"/>
      <c r="AK39" s="213">
        <v>0</v>
      </c>
      <c r="AL39" s="213">
        <v>0</v>
      </c>
      <c r="AM39" s="213"/>
      <c r="AN39" s="213"/>
      <c r="AO39" s="213">
        <v>0</v>
      </c>
      <c r="AP39" s="213">
        <v>0</v>
      </c>
      <c r="AQ39" s="213"/>
      <c r="AR39" s="213"/>
      <c r="AS39" s="213">
        <v>0</v>
      </c>
      <c r="AT39" s="213">
        <v>0</v>
      </c>
      <c r="AU39" s="213"/>
      <c r="AV39" s="213"/>
      <c r="AW39" s="213"/>
      <c r="AX39" s="213"/>
      <c r="AY39" s="213"/>
      <c r="AZ39" s="213"/>
      <c r="BA39" s="213"/>
      <c r="BB39" s="213"/>
      <c r="BC39" s="213"/>
      <c r="BD39" s="213"/>
      <c r="BE39" s="213"/>
      <c r="BF39" s="213"/>
      <c r="BG39" s="212">
        <v>0</v>
      </c>
      <c r="BH39" s="212">
        <v>0</v>
      </c>
      <c r="BI39" s="212">
        <v>0</v>
      </c>
      <c r="BJ39" s="212">
        <v>0</v>
      </c>
      <c r="BK39" s="213">
        <v>0.83898305084745761</v>
      </c>
      <c r="BL39" s="213">
        <v>0</v>
      </c>
      <c r="BM39" s="213">
        <v>0</v>
      </c>
      <c r="BN39" s="213">
        <v>0</v>
      </c>
      <c r="BO39" s="213">
        <v>0.6</v>
      </c>
      <c r="BP39" s="213">
        <v>0</v>
      </c>
      <c r="BQ39" s="213">
        <v>0</v>
      </c>
      <c r="BR39" s="213">
        <v>0</v>
      </c>
      <c r="BS39" s="213">
        <v>0</v>
      </c>
      <c r="BT39" s="213">
        <v>0</v>
      </c>
      <c r="BU39" s="213">
        <v>0</v>
      </c>
      <c r="BV39" s="213">
        <v>0</v>
      </c>
      <c r="BW39" s="213">
        <v>0</v>
      </c>
      <c r="BX39" s="212">
        <v>0.6</v>
      </c>
      <c r="BY39" s="212">
        <v>0</v>
      </c>
      <c r="BZ39" s="212">
        <v>0</v>
      </c>
      <c r="CA39" s="213">
        <v>0</v>
      </c>
      <c r="CB39" s="213">
        <v>0</v>
      </c>
      <c r="CC39" s="213">
        <v>0</v>
      </c>
      <c r="CD39" s="213">
        <v>0</v>
      </c>
      <c r="CE39" s="213">
        <v>0</v>
      </c>
      <c r="CF39" s="213">
        <v>0</v>
      </c>
      <c r="CG39" s="213"/>
      <c r="CH39" s="213"/>
      <c r="CI39" s="213"/>
      <c r="CJ39" s="213"/>
      <c r="CK39" s="213"/>
      <c r="CL39" s="213"/>
      <c r="CM39" s="213"/>
      <c r="CN39" s="213"/>
      <c r="CO39" s="213"/>
      <c r="CP39" s="212">
        <v>0.6</v>
      </c>
      <c r="CQ39" s="212">
        <v>0</v>
      </c>
      <c r="CR39" s="212">
        <v>0</v>
      </c>
      <c r="CS39" s="213">
        <v>0</v>
      </c>
      <c r="CT39" s="213">
        <v>0.83898305084745761</v>
      </c>
      <c r="CU39" s="213">
        <v>0</v>
      </c>
      <c r="CV39" s="213">
        <v>0</v>
      </c>
      <c r="CW39" s="212">
        <v>0.83898305084745761</v>
      </c>
      <c r="CX39" s="213">
        <v>0</v>
      </c>
      <c r="CY39" s="213">
        <v>0</v>
      </c>
      <c r="CZ39" s="213"/>
      <c r="DA39" s="213"/>
      <c r="DB39" s="213"/>
      <c r="DC39" s="214">
        <v>0.83898305084745761</v>
      </c>
      <c r="DD39" s="107"/>
    </row>
    <row r="40" spans="1:113" s="215" customFormat="1" ht="35.25" customHeight="1">
      <c r="A40" s="208"/>
      <c r="B40" s="4">
        <v>1</v>
      </c>
      <c r="C40" s="209"/>
      <c r="D40" s="31"/>
      <c r="E40" s="210" t="s">
        <v>115</v>
      </c>
      <c r="F40" s="211" t="s">
        <v>116</v>
      </c>
      <c r="G40" s="212">
        <v>0</v>
      </c>
      <c r="H40" s="212">
        <v>0</v>
      </c>
      <c r="I40" s="212">
        <v>1.27</v>
      </c>
      <c r="J40" s="212">
        <v>0</v>
      </c>
      <c r="K40" s="212">
        <v>0</v>
      </c>
      <c r="L40" s="212">
        <v>0</v>
      </c>
      <c r="M40" s="212">
        <v>0</v>
      </c>
      <c r="N40" s="212">
        <v>0</v>
      </c>
      <c r="O40" s="212">
        <v>0</v>
      </c>
      <c r="P40" s="212">
        <v>0</v>
      </c>
      <c r="Q40" s="212">
        <v>0</v>
      </c>
      <c r="R40" s="212">
        <v>0</v>
      </c>
      <c r="S40" s="212">
        <v>0</v>
      </c>
      <c r="T40" s="212">
        <v>0</v>
      </c>
      <c r="U40" s="212">
        <v>0</v>
      </c>
      <c r="V40" s="212">
        <v>0</v>
      </c>
      <c r="W40" s="212">
        <v>0</v>
      </c>
      <c r="X40" s="212">
        <v>0</v>
      </c>
      <c r="Y40" s="212">
        <v>0</v>
      </c>
      <c r="Z40" s="212">
        <v>0</v>
      </c>
      <c r="AA40" s="212">
        <v>0</v>
      </c>
      <c r="AB40" s="212">
        <v>0</v>
      </c>
      <c r="AC40" s="212">
        <v>0</v>
      </c>
      <c r="AD40" s="212">
        <v>0</v>
      </c>
      <c r="AE40" s="212">
        <v>0</v>
      </c>
      <c r="AF40" s="212">
        <v>0</v>
      </c>
      <c r="AG40" s="212">
        <v>1.27</v>
      </c>
      <c r="AH40" s="212">
        <v>0</v>
      </c>
      <c r="AI40" s="213"/>
      <c r="AJ40" s="213"/>
      <c r="AK40" s="213">
        <v>0</v>
      </c>
      <c r="AL40" s="213">
        <v>0</v>
      </c>
      <c r="AM40" s="213"/>
      <c r="AN40" s="213"/>
      <c r="AO40" s="213">
        <v>0</v>
      </c>
      <c r="AP40" s="213">
        <v>0</v>
      </c>
      <c r="AQ40" s="213"/>
      <c r="AR40" s="213"/>
      <c r="AS40" s="213">
        <v>0</v>
      </c>
      <c r="AT40" s="213">
        <v>0</v>
      </c>
      <c r="AU40" s="213"/>
      <c r="AV40" s="213"/>
      <c r="AW40" s="213"/>
      <c r="AX40" s="213"/>
      <c r="AY40" s="213"/>
      <c r="AZ40" s="213"/>
      <c r="BA40" s="213"/>
      <c r="BB40" s="213"/>
      <c r="BC40" s="213"/>
      <c r="BD40" s="213"/>
      <c r="BE40" s="213"/>
      <c r="BF40" s="213"/>
      <c r="BG40" s="212">
        <v>0</v>
      </c>
      <c r="BH40" s="212">
        <v>0</v>
      </c>
      <c r="BI40" s="212">
        <v>0</v>
      </c>
      <c r="BJ40" s="212">
        <v>0</v>
      </c>
      <c r="BK40" s="213">
        <v>1.8474576271186443</v>
      </c>
      <c r="BL40" s="213">
        <v>0</v>
      </c>
      <c r="BM40" s="213">
        <v>0</v>
      </c>
      <c r="BN40" s="213">
        <v>0</v>
      </c>
      <c r="BO40" s="213">
        <v>0</v>
      </c>
      <c r="BP40" s="213">
        <v>0</v>
      </c>
      <c r="BQ40" s="213">
        <v>0</v>
      </c>
      <c r="BR40" s="213">
        <v>1.27</v>
      </c>
      <c r="BS40" s="213">
        <v>0</v>
      </c>
      <c r="BT40" s="213">
        <v>0</v>
      </c>
      <c r="BU40" s="213">
        <v>0</v>
      </c>
      <c r="BV40" s="213">
        <v>0</v>
      </c>
      <c r="BW40" s="213">
        <v>0</v>
      </c>
      <c r="BX40" s="212">
        <v>1.27</v>
      </c>
      <c r="BY40" s="212">
        <v>0</v>
      </c>
      <c r="BZ40" s="212">
        <v>0</v>
      </c>
      <c r="CA40" s="213">
        <v>0</v>
      </c>
      <c r="CB40" s="213">
        <v>0</v>
      </c>
      <c r="CC40" s="213">
        <v>0</v>
      </c>
      <c r="CD40" s="213">
        <v>0</v>
      </c>
      <c r="CE40" s="213">
        <v>0</v>
      </c>
      <c r="CF40" s="213">
        <v>0</v>
      </c>
      <c r="CG40" s="213"/>
      <c r="CH40" s="213"/>
      <c r="CI40" s="213"/>
      <c r="CJ40" s="213"/>
      <c r="CK40" s="213"/>
      <c r="CL40" s="213"/>
      <c r="CM40" s="213"/>
      <c r="CN40" s="213"/>
      <c r="CO40" s="213"/>
      <c r="CP40" s="212">
        <v>1.27</v>
      </c>
      <c r="CQ40" s="212">
        <v>0</v>
      </c>
      <c r="CR40" s="212">
        <v>0</v>
      </c>
      <c r="CS40" s="213">
        <v>0</v>
      </c>
      <c r="CT40" s="213">
        <v>0</v>
      </c>
      <c r="CU40" s="213">
        <v>1.8474576271186443</v>
      </c>
      <c r="CV40" s="213">
        <v>0</v>
      </c>
      <c r="CW40" s="212">
        <v>1.8474576271186443</v>
      </c>
      <c r="CX40" s="213">
        <v>0</v>
      </c>
      <c r="CY40" s="213">
        <v>0</v>
      </c>
      <c r="CZ40" s="213"/>
      <c r="DA40" s="213"/>
      <c r="DB40" s="213"/>
      <c r="DC40" s="214">
        <v>1.8474576271186443</v>
      </c>
      <c r="DD40" s="107"/>
    </row>
    <row r="41" spans="1:113" s="215" customFormat="1" ht="35.25" customHeight="1">
      <c r="A41" s="208"/>
      <c r="B41" s="4">
        <v>1</v>
      </c>
      <c r="C41" s="209"/>
      <c r="D41" s="31"/>
      <c r="E41" s="210" t="s">
        <v>117</v>
      </c>
      <c r="F41" s="211" t="s">
        <v>118</v>
      </c>
      <c r="G41" s="212">
        <v>0</v>
      </c>
      <c r="H41" s="212">
        <v>0</v>
      </c>
      <c r="I41" s="212">
        <v>0.35</v>
      </c>
      <c r="J41" s="212">
        <v>0</v>
      </c>
      <c r="K41" s="212">
        <v>0</v>
      </c>
      <c r="L41" s="212">
        <v>0</v>
      </c>
      <c r="M41" s="212">
        <v>0</v>
      </c>
      <c r="N41" s="212">
        <v>0</v>
      </c>
      <c r="O41" s="212">
        <v>0</v>
      </c>
      <c r="P41" s="212">
        <v>0</v>
      </c>
      <c r="Q41" s="212">
        <v>0</v>
      </c>
      <c r="R41" s="212">
        <v>0</v>
      </c>
      <c r="S41" s="212">
        <v>0</v>
      </c>
      <c r="T41" s="212">
        <v>0</v>
      </c>
      <c r="U41" s="212">
        <v>0</v>
      </c>
      <c r="V41" s="212">
        <v>0</v>
      </c>
      <c r="W41" s="212">
        <v>0</v>
      </c>
      <c r="X41" s="212">
        <v>0</v>
      </c>
      <c r="Y41" s="212">
        <v>0</v>
      </c>
      <c r="Z41" s="212">
        <v>0</v>
      </c>
      <c r="AA41" s="212">
        <v>0</v>
      </c>
      <c r="AB41" s="212">
        <v>0</v>
      </c>
      <c r="AC41" s="212">
        <v>0</v>
      </c>
      <c r="AD41" s="212">
        <v>0</v>
      </c>
      <c r="AE41" s="212">
        <v>0</v>
      </c>
      <c r="AF41" s="212">
        <v>0</v>
      </c>
      <c r="AG41" s="212">
        <v>0.35</v>
      </c>
      <c r="AH41" s="212">
        <v>0</v>
      </c>
      <c r="AI41" s="213"/>
      <c r="AJ41" s="213"/>
      <c r="AK41" s="213">
        <v>0</v>
      </c>
      <c r="AL41" s="213">
        <v>0</v>
      </c>
      <c r="AM41" s="213"/>
      <c r="AN41" s="213"/>
      <c r="AO41" s="213">
        <v>0</v>
      </c>
      <c r="AP41" s="213">
        <v>0</v>
      </c>
      <c r="AQ41" s="213"/>
      <c r="AR41" s="213"/>
      <c r="AS41" s="213">
        <v>0</v>
      </c>
      <c r="AT41" s="213">
        <v>0</v>
      </c>
      <c r="AU41" s="213"/>
      <c r="AV41" s="213"/>
      <c r="AW41" s="213"/>
      <c r="AX41" s="213"/>
      <c r="AY41" s="213"/>
      <c r="AZ41" s="213"/>
      <c r="BA41" s="213"/>
      <c r="BB41" s="213"/>
      <c r="BC41" s="213"/>
      <c r="BD41" s="213"/>
      <c r="BE41" s="213"/>
      <c r="BF41" s="213"/>
      <c r="BG41" s="212">
        <v>0</v>
      </c>
      <c r="BH41" s="212">
        <v>0</v>
      </c>
      <c r="BI41" s="212">
        <v>0</v>
      </c>
      <c r="BJ41" s="212">
        <v>0</v>
      </c>
      <c r="BK41" s="213">
        <v>0.75423728813559332</v>
      </c>
      <c r="BL41" s="213">
        <v>0</v>
      </c>
      <c r="BM41" s="213">
        <v>0</v>
      </c>
      <c r="BN41" s="213">
        <v>0</v>
      </c>
      <c r="BO41" s="213">
        <v>0</v>
      </c>
      <c r="BP41" s="213">
        <v>0</v>
      </c>
      <c r="BQ41" s="213">
        <v>0</v>
      </c>
      <c r="BR41" s="213">
        <v>0</v>
      </c>
      <c r="BS41" s="213">
        <v>0</v>
      </c>
      <c r="BT41" s="213">
        <v>0</v>
      </c>
      <c r="BU41" s="213">
        <v>0.35</v>
      </c>
      <c r="BV41" s="213">
        <v>0</v>
      </c>
      <c r="BW41" s="213">
        <v>0</v>
      </c>
      <c r="BX41" s="212">
        <v>0.35</v>
      </c>
      <c r="BY41" s="212">
        <v>0</v>
      </c>
      <c r="BZ41" s="212">
        <v>0</v>
      </c>
      <c r="CA41" s="213">
        <v>0</v>
      </c>
      <c r="CB41" s="213">
        <v>0</v>
      </c>
      <c r="CC41" s="213">
        <v>0</v>
      </c>
      <c r="CD41" s="213">
        <v>0</v>
      </c>
      <c r="CE41" s="213">
        <v>0</v>
      </c>
      <c r="CF41" s="213">
        <v>0</v>
      </c>
      <c r="CG41" s="213"/>
      <c r="CH41" s="213"/>
      <c r="CI41" s="213"/>
      <c r="CJ41" s="213"/>
      <c r="CK41" s="213"/>
      <c r="CL41" s="213"/>
      <c r="CM41" s="213"/>
      <c r="CN41" s="213"/>
      <c r="CO41" s="213"/>
      <c r="CP41" s="212">
        <v>0.35</v>
      </c>
      <c r="CQ41" s="212">
        <v>0</v>
      </c>
      <c r="CR41" s="212">
        <v>0</v>
      </c>
      <c r="CS41" s="213">
        <v>0</v>
      </c>
      <c r="CT41" s="213">
        <v>0</v>
      </c>
      <c r="CU41" s="213">
        <v>0</v>
      </c>
      <c r="CV41" s="213">
        <v>0.75423728813559332</v>
      </c>
      <c r="CW41" s="212">
        <v>0.75423728813559332</v>
      </c>
      <c r="CX41" s="213">
        <v>0</v>
      </c>
      <c r="CY41" s="213">
        <v>0</v>
      </c>
      <c r="CZ41" s="213"/>
      <c r="DA41" s="213"/>
      <c r="DB41" s="213"/>
      <c r="DC41" s="214">
        <v>0.75423728813559332</v>
      </c>
      <c r="DD41" s="107"/>
    </row>
    <row r="42" spans="1:113" s="215" customFormat="1" ht="35.25" customHeight="1">
      <c r="A42" s="208"/>
      <c r="B42" s="4">
        <v>1</v>
      </c>
      <c r="C42" s="209"/>
      <c r="D42" s="31"/>
      <c r="E42" s="210" t="s">
        <v>119</v>
      </c>
      <c r="F42" s="211" t="s">
        <v>120</v>
      </c>
      <c r="G42" s="212">
        <v>0</v>
      </c>
      <c r="H42" s="212">
        <v>0</v>
      </c>
      <c r="I42" s="212">
        <v>0</v>
      </c>
      <c r="J42" s="212">
        <v>0</v>
      </c>
      <c r="K42" s="212">
        <v>0</v>
      </c>
      <c r="L42" s="212">
        <v>0</v>
      </c>
      <c r="M42" s="212">
        <v>0</v>
      </c>
      <c r="N42" s="212">
        <v>0</v>
      </c>
      <c r="O42" s="212">
        <v>0</v>
      </c>
      <c r="P42" s="212">
        <v>0</v>
      </c>
      <c r="Q42" s="212">
        <v>0</v>
      </c>
      <c r="R42" s="212">
        <v>0</v>
      </c>
      <c r="S42" s="212">
        <v>0</v>
      </c>
      <c r="T42" s="212">
        <v>0</v>
      </c>
      <c r="U42" s="212">
        <v>0</v>
      </c>
      <c r="V42" s="212">
        <v>0</v>
      </c>
      <c r="W42" s="212">
        <v>0</v>
      </c>
      <c r="X42" s="212">
        <v>0</v>
      </c>
      <c r="Y42" s="212">
        <v>0</v>
      </c>
      <c r="Z42" s="212">
        <v>0</v>
      </c>
      <c r="AA42" s="212">
        <v>0</v>
      </c>
      <c r="AB42" s="212">
        <v>0</v>
      </c>
      <c r="AC42" s="212">
        <v>0</v>
      </c>
      <c r="AD42" s="212">
        <v>0</v>
      </c>
      <c r="AE42" s="212">
        <v>0</v>
      </c>
      <c r="AF42" s="212">
        <v>0</v>
      </c>
      <c r="AG42" s="212">
        <v>0</v>
      </c>
      <c r="AH42" s="212">
        <v>0</v>
      </c>
      <c r="AI42" s="213"/>
      <c r="AJ42" s="213"/>
      <c r="AK42" s="213">
        <v>0</v>
      </c>
      <c r="AL42" s="213">
        <v>0</v>
      </c>
      <c r="AM42" s="213"/>
      <c r="AN42" s="213"/>
      <c r="AO42" s="213">
        <v>0</v>
      </c>
      <c r="AP42" s="213">
        <v>0</v>
      </c>
      <c r="AQ42" s="213"/>
      <c r="AR42" s="213"/>
      <c r="AS42" s="213">
        <v>0</v>
      </c>
      <c r="AT42" s="213">
        <v>0</v>
      </c>
      <c r="AU42" s="213"/>
      <c r="AV42" s="213"/>
      <c r="AW42" s="213"/>
      <c r="AX42" s="213"/>
      <c r="AY42" s="213"/>
      <c r="AZ42" s="213"/>
      <c r="BA42" s="213"/>
      <c r="BB42" s="213"/>
      <c r="BC42" s="213"/>
      <c r="BD42" s="213"/>
      <c r="BE42" s="213"/>
      <c r="BF42" s="213"/>
      <c r="BG42" s="212">
        <v>0</v>
      </c>
      <c r="BH42" s="212">
        <v>0</v>
      </c>
      <c r="BI42" s="212">
        <v>0</v>
      </c>
      <c r="BJ42" s="212">
        <v>0</v>
      </c>
      <c r="BK42" s="213">
        <v>0</v>
      </c>
      <c r="BL42" s="213">
        <v>0</v>
      </c>
      <c r="BM42" s="213">
        <v>0</v>
      </c>
      <c r="BN42" s="213">
        <v>0</v>
      </c>
      <c r="BO42" s="213">
        <v>0</v>
      </c>
      <c r="BP42" s="213">
        <v>0</v>
      </c>
      <c r="BQ42" s="213">
        <v>0</v>
      </c>
      <c r="BR42" s="213">
        <v>0</v>
      </c>
      <c r="BS42" s="213">
        <v>0</v>
      </c>
      <c r="BT42" s="213">
        <v>0</v>
      </c>
      <c r="BU42" s="213">
        <v>0</v>
      </c>
      <c r="BV42" s="213">
        <v>0</v>
      </c>
      <c r="BW42" s="213">
        <v>0</v>
      </c>
      <c r="BX42" s="212">
        <v>0</v>
      </c>
      <c r="BY42" s="212">
        <v>0</v>
      </c>
      <c r="BZ42" s="212">
        <v>0</v>
      </c>
      <c r="CA42" s="213">
        <v>0</v>
      </c>
      <c r="CB42" s="213">
        <v>0</v>
      </c>
      <c r="CC42" s="213">
        <v>0</v>
      </c>
      <c r="CD42" s="213">
        <v>0</v>
      </c>
      <c r="CE42" s="213">
        <v>0</v>
      </c>
      <c r="CF42" s="213">
        <v>0</v>
      </c>
      <c r="CG42" s="213"/>
      <c r="CH42" s="213"/>
      <c r="CI42" s="213"/>
      <c r="CJ42" s="213"/>
      <c r="CK42" s="213"/>
      <c r="CL42" s="213"/>
      <c r="CM42" s="213"/>
      <c r="CN42" s="213"/>
      <c r="CO42" s="213"/>
      <c r="CP42" s="212">
        <v>0</v>
      </c>
      <c r="CQ42" s="212">
        <v>0</v>
      </c>
      <c r="CR42" s="212">
        <v>0</v>
      </c>
      <c r="CS42" s="213">
        <v>0</v>
      </c>
      <c r="CT42" s="213">
        <v>0</v>
      </c>
      <c r="CU42" s="213">
        <v>0</v>
      </c>
      <c r="CV42" s="213">
        <v>0</v>
      </c>
      <c r="CW42" s="212">
        <v>0</v>
      </c>
      <c r="CX42" s="213">
        <v>0</v>
      </c>
      <c r="CY42" s="213">
        <v>0</v>
      </c>
      <c r="CZ42" s="213"/>
      <c r="DA42" s="213"/>
      <c r="DB42" s="213"/>
      <c r="DC42" s="214">
        <v>0</v>
      </c>
      <c r="DD42" s="107"/>
    </row>
    <row r="43" spans="1:113" s="56" customFormat="1" ht="11.25">
      <c r="A43" s="4"/>
      <c r="B43" s="4"/>
      <c r="D43" s="57"/>
      <c r="E43" s="204"/>
      <c r="F43" s="205"/>
      <c r="G43" s="205"/>
      <c r="H43" s="205"/>
      <c r="I43" s="90"/>
      <c r="J43" s="90"/>
      <c r="K43" s="205"/>
      <c r="L43" s="205"/>
      <c r="M43" s="90"/>
      <c r="N43" s="90"/>
      <c r="O43" s="205"/>
      <c r="P43" s="205"/>
      <c r="Q43" s="90"/>
      <c r="R43" s="90"/>
      <c r="S43" s="205"/>
      <c r="T43" s="205"/>
      <c r="U43" s="90"/>
      <c r="V43" s="90"/>
      <c r="W43" s="205"/>
      <c r="X43" s="205"/>
      <c r="Y43" s="90"/>
      <c r="Z43" s="90"/>
      <c r="AA43" s="205"/>
      <c r="AB43" s="205"/>
      <c r="AC43" s="90"/>
      <c r="AD43" s="90"/>
      <c r="AE43" s="205"/>
      <c r="AF43" s="205"/>
      <c r="AG43" s="90"/>
      <c r="AH43" s="90"/>
      <c r="AI43" s="205"/>
      <c r="AJ43" s="205"/>
      <c r="AK43" s="90"/>
      <c r="AL43" s="90"/>
      <c r="AM43" s="205"/>
      <c r="AN43" s="205"/>
      <c r="AO43" s="90"/>
      <c r="AP43" s="90"/>
      <c r="AQ43" s="205"/>
      <c r="AR43" s="205"/>
      <c r="AS43" s="90"/>
      <c r="AT43" s="90"/>
      <c r="AU43" s="205"/>
      <c r="AV43" s="205"/>
      <c r="AW43" s="90"/>
      <c r="AX43" s="90"/>
      <c r="AY43" s="205"/>
      <c r="AZ43" s="205"/>
      <c r="BA43" s="90"/>
      <c r="BB43" s="90"/>
      <c r="BC43" s="205"/>
      <c r="BD43" s="205"/>
      <c r="BE43" s="90"/>
      <c r="BF43" s="90"/>
      <c r="BG43" s="205"/>
      <c r="BH43" s="205"/>
      <c r="BI43" s="90"/>
      <c r="BJ43" s="90"/>
      <c r="BK43" s="90"/>
      <c r="BL43" s="90"/>
      <c r="BM43" s="90"/>
      <c r="BN43" s="90"/>
      <c r="BO43" s="90"/>
      <c r="BP43" s="90"/>
      <c r="BQ43" s="90"/>
      <c r="BR43" s="90"/>
      <c r="BS43" s="90"/>
      <c r="BT43" s="90"/>
      <c r="BU43" s="90"/>
      <c r="BV43" s="90"/>
      <c r="BW43" s="90"/>
      <c r="BX43" s="90"/>
      <c r="BY43" s="90"/>
      <c r="BZ43" s="90"/>
      <c r="CA43" s="90"/>
      <c r="CB43" s="90"/>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206"/>
      <c r="DD43" s="71"/>
      <c r="DH43" s="64"/>
      <c r="DI43" s="64"/>
    </row>
    <row r="44" spans="1:113" s="56" customFormat="1" ht="11.25">
      <c r="A44" s="4"/>
      <c r="B44" s="4"/>
      <c r="D44" s="57"/>
      <c r="E44" s="197" t="s">
        <v>121</v>
      </c>
      <c r="F44" s="199" t="s">
        <v>122</v>
      </c>
      <c r="G44" s="77"/>
      <c r="H44" s="77"/>
      <c r="I44" s="76">
        <v>1.54</v>
      </c>
      <c r="J44" s="76">
        <v>0</v>
      </c>
      <c r="K44" s="77"/>
      <c r="L44" s="77"/>
      <c r="M44" s="76">
        <v>1.45</v>
      </c>
      <c r="N44" s="76">
        <v>0</v>
      </c>
      <c r="O44" s="77"/>
      <c r="P44" s="77"/>
      <c r="Q44" s="76">
        <v>0.78999999999999992</v>
      </c>
      <c r="R44" s="76">
        <v>0</v>
      </c>
      <c r="S44" s="77"/>
      <c r="T44" s="77"/>
      <c r="U44" s="76">
        <v>0</v>
      </c>
      <c r="V44" s="76">
        <v>0</v>
      </c>
      <c r="W44" s="77"/>
      <c r="X44" s="77"/>
      <c r="Y44" s="76">
        <v>0</v>
      </c>
      <c r="Z44" s="76">
        <v>0</v>
      </c>
      <c r="AA44" s="77"/>
      <c r="AB44" s="77"/>
      <c r="AC44" s="76">
        <v>0</v>
      </c>
      <c r="AD44" s="76">
        <v>0</v>
      </c>
      <c r="AE44" s="77"/>
      <c r="AF44" s="77"/>
      <c r="AG44" s="76">
        <v>3.78</v>
      </c>
      <c r="AH44" s="76">
        <v>0</v>
      </c>
      <c r="AI44" s="77"/>
      <c r="AJ44" s="77"/>
      <c r="AK44" s="76">
        <v>0</v>
      </c>
      <c r="AL44" s="76">
        <v>0</v>
      </c>
      <c r="AM44" s="77"/>
      <c r="AN44" s="77"/>
      <c r="AO44" s="76">
        <v>0</v>
      </c>
      <c r="AP44" s="76">
        <v>0</v>
      </c>
      <c r="AQ44" s="77"/>
      <c r="AR44" s="77"/>
      <c r="AS44" s="76">
        <v>0</v>
      </c>
      <c r="AT44" s="76">
        <v>0</v>
      </c>
      <c r="AU44" s="77"/>
      <c r="AV44" s="77"/>
      <c r="AW44" s="76">
        <v>0</v>
      </c>
      <c r="AX44" s="76">
        <v>0</v>
      </c>
      <c r="AY44" s="77"/>
      <c r="AZ44" s="77"/>
      <c r="BA44" s="76">
        <v>0</v>
      </c>
      <c r="BB44" s="76">
        <v>0</v>
      </c>
      <c r="BC44" s="77"/>
      <c r="BD44" s="77"/>
      <c r="BE44" s="76">
        <v>0</v>
      </c>
      <c r="BF44" s="76">
        <v>0</v>
      </c>
      <c r="BG44" s="77"/>
      <c r="BH44" s="77"/>
      <c r="BI44" s="76">
        <v>0</v>
      </c>
      <c r="BJ44" s="76">
        <v>0</v>
      </c>
      <c r="BK44" s="76">
        <v>19.678191402203396</v>
      </c>
      <c r="BL44" s="76">
        <v>0</v>
      </c>
      <c r="BM44" s="76">
        <v>0</v>
      </c>
      <c r="BN44" s="76">
        <v>0</v>
      </c>
      <c r="BO44" s="76">
        <v>1.4</v>
      </c>
      <c r="BP44" s="76">
        <v>0</v>
      </c>
      <c r="BQ44" s="76">
        <v>0</v>
      </c>
      <c r="BR44" s="76">
        <v>0.14000000000000001</v>
      </c>
      <c r="BS44" s="76">
        <v>0</v>
      </c>
      <c r="BT44" s="76">
        <v>0</v>
      </c>
      <c r="BU44" s="76">
        <v>0</v>
      </c>
      <c r="BV44" s="76">
        <v>0</v>
      </c>
      <c r="BW44" s="76">
        <v>0</v>
      </c>
      <c r="BX44" s="76">
        <v>1.54</v>
      </c>
      <c r="BY44" s="76">
        <v>0</v>
      </c>
      <c r="BZ44" s="76">
        <v>0</v>
      </c>
      <c r="CA44" s="76">
        <v>1.45</v>
      </c>
      <c r="CB44" s="76">
        <v>0</v>
      </c>
      <c r="CC44" s="76">
        <v>0</v>
      </c>
      <c r="CD44" s="76">
        <v>0.78999999999999992</v>
      </c>
      <c r="CE44" s="76">
        <v>0</v>
      </c>
      <c r="CF44" s="76">
        <v>0</v>
      </c>
      <c r="CG44" s="76">
        <v>0</v>
      </c>
      <c r="CH44" s="76">
        <v>0</v>
      </c>
      <c r="CI44" s="76">
        <v>0</v>
      </c>
      <c r="CJ44" s="76">
        <v>0</v>
      </c>
      <c r="CK44" s="76">
        <v>0</v>
      </c>
      <c r="CL44" s="76">
        <v>0</v>
      </c>
      <c r="CM44" s="76">
        <v>0</v>
      </c>
      <c r="CN44" s="76">
        <v>0</v>
      </c>
      <c r="CO44" s="76">
        <v>0</v>
      </c>
      <c r="CP44" s="76">
        <v>3.78</v>
      </c>
      <c r="CQ44" s="76">
        <v>0</v>
      </c>
      <c r="CR44" s="76">
        <v>0</v>
      </c>
      <c r="CS44" s="76">
        <v>0</v>
      </c>
      <c r="CT44" s="76">
        <v>4.6779661016949152</v>
      </c>
      <c r="CU44" s="76">
        <v>0.55084745762711873</v>
      </c>
      <c r="CV44" s="76">
        <v>0</v>
      </c>
      <c r="CW44" s="76">
        <v>5.2288135593220337</v>
      </c>
      <c r="CX44" s="76">
        <v>7.0423728813559325</v>
      </c>
      <c r="CY44" s="76">
        <v>7.4070049615254296</v>
      </c>
      <c r="CZ44" s="76">
        <v>0</v>
      </c>
      <c r="DA44" s="76">
        <v>0</v>
      </c>
      <c r="DB44" s="76">
        <v>0</v>
      </c>
      <c r="DC44" s="78">
        <v>19.678191402203396</v>
      </c>
      <c r="DD44" s="71"/>
      <c r="DH44" s="64"/>
      <c r="DI44" s="64"/>
    </row>
    <row r="45" spans="1:113" s="56" customFormat="1" ht="11.25">
      <c r="A45" s="4"/>
      <c r="B45" s="4"/>
      <c r="D45" s="57"/>
      <c r="E45" s="197" t="s">
        <v>123</v>
      </c>
      <c r="F45" s="200" t="s">
        <v>124</v>
      </c>
      <c r="G45" s="77"/>
      <c r="H45" s="77"/>
      <c r="I45" s="76">
        <v>0</v>
      </c>
      <c r="J45" s="76">
        <v>0</v>
      </c>
      <c r="K45" s="77"/>
      <c r="L45" s="77"/>
      <c r="M45" s="76">
        <v>0</v>
      </c>
      <c r="N45" s="76">
        <v>0</v>
      </c>
      <c r="O45" s="77"/>
      <c r="P45" s="77"/>
      <c r="Q45" s="76">
        <v>0</v>
      </c>
      <c r="R45" s="76">
        <v>0</v>
      </c>
      <c r="S45" s="77"/>
      <c r="T45" s="77"/>
      <c r="U45" s="76">
        <v>0</v>
      </c>
      <c r="V45" s="76">
        <v>0</v>
      </c>
      <c r="W45" s="77"/>
      <c r="X45" s="77"/>
      <c r="Y45" s="76">
        <v>0</v>
      </c>
      <c r="Z45" s="76">
        <v>0</v>
      </c>
      <c r="AA45" s="77"/>
      <c r="AB45" s="77"/>
      <c r="AC45" s="76">
        <v>0</v>
      </c>
      <c r="AD45" s="76">
        <v>0</v>
      </c>
      <c r="AE45" s="77"/>
      <c r="AF45" s="77"/>
      <c r="AG45" s="76">
        <v>0</v>
      </c>
      <c r="AH45" s="76">
        <v>0</v>
      </c>
      <c r="AI45" s="77"/>
      <c r="AJ45" s="77"/>
      <c r="AK45" s="76">
        <v>0</v>
      </c>
      <c r="AL45" s="76">
        <v>0</v>
      </c>
      <c r="AM45" s="77"/>
      <c r="AN45" s="77"/>
      <c r="AO45" s="76">
        <v>0</v>
      </c>
      <c r="AP45" s="76">
        <v>0</v>
      </c>
      <c r="AQ45" s="77"/>
      <c r="AR45" s="77"/>
      <c r="AS45" s="76">
        <v>0</v>
      </c>
      <c r="AT45" s="76">
        <v>0</v>
      </c>
      <c r="AU45" s="77"/>
      <c r="AV45" s="77"/>
      <c r="AW45" s="76">
        <v>0</v>
      </c>
      <c r="AX45" s="76">
        <v>0</v>
      </c>
      <c r="AY45" s="77"/>
      <c r="AZ45" s="77"/>
      <c r="BA45" s="76">
        <v>0</v>
      </c>
      <c r="BB45" s="76">
        <v>0</v>
      </c>
      <c r="BC45" s="77"/>
      <c r="BD45" s="77"/>
      <c r="BE45" s="76">
        <v>0</v>
      </c>
      <c r="BF45" s="76">
        <v>0</v>
      </c>
      <c r="BG45" s="77"/>
      <c r="BH45" s="77"/>
      <c r="BI45" s="76">
        <v>0</v>
      </c>
      <c r="BJ45" s="76">
        <v>0</v>
      </c>
      <c r="BK45" s="76">
        <v>0</v>
      </c>
      <c r="BL45" s="76">
        <v>0</v>
      </c>
      <c r="BM45" s="76">
        <v>0</v>
      </c>
      <c r="BN45" s="76">
        <v>0</v>
      </c>
      <c r="BO45" s="76">
        <v>0</v>
      </c>
      <c r="BP45" s="76">
        <v>0</v>
      </c>
      <c r="BQ45" s="76">
        <v>0</v>
      </c>
      <c r="BR45" s="76">
        <v>0</v>
      </c>
      <c r="BS45" s="76">
        <v>0</v>
      </c>
      <c r="BT45" s="76">
        <v>0</v>
      </c>
      <c r="BU45" s="76">
        <v>0</v>
      </c>
      <c r="BV45" s="76">
        <v>0</v>
      </c>
      <c r="BW45" s="76">
        <v>0</v>
      </c>
      <c r="BX45" s="76">
        <v>0</v>
      </c>
      <c r="BY45" s="76">
        <v>0</v>
      </c>
      <c r="BZ45" s="76">
        <v>0</v>
      </c>
      <c r="CA45" s="76">
        <v>0</v>
      </c>
      <c r="CB45" s="76">
        <v>0</v>
      </c>
      <c r="CC45" s="76">
        <v>0</v>
      </c>
      <c r="CD45" s="76">
        <v>0</v>
      </c>
      <c r="CE45" s="76">
        <v>0</v>
      </c>
      <c r="CF45" s="76">
        <v>0</v>
      </c>
      <c r="CG45" s="76">
        <v>0</v>
      </c>
      <c r="CH45" s="76">
        <v>0</v>
      </c>
      <c r="CI45" s="76">
        <v>0</v>
      </c>
      <c r="CJ45" s="76">
        <v>0</v>
      </c>
      <c r="CK45" s="76">
        <v>0</v>
      </c>
      <c r="CL45" s="76">
        <v>0</v>
      </c>
      <c r="CM45" s="76">
        <v>0</v>
      </c>
      <c r="CN45" s="76">
        <v>0</v>
      </c>
      <c r="CO45" s="76">
        <v>0</v>
      </c>
      <c r="CP45" s="76">
        <v>0</v>
      </c>
      <c r="CQ45" s="76">
        <v>0</v>
      </c>
      <c r="CR45" s="76">
        <v>0</v>
      </c>
      <c r="CS45" s="76">
        <v>0</v>
      </c>
      <c r="CT45" s="76">
        <v>0</v>
      </c>
      <c r="CU45" s="76">
        <v>0</v>
      </c>
      <c r="CV45" s="76">
        <v>0</v>
      </c>
      <c r="CW45" s="76">
        <v>0</v>
      </c>
      <c r="CX45" s="76">
        <v>0</v>
      </c>
      <c r="CY45" s="76">
        <v>0</v>
      </c>
      <c r="CZ45" s="76">
        <v>0</v>
      </c>
      <c r="DA45" s="76">
        <v>0</v>
      </c>
      <c r="DB45" s="76">
        <v>0</v>
      </c>
      <c r="DC45" s="78">
        <v>0</v>
      </c>
      <c r="DD45" s="71"/>
      <c r="DH45" s="64"/>
      <c r="DI45" s="64"/>
    </row>
    <row r="46" spans="1:113" s="56" customFormat="1" ht="11.25">
      <c r="A46" s="4"/>
      <c r="B46" s="4"/>
      <c r="D46" s="57"/>
      <c r="E46" s="201" t="s">
        <v>125</v>
      </c>
      <c r="F46" s="207"/>
      <c r="G46" s="77"/>
      <c r="H46" s="77"/>
      <c r="I46" s="84"/>
      <c r="J46" s="84"/>
      <c r="K46" s="77"/>
      <c r="L46" s="77"/>
      <c r="M46" s="84"/>
      <c r="N46" s="84"/>
      <c r="O46" s="77"/>
      <c r="P46" s="77"/>
      <c r="Q46" s="84"/>
      <c r="R46" s="84"/>
      <c r="S46" s="77"/>
      <c r="T46" s="77"/>
      <c r="U46" s="84"/>
      <c r="V46" s="84"/>
      <c r="W46" s="77"/>
      <c r="X46" s="77"/>
      <c r="Y46" s="84"/>
      <c r="Z46" s="84"/>
      <c r="AA46" s="77"/>
      <c r="AB46" s="77"/>
      <c r="AC46" s="84"/>
      <c r="AD46" s="84"/>
      <c r="AE46" s="77"/>
      <c r="AF46" s="77"/>
      <c r="AG46" s="84"/>
      <c r="AH46" s="84"/>
      <c r="AI46" s="77"/>
      <c r="AJ46" s="77"/>
      <c r="AK46" s="84"/>
      <c r="AL46" s="84"/>
      <c r="AM46" s="77"/>
      <c r="AN46" s="77"/>
      <c r="AO46" s="84"/>
      <c r="AP46" s="84"/>
      <c r="AQ46" s="77"/>
      <c r="AR46" s="77"/>
      <c r="AS46" s="84"/>
      <c r="AT46" s="84"/>
      <c r="AU46" s="77"/>
      <c r="AV46" s="77"/>
      <c r="AW46" s="84"/>
      <c r="AX46" s="84"/>
      <c r="AY46" s="77"/>
      <c r="AZ46" s="77"/>
      <c r="BA46" s="84"/>
      <c r="BB46" s="84"/>
      <c r="BC46" s="77"/>
      <c r="BD46" s="77"/>
      <c r="BE46" s="84"/>
      <c r="BF46" s="84"/>
      <c r="BG46" s="77"/>
      <c r="BH46" s="77"/>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203"/>
      <c r="DD46" s="71"/>
      <c r="DH46" s="64"/>
      <c r="DI46" s="64"/>
    </row>
    <row r="47" spans="1:113" s="56" customFormat="1" ht="11.25">
      <c r="A47" s="4"/>
      <c r="B47" s="4"/>
      <c r="D47" s="57"/>
      <c r="E47" s="204"/>
      <c r="F47" s="205"/>
      <c r="G47" s="205"/>
      <c r="H47" s="205"/>
      <c r="I47" s="90"/>
      <c r="J47" s="90"/>
      <c r="K47" s="205"/>
      <c r="L47" s="205"/>
      <c r="M47" s="90"/>
      <c r="N47" s="90"/>
      <c r="O47" s="205"/>
      <c r="P47" s="205"/>
      <c r="Q47" s="90"/>
      <c r="R47" s="90"/>
      <c r="S47" s="205"/>
      <c r="T47" s="205"/>
      <c r="U47" s="90"/>
      <c r="V47" s="90"/>
      <c r="W47" s="205"/>
      <c r="X47" s="205"/>
      <c r="Y47" s="90"/>
      <c r="Z47" s="90"/>
      <c r="AA47" s="205"/>
      <c r="AB47" s="205"/>
      <c r="AC47" s="90"/>
      <c r="AD47" s="90"/>
      <c r="AE47" s="205"/>
      <c r="AF47" s="205"/>
      <c r="AG47" s="90"/>
      <c r="AH47" s="90"/>
      <c r="AI47" s="205"/>
      <c r="AJ47" s="205"/>
      <c r="AK47" s="90"/>
      <c r="AL47" s="90"/>
      <c r="AM47" s="205"/>
      <c r="AN47" s="205"/>
      <c r="AO47" s="90"/>
      <c r="AP47" s="90"/>
      <c r="AQ47" s="205"/>
      <c r="AR47" s="205"/>
      <c r="AS47" s="90"/>
      <c r="AT47" s="90"/>
      <c r="AU47" s="205"/>
      <c r="AV47" s="205"/>
      <c r="AW47" s="90"/>
      <c r="AX47" s="90"/>
      <c r="AY47" s="205"/>
      <c r="AZ47" s="205"/>
      <c r="BA47" s="90"/>
      <c r="BB47" s="90"/>
      <c r="BC47" s="205"/>
      <c r="BD47" s="205"/>
      <c r="BE47" s="90"/>
      <c r="BF47" s="90"/>
      <c r="BG47" s="205"/>
      <c r="BH47" s="205"/>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206"/>
      <c r="DD47" s="71"/>
      <c r="DH47" s="64"/>
      <c r="DI47" s="64"/>
    </row>
    <row r="48" spans="1:113" s="56" customFormat="1" ht="11.25">
      <c r="A48" s="4"/>
      <c r="B48" s="4"/>
      <c r="D48" s="57"/>
      <c r="E48" s="197" t="s">
        <v>126</v>
      </c>
      <c r="F48" s="200" t="s">
        <v>127</v>
      </c>
      <c r="G48" s="77"/>
      <c r="H48" s="77"/>
      <c r="I48" s="76">
        <v>0</v>
      </c>
      <c r="J48" s="76">
        <v>0</v>
      </c>
      <c r="K48" s="77"/>
      <c r="L48" s="77"/>
      <c r="M48" s="76">
        <v>0</v>
      </c>
      <c r="N48" s="76">
        <v>0</v>
      </c>
      <c r="O48" s="77"/>
      <c r="P48" s="77"/>
      <c r="Q48" s="76">
        <v>0</v>
      </c>
      <c r="R48" s="76">
        <v>0</v>
      </c>
      <c r="S48" s="77"/>
      <c r="T48" s="77"/>
      <c r="U48" s="76">
        <v>0</v>
      </c>
      <c r="V48" s="76">
        <v>0</v>
      </c>
      <c r="W48" s="77"/>
      <c r="X48" s="77"/>
      <c r="Y48" s="76">
        <v>0</v>
      </c>
      <c r="Z48" s="76">
        <v>0</v>
      </c>
      <c r="AA48" s="77"/>
      <c r="AB48" s="77"/>
      <c r="AC48" s="76">
        <v>0</v>
      </c>
      <c r="AD48" s="76">
        <v>0</v>
      </c>
      <c r="AE48" s="77"/>
      <c r="AF48" s="77"/>
      <c r="AG48" s="76">
        <v>0</v>
      </c>
      <c r="AH48" s="76">
        <v>0</v>
      </c>
      <c r="AI48" s="77"/>
      <c r="AJ48" s="77"/>
      <c r="AK48" s="76">
        <v>0</v>
      </c>
      <c r="AL48" s="76">
        <v>0</v>
      </c>
      <c r="AM48" s="77"/>
      <c r="AN48" s="77"/>
      <c r="AO48" s="76">
        <v>0</v>
      </c>
      <c r="AP48" s="76">
        <v>0</v>
      </c>
      <c r="AQ48" s="77"/>
      <c r="AR48" s="77"/>
      <c r="AS48" s="76">
        <v>0</v>
      </c>
      <c r="AT48" s="76">
        <v>0</v>
      </c>
      <c r="AU48" s="77"/>
      <c r="AV48" s="77"/>
      <c r="AW48" s="76">
        <v>0</v>
      </c>
      <c r="AX48" s="76">
        <v>0</v>
      </c>
      <c r="AY48" s="77"/>
      <c r="AZ48" s="77"/>
      <c r="BA48" s="76">
        <v>0</v>
      </c>
      <c r="BB48" s="76">
        <v>0</v>
      </c>
      <c r="BC48" s="77"/>
      <c r="BD48" s="77"/>
      <c r="BE48" s="76">
        <v>0</v>
      </c>
      <c r="BF48" s="76">
        <v>0</v>
      </c>
      <c r="BG48" s="77"/>
      <c r="BH48" s="77"/>
      <c r="BI48" s="76">
        <v>0</v>
      </c>
      <c r="BJ48" s="76">
        <v>0</v>
      </c>
      <c r="BK48" s="76">
        <v>0</v>
      </c>
      <c r="BL48" s="76">
        <v>0</v>
      </c>
      <c r="BM48" s="76">
        <v>0</v>
      </c>
      <c r="BN48" s="76">
        <v>0</v>
      </c>
      <c r="BO48" s="76">
        <v>0</v>
      </c>
      <c r="BP48" s="76">
        <v>0</v>
      </c>
      <c r="BQ48" s="76">
        <v>0</v>
      </c>
      <c r="BR48" s="76">
        <v>0</v>
      </c>
      <c r="BS48" s="76">
        <v>0</v>
      </c>
      <c r="BT48" s="76">
        <v>0</v>
      </c>
      <c r="BU48" s="76">
        <v>0</v>
      </c>
      <c r="BV48" s="76">
        <v>0</v>
      </c>
      <c r="BW48" s="76">
        <v>0</v>
      </c>
      <c r="BX48" s="76">
        <v>0</v>
      </c>
      <c r="BY48" s="76">
        <v>0</v>
      </c>
      <c r="BZ48" s="76">
        <v>0</v>
      </c>
      <c r="CA48" s="76">
        <v>0</v>
      </c>
      <c r="CB48" s="76">
        <v>0</v>
      </c>
      <c r="CC48" s="76">
        <v>0</v>
      </c>
      <c r="CD48" s="76">
        <v>0</v>
      </c>
      <c r="CE48" s="76">
        <v>0</v>
      </c>
      <c r="CF48" s="76">
        <v>0</v>
      </c>
      <c r="CG48" s="76">
        <v>0</v>
      </c>
      <c r="CH48" s="76">
        <v>0</v>
      </c>
      <c r="CI48" s="76">
        <v>0</v>
      </c>
      <c r="CJ48" s="76">
        <v>0</v>
      </c>
      <c r="CK48" s="76">
        <v>0</v>
      </c>
      <c r="CL48" s="76">
        <v>0</v>
      </c>
      <c r="CM48" s="76">
        <v>0</v>
      </c>
      <c r="CN48" s="76">
        <v>0</v>
      </c>
      <c r="CO48" s="76">
        <v>0</v>
      </c>
      <c r="CP48" s="76">
        <v>0</v>
      </c>
      <c r="CQ48" s="76">
        <v>0</v>
      </c>
      <c r="CR48" s="76">
        <v>0</v>
      </c>
      <c r="CS48" s="76">
        <v>0</v>
      </c>
      <c r="CT48" s="76">
        <v>0</v>
      </c>
      <c r="CU48" s="76">
        <v>0</v>
      </c>
      <c r="CV48" s="76">
        <v>0</v>
      </c>
      <c r="CW48" s="76">
        <v>0</v>
      </c>
      <c r="CX48" s="76">
        <v>0</v>
      </c>
      <c r="CY48" s="76">
        <v>0</v>
      </c>
      <c r="CZ48" s="76">
        <v>0</v>
      </c>
      <c r="DA48" s="76">
        <v>0</v>
      </c>
      <c r="DB48" s="76">
        <v>0</v>
      </c>
      <c r="DC48" s="78">
        <v>0</v>
      </c>
      <c r="DD48" s="71"/>
      <c r="DH48" s="64"/>
      <c r="DI48" s="64"/>
    </row>
    <row r="49" spans="1:113" s="56" customFormat="1" ht="11.25">
      <c r="A49" s="4"/>
      <c r="B49" s="4"/>
      <c r="D49" s="57"/>
      <c r="E49" s="201" t="s">
        <v>128</v>
      </c>
      <c r="F49" s="207"/>
      <c r="G49" s="77"/>
      <c r="H49" s="77"/>
      <c r="I49" s="84"/>
      <c r="J49" s="84"/>
      <c r="K49" s="77"/>
      <c r="L49" s="77"/>
      <c r="M49" s="84"/>
      <c r="N49" s="84"/>
      <c r="O49" s="77"/>
      <c r="P49" s="77"/>
      <c r="Q49" s="84"/>
      <c r="R49" s="84"/>
      <c r="S49" s="77"/>
      <c r="T49" s="77"/>
      <c r="U49" s="84"/>
      <c r="V49" s="84"/>
      <c r="W49" s="77"/>
      <c r="X49" s="77"/>
      <c r="Y49" s="84"/>
      <c r="Z49" s="84"/>
      <c r="AA49" s="77"/>
      <c r="AB49" s="77"/>
      <c r="AC49" s="84"/>
      <c r="AD49" s="84"/>
      <c r="AE49" s="77"/>
      <c r="AF49" s="77"/>
      <c r="AG49" s="84"/>
      <c r="AH49" s="84"/>
      <c r="AI49" s="77"/>
      <c r="AJ49" s="77"/>
      <c r="AK49" s="84"/>
      <c r="AL49" s="84"/>
      <c r="AM49" s="77"/>
      <c r="AN49" s="77"/>
      <c r="AO49" s="84"/>
      <c r="AP49" s="84"/>
      <c r="AQ49" s="77"/>
      <c r="AR49" s="77"/>
      <c r="AS49" s="84"/>
      <c r="AT49" s="84"/>
      <c r="AU49" s="77"/>
      <c r="AV49" s="77"/>
      <c r="AW49" s="84"/>
      <c r="AX49" s="84"/>
      <c r="AY49" s="77"/>
      <c r="AZ49" s="77"/>
      <c r="BA49" s="84"/>
      <c r="BB49" s="84"/>
      <c r="BC49" s="77"/>
      <c r="BD49" s="77"/>
      <c r="BE49" s="84"/>
      <c r="BF49" s="84"/>
      <c r="BG49" s="77"/>
      <c r="BH49" s="77"/>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203"/>
      <c r="DD49" s="71"/>
      <c r="DH49" s="64"/>
      <c r="DI49" s="64"/>
    </row>
    <row r="50" spans="1:113" s="56" customFormat="1" ht="11.25">
      <c r="A50" s="4"/>
      <c r="B50" s="4"/>
      <c r="D50" s="57"/>
      <c r="E50" s="204"/>
      <c r="F50" s="205"/>
      <c r="G50" s="205"/>
      <c r="H50" s="205"/>
      <c r="I50" s="90"/>
      <c r="J50" s="90"/>
      <c r="K50" s="205"/>
      <c r="L50" s="205"/>
      <c r="M50" s="90"/>
      <c r="N50" s="90"/>
      <c r="O50" s="205"/>
      <c r="P50" s="205"/>
      <c r="Q50" s="90"/>
      <c r="R50" s="90"/>
      <c r="S50" s="205"/>
      <c r="T50" s="205"/>
      <c r="U50" s="90"/>
      <c r="V50" s="90"/>
      <c r="W50" s="205"/>
      <c r="X50" s="205"/>
      <c r="Y50" s="90"/>
      <c r="Z50" s="90"/>
      <c r="AA50" s="205"/>
      <c r="AB50" s="205"/>
      <c r="AC50" s="90"/>
      <c r="AD50" s="90"/>
      <c r="AE50" s="205"/>
      <c r="AF50" s="205"/>
      <c r="AG50" s="90"/>
      <c r="AH50" s="90"/>
      <c r="AI50" s="205"/>
      <c r="AJ50" s="205"/>
      <c r="AK50" s="90"/>
      <c r="AL50" s="90"/>
      <c r="AM50" s="205"/>
      <c r="AN50" s="205"/>
      <c r="AO50" s="90"/>
      <c r="AP50" s="90"/>
      <c r="AQ50" s="205"/>
      <c r="AR50" s="205"/>
      <c r="AS50" s="90"/>
      <c r="AT50" s="90"/>
      <c r="AU50" s="205"/>
      <c r="AV50" s="205"/>
      <c r="AW50" s="90"/>
      <c r="AX50" s="90"/>
      <c r="AY50" s="205"/>
      <c r="AZ50" s="205"/>
      <c r="BA50" s="90"/>
      <c r="BB50" s="90"/>
      <c r="BC50" s="205"/>
      <c r="BD50" s="205"/>
      <c r="BE50" s="90"/>
      <c r="BF50" s="90"/>
      <c r="BG50" s="205"/>
      <c r="BH50" s="205"/>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206"/>
      <c r="DD50" s="71"/>
      <c r="DH50" s="64"/>
      <c r="DI50" s="64"/>
    </row>
    <row r="51" spans="1:113" s="56" customFormat="1" ht="11.25">
      <c r="A51" s="4"/>
      <c r="B51" s="4"/>
      <c r="D51" s="57"/>
      <c r="E51" s="197" t="s">
        <v>129</v>
      </c>
      <c r="F51" s="200" t="s">
        <v>130</v>
      </c>
      <c r="G51" s="77"/>
      <c r="H51" s="77"/>
      <c r="I51" s="76">
        <v>1.4</v>
      </c>
      <c r="J51" s="76">
        <v>0</v>
      </c>
      <c r="K51" s="77"/>
      <c r="L51" s="77"/>
      <c r="M51" s="76">
        <v>1.45</v>
      </c>
      <c r="N51" s="76">
        <v>0</v>
      </c>
      <c r="O51" s="77"/>
      <c r="P51" s="77"/>
      <c r="Q51" s="76">
        <v>0.78999999999999992</v>
      </c>
      <c r="R51" s="76">
        <v>0</v>
      </c>
      <c r="S51" s="77"/>
      <c r="T51" s="77"/>
      <c r="U51" s="76">
        <v>0</v>
      </c>
      <c r="V51" s="76">
        <v>0</v>
      </c>
      <c r="W51" s="77"/>
      <c r="X51" s="77"/>
      <c r="Y51" s="76">
        <v>0</v>
      </c>
      <c r="Z51" s="76">
        <v>0</v>
      </c>
      <c r="AA51" s="77"/>
      <c r="AB51" s="77"/>
      <c r="AC51" s="76">
        <v>0</v>
      </c>
      <c r="AD51" s="76">
        <v>0</v>
      </c>
      <c r="AE51" s="77"/>
      <c r="AF51" s="77"/>
      <c r="AG51" s="76">
        <v>3.6399999999999997</v>
      </c>
      <c r="AH51" s="76">
        <v>0</v>
      </c>
      <c r="AI51" s="77"/>
      <c r="AJ51" s="77"/>
      <c r="AK51" s="76">
        <v>0</v>
      </c>
      <c r="AL51" s="76">
        <v>0</v>
      </c>
      <c r="AM51" s="77"/>
      <c r="AN51" s="77"/>
      <c r="AO51" s="76">
        <v>0</v>
      </c>
      <c r="AP51" s="76">
        <v>0</v>
      </c>
      <c r="AQ51" s="77"/>
      <c r="AR51" s="77"/>
      <c r="AS51" s="76">
        <v>0</v>
      </c>
      <c r="AT51" s="76">
        <v>0</v>
      </c>
      <c r="AU51" s="77"/>
      <c r="AV51" s="77"/>
      <c r="AW51" s="76">
        <v>0</v>
      </c>
      <c r="AX51" s="76">
        <v>0</v>
      </c>
      <c r="AY51" s="77"/>
      <c r="AZ51" s="77"/>
      <c r="BA51" s="76">
        <v>0</v>
      </c>
      <c r="BB51" s="76">
        <v>0</v>
      </c>
      <c r="BC51" s="77"/>
      <c r="BD51" s="77"/>
      <c r="BE51" s="76">
        <v>0</v>
      </c>
      <c r="BF51" s="76">
        <v>0</v>
      </c>
      <c r="BG51" s="77"/>
      <c r="BH51" s="77"/>
      <c r="BI51" s="76">
        <v>0</v>
      </c>
      <c r="BJ51" s="76">
        <v>0</v>
      </c>
      <c r="BK51" s="76">
        <v>19.127343944576278</v>
      </c>
      <c r="BL51" s="76">
        <v>0</v>
      </c>
      <c r="BM51" s="76">
        <v>0</v>
      </c>
      <c r="BN51" s="76">
        <v>0</v>
      </c>
      <c r="BO51" s="76">
        <v>1.4</v>
      </c>
      <c r="BP51" s="76">
        <v>0</v>
      </c>
      <c r="BQ51" s="76">
        <v>0</v>
      </c>
      <c r="BR51" s="76">
        <v>0</v>
      </c>
      <c r="BS51" s="76">
        <v>0</v>
      </c>
      <c r="BT51" s="76">
        <v>0</v>
      </c>
      <c r="BU51" s="76">
        <v>0</v>
      </c>
      <c r="BV51" s="76">
        <v>0</v>
      </c>
      <c r="BW51" s="76">
        <v>0</v>
      </c>
      <c r="BX51" s="76">
        <v>1.4</v>
      </c>
      <c r="BY51" s="76">
        <v>0</v>
      </c>
      <c r="BZ51" s="76">
        <v>0</v>
      </c>
      <c r="CA51" s="76">
        <v>1.45</v>
      </c>
      <c r="CB51" s="76">
        <v>0</v>
      </c>
      <c r="CC51" s="76">
        <v>0</v>
      </c>
      <c r="CD51" s="76">
        <v>0.78999999999999992</v>
      </c>
      <c r="CE51" s="76">
        <v>0</v>
      </c>
      <c r="CF51" s="76">
        <v>0</v>
      </c>
      <c r="CG51" s="76">
        <v>0</v>
      </c>
      <c r="CH51" s="76">
        <v>0</v>
      </c>
      <c r="CI51" s="76">
        <v>0</v>
      </c>
      <c r="CJ51" s="76">
        <v>0</v>
      </c>
      <c r="CK51" s="76">
        <v>0</v>
      </c>
      <c r="CL51" s="76">
        <v>0</v>
      </c>
      <c r="CM51" s="76">
        <v>0</v>
      </c>
      <c r="CN51" s="76">
        <v>0</v>
      </c>
      <c r="CO51" s="76">
        <v>0</v>
      </c>
      <c r="CP51" s="76">
        <v>3.6399999999999997</v>
      </c>
      <c r="CQ51" s="76">
        <v>0</v>
      </c>
      <c r="CR51" s="76">
        <v>0</v>
      </c>
      <c r="CS51" s="76">
        <v>0</v>
      </c>
      <c r="CT51" s="76">
        <v>4.6779661016949152</v>
      </c>
      <c r="CU51" s="76">
        <v>0</v>
      </c>
      <c r="CV51" s="76">
        <v>0</v>
      </c>
      <c r="CW51" s="76">
        <v>4.6779661016949152</v>
      </c>
      <c r="CX51" s="76">
        <v>7.0423728813559325</v>
      </c>
      <c r="CY51" s="76">
        <v>7.4070049615254296</v>
      </c>
      <c r="CZ51" s="76">
        <v>0</v>
      </c>
      <c r="DA51" s="76">
        <v>0</v>
      </c>
      <c r="DB51" s="76">
        <v>0</v>
      </c>
      <c r="DC51" s="78">
        <v>19.127343944576278</v>
      </c>
      <c r="DD51" s="71"/>
      <c r="DH51" s="64"/>
      <c r="DI51" s="64"/>
    </row>
    <row r="52" spans="1:113" s="56" customFormat="1" ht="11.25">
      <c r="A52" s="4"/>
      <c r="B52" s="4"/>
      <c r="D52" s="57"/>
      <c r="E52" s="201" t="s">
        <v>131</v>
      </c>
      <c r="F52" s="207"/>
      <c r="G52" s="77"/>
      <c r="H52" s="77"/>
      <c r="I52" s="84"/>
      <c r="J52" s="84"/>
      <c r="K52" s="77"/>
      <c r="L52" s="77"/>
      <c r="M52" s="84"/>
      <c r="N52" s="84"/>
      <c r="O52" s="77"/>
      <c r="P52" s="77"/>
      <c r="Q52" s="84"/>
      <c r="R52" s="84"/>
      <c r="S52" s="77"/>
      <c r="T52" s="77"/>
      <c r="U52" s="84"/>
      <c r="V52" s="84"/>
      <c r="W52" s="77"/>
      <c r="X52" s="77"/>
      <c r="Y52" s="84"/>
      <c r="Z52" s="84"/>
      <c r="AA52" s="77"/>
      <c r="AB52" s="77"/>
      <c r="AC52" s="84"/>
      <c r="AD52" s="84"/>
      <c r="AE52" s="77"/>
      <c r="AF52" s="77"/>
      <c r="AG52" s="84"/>
      <c r="AH52" s="84"/>
      <c r="AI52" s="77"/>
      <c r="AJ52" s="77"/>
      <c r="AK52" s="84"/>
      <c r="AL52" s="84"/>
      <c r="AM52" s="77"/>
      <c r="AN52" s="77"/>
      <c r="AO52" s="84"/>
      <c r="AP52" s="84"/>
      <c r="AQ52" s="77"/>
      <c r="AR52" s="77"/>
      <c r="AS52" s="84"/>
      <c r="AT52" s="84"/>
      <c r="AU52" s="77"/>
      <c r="AV52" s="77"/>
      <c r="AW52" s="84"/>
      <c r="AX52" s="84"/>
      <c r="AY52" s="77"/>
      <c r="AZ52" s="77"/>
      <c r="BA52" s="84"/>
      <c r="BB52" s="84"/>
      <c r="BC52" s="77"/>
      <c r="BD52" s="77"/>
      <c r="BE52" s="84"/>
      <c r="BF52" s="84"/>
      <c r="BG52" s="77"/>
      <c r="BH52" s="77"/>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203"/>
      <c r="DD52" s="71"/>
      <c r="DH52" s="64"/>
      <c r="DI52" s="64"/>
    </row>
    <row r="53" spans="1:113" s="215" customFormat="1" ht="43.5" customHeight="1">
      <c r="A53" s="208"/>
      <c r="B53" s="4">
        <v>1</v>
      </c>
      <c r="C53" s="209"/>
      <c r="D53" s="31"/>
      <c r="E53" s="210" t="s">
        <v>132</v>
      </c>
      <c r="F53" s="211" t="s">
        <v>133</v>
      </c>
      <c r="G53" s="212">
        <v>0</v>
      </c>
      <c r="H53" s="212">
        <v>0</v>
      </c>
      <c r="I53" s="212">
        <v>0</v>
      </c>
      <c r="J53" s="212">
        <v>0</v>
      </c>
      <c r="K53" s="212">
        <v>0</v>
      </c>
      <c r="L53" s="212">
        <v>0</v>
      </c>
      <c r="M53" s="212">
        <v>1.3</v>
      </c>
      <c r="N53" s="212">
        <v>0</v>
      </c>
      <c r="O53" s="212">
        <v>0</v>
      </c>
      <c r="P53" s="212">
        <v>0</v>
      </c>
      <c r="Q53" s="212">
        <v>0</v>
      </c>
      <c r="R53" s="212">
        <v>0</v>
      </c>
      <c r="S53" s="212">
        <v>0</v>
      </c>
      <c r="T53" s="212">
        <v>0</v>
      </c>
      <c r="U53" s="212">
        <v>0</v>
      </c>
      <c r="V53" s="212">
        <v>0</v>
      </c>
      <c r="W53" s="212">
        <v>0</v>
      </c>
      <c r="X53" s="212">
        <v>0</v>
      </c>
      <c r="Y53" s="212">
        <v>0</v>
      </c>
      <c r="Z53" s="212">
        <v>0</v>
      </c>
      <c r="AA53" s="212">
        <v>0</v>
      </c>
      <c r="AB53" s="212">
        <v>0</v>
      </c>
      <c r="AC53" s="212">
        <v>0</v>
      </c>
      <c r="AD53" s="212">
        <v>0</v>
      </c>
      <c r="AE53" s="212">
        <v>0</v>
      </c>
      <c r="AF53" s="212">
        <v>0</v>
      </c>
      <c r="AG53" s="212">
        <v>1.3</v>
      </c>
      <c r="AH53" s="212">
        <v>0</v>
      </c>
      <c r="AI53" s="213"/>
      <c r="AJ53" s="213"/>
      <c r="AK53" s="213">
        <v>0</v>
      </c>
      <c r="AL53" s="213">
        <v>0</v>
      </c>
      <c r="AM53" s="213"/>
      <c r="AN53" s="213"/>
      <c r="AO53" s="213">
        <v>0</v>
      </c>
      <c r="AP53" s="213">
        <v>0</v>
      </c>
      <c r="AQ53" s="213"/>
      <c r="AR53" s="213"/>
      <c r="AS53" s="213">
        <v>0</v>
      </c>
      <c r="AT53" s="213">
        <v>0</v>
      </c>
      <c r="AU53" s="213"/>
      <c r="AV53" s="213"/>
      <c r="AW53" s="213"/>
      <c r="AX53" s="213"/>
      <c r="AY53" s="213"/>
      <c r="AZ53" s="213"/>
      <c r="BA53" s="213"/>
      <c r="BB53" s="213"/>
      <c r="BC53" s="213"/>
      <c r="BD53" s="213"/>
      <c r="BE53" s="213"/>
      <c r="BF53" s="213"/>
      <c r="BG53" s="212">
        <v>0</v>
      </c>
      <c r="BH53" s="212">
        <v>0</v>
      </c>
      <c r="BI53" s="212">
        <v>0</v>
      </c>
      <c r="BJ53" s="212">
        <v>0</v>
      </c>
      <c r="BK53" s="213">
        <v>6.389830508474577</v>
      </c>
      <c r="BL53" s="213">
        <v>0</v>
      </c>
      <c r="BM53" s="213">
        <v>0</v>
      </c>
      <c r="BN53" s="213">
        <v>0</v>
      </c>
      <c r="BO53" s="213">
        <v>0</v>
      </c>
      <c r="BP53" s="213">
        <v>0</v>
      </c>
      <c r="BQ53" s="213">
        <v>0</v>
      </c>
      <c r="BR53" s="213">
        <v>0</v>
      </c>
      <c r="BS53" s="213">
        <v>0</v>
      </c>
      <c r="BT53" s="213">
        <v>0</v>
      </c>
      <c r="BU53" s="213">
        <v>0</v>
      </c>
      <c r="BV53" s="213">
        <v>0</v>
      </c>
      <c r="BW53" s="213">
        <v>0</v>
      </c>
      <c r="BX53" s="212">
        <v>0</v>
      </c>
      <c r="BY53" s="212">
        <v>0</v>
      </c>
      <c r="BZ53" s="212">
        <v>0</v>
      </c>
      <c r="CA53" s="213">
        <v>1.3</v>
      </c>
      <c r="CB53" s="213">
        <v>0</v>
      </c>
      <c r="CC53" s="213">
        <v>0</v>
      </c>
      <c r="CD53" s="213">
        <v>0</v>
      </c>
      <c r="CE53" s="213">
        <v>0</v>
      </c>
      <c r="CF53" s="213">
        <v>0</v>
      </c>
      <c r="CG53" s="213"/>
      <c r="CH53" s="213"/>
      <c r="CI53" s="213"/>
      <c r="CJ53" s="213"/>
      <c r="CK53" s="213"/>
      <c r="CL53" s="213"/>
      <c r="CM53" s="213"/>
      <c r="CN53" s="213"/>
      <c r="CO53" s="213"/>
      <c r="CP53" s="212">
        <v>1.3</v>
      </c>
      <c r="CQ53" s="212">
        <v>0</v>
      </c>
      <c r="CR53" s="212">
        <v>0</v>
      </c>
      <c r="CS53" s="213">
        <v>0</v>
      </c>
      <c r="CT53" s="213">
        <v>0</v>
      </c>
      <c r="CU53" s="213">
        <v>0</v>
      </c>
      <c r="CV53" s="213">
        <v>0</v>
      </c>
      <c r="CW53" s="212">
        <v>0</v>
      </c>
      <c r="CX53" s="213">
        <v>6.389830508474577</v>
      </c>
      <c r="CY53" s="213">
        <v>0</v>
      </c>
      <c r="CZ53" s="213"/>
      <c r="DA53" s="213"/>
      <c r="DB53" s="213"/>
      <c r="DC53" s="214">
        <v>6.389830508474577</v>
      </c>
      <c r="DD53" s="107"/>
    </row>
    <row r="54" spans="1:113" s="215" customFormat="1" ht="43.5" customHeight="1">
      <c r="A54" s="208"/>
      <c r="B54" s="4">
        <v>1</v>
      </c>
      <c r="C54" s="209"/>
      <c r="D54" s="31"/>
      <c r="E54" s="210" t="s">
        <v>134</v>
      </c>
      <c r="F54" s="211" t="s">
        <v>135</v>
      </c>
      <c r="G54" s="212">
        <v>0</v>
      </c>
      <c r="H54" s="212">
        <v>0</v>
      </c>
      <c r="I54" s="212">
        <v>0</v>
      </c>
      <c r="J54" s="212">
        <v>0</v>
      </c>
      <c r="K54" s="212">
        <v>0</v>
      </c>
      <c r="L54" s="212">
        <v>0</v>
      </c>
      <c r="M54" s="212">
        <v>0</v>
      </c>
      <c r="N54" s="212">
        <v>0</v>
      </c>
      <c r="O54" s="212">
        <v>0</v>
      </c>
      <c r="P54" s="212">
        <v>0</v>
      </c>
      <c r="Q54" s="212">
        <v>0.71</v>
      </c>
      <c r="R54" s="212">
        <v>0</v>
      </c>
      <c r="S54" s="212">
        <v>0</v>
      </c>
      <c r="T54" s="212">
        <v>0</v>
      </c>
      <c r="U54" s="212">
        <v>0</v>
      </c>
      <c r="V54" s="212">
        <v>0</v>
      </c>
      <c r="W54" s="212">
        <v>0</v>
      </c>
      <c r="X54" s="212">
        <v>0</v>
      </c>
      <c r="Y54" s="212">
        <v>0</v>
      </c>
      <c r="Z54" s="212">
        <v>0</v>
      </c>
      <c r="AA54" s="212">
        <v>0</v>
      </c>
      <c r="AB54" s="212">
        <v>0</v>
      </c>
      <c r="AC54" s="212">
        <v>0</v>
      </c>
      <c r="AD54" s="212">
        <v>0</v>
      </c>
      <c r="AE54" s="212">
        <v>0</v>
      </c>
      <c r="AF54" s="212">
        <v>0</v>
      </c>
      <c r="AG54" s="212">
        <v>0.71</v>
      </c>
      <c r="AH54" s="212">
        <v>0</v>
      </c>
      <c r="AI54" s="213"/>
      <c r="AJ54" s="213"/>
      <c r="AK54" s="213">
        <v>0</v>
      </c>
      <c r="AL54" s="213">
        <v>0</v>
      </c>
      <c r="AM54" s="213"/>
      <c r="AN54" s="213"/>
      <c r="AO54" s="213">
        <v>0</v>
      </c>
      <c r="AP54" s="213">
        <v>0</v>
      </c>
      <c r="AQ54" s="213"/>
      <c r="AR54" s="213"/>
      <c r="AS54" s="213">
        <v>0</v>
      </c>
      <c r="AT54" s="213">
        <v>0</v>
      </c>
      <c r="AU54" s="213"/>
      <c r="AV54" s="213"/>
      <c r="AW54" s="213"/>
      <c r="AX54" s="213"/>
      <c r="AY54" s="213"/>
      <c r="AZ54" s="213"/>
      <c r="BA54" s="213"/>
      <c r="BB54" s="213"/>
      <c r="BC54" s="213"/>
      <c r="BD54" s="213"/>
      <c r="BE54" s="213"/>
      <c r="BF54" s="213"/>
      <c r="BG54" s="212">
        <v>0</v>
      </c>
      <c r="BH54" s="212">
        <v>0</v>
      </c>
      <c r="BI54" s="212">
        <v>0</v>
      </c>
      <c r="BJ54" s="212">
        <v>0</v>
      </c>
      <c r="BK54" s="213">
        <v>6.3290568683050896</v>
      </c>
      <c r="BL54" s="213">
        <v>0</v>
      </c>
      <c r="BM54" s="213">
        <v>0</v>
      </c>
      <c r="BN54" s="213">
        <v>0</v>
      </c>
      <c r="BO54" s="213">
        <v>0</v>
      </c>
      <c r="BP54" s="213">
        <v>0</v>
      </c>
      <c r="BQ54" s="213">
        <v>0</v>
      </c>
      <c r="BR54" s="213">
        <v>0</v>
      </c>
      <c r="BS54" s="213">
        <v>0</v>
      </c>
      <c r="BT54" s="213">
        <v>0</v>
      </c>
      <c r="BU54" s="213">
        <v>0</v>
      </c>
      <c r="BV54" s="213">
        <v>0</v>
      </c>
      <c r="BW54" s="213">
        <v>0</v>
      </c>
      <c r="BX54" s="212">
        <v>0</v>
      </c>
      <c r="BY54" s="212">
        <v>0</v>
      </c>
      <c r="BZ54" s="212">
        <v>0</v>
      </c>
      <c r="CA54" s="213">
        <v>0</v>
      </c>
      <c r="CB54" s="213">
        <v>0</v>
      </c>
      <c r="CC54" s="213">
        <v>0</v>
      </c>
      <c r="CD54" s="213">
        <v>0.71</v>
      </c>
      <c r="CE54" s="213">
        <v>0</v>
      </c>
      <c r="CF54" s="213">
        <v>0</v>
      </c>
      <c r="CG54" s="213"/>
      <c r="CH54" s="213"/>
      <c r="CI54" s="213"/>
      <c r="CJ54" s="213"/>
      <c r="CK54" s="213"/>
      <c r="CL54" s="213"/>
      <c r="CM54" s="213"/>
      <c r="CN54" s="213"/>
      <c r="CO54" s="213"/>
      <c r="CP54" s="212">
        <v>0.71</v>
      </c>
      <c r="CQ54" s="212">
        <v>0</v>
      </c>
      <c r="CR54" s="212">
        <v>0</v>
      </c>
      <c r="CS54" s="213">
        <v>0</v>
      </c>
      <c r="CT54" s="213">
        <v>0</v>
      </c>
      <c r="CU54" s="213">
        <v>0</v>
      </c>
      <c r="CV54" s="213">
        <v>0</v>
      </c>
      <c r="CW54" s="212">
        <v>0</v>
      </c>
      <c r="CX54" s="213">
        <v>0</v>
      </c>
      <c r="CY54" s="213">
        <v>6.3290568683050896</v>
      </c>
      <c r="CZ54" s="213"/>
      <c r="DA54" s="213"/>
      <c r="DB54" s="213"/>
      <c r="DC54" s="214">
        <v>6.3290568683050896</v>
      </c>
      <c r="DD54" s="107"/>
    </row>
    <row r="55" spans="1:113" s="215" customFormat="1" ht="43.5" customHeight="1">
      <c r="A55" s="208"/>
      <c r="B55" s="4">
        <v>1</v>
      </c>
      <c r="C55" s="209"/>
      <c r="D55" s="31"/>
      <c r="E55" s="210" t="s">
        <v>136</v>
      </c>
      <c r="F55" s="211" t="s">
        <v>137</v>
      </c>
      <c r="G55" s="212">
        <v>0</v>
      </c>
      <c r="H55" s="212">
        <v>0</v>
      </c>
      <c r="I55" s="212">
        <v>0</v>
      </c>
      <c r="J55" s="212">
        <v>0</v>
      </c>
      <c r="K55" s="212">
        <v>0</v>
      </c>
      <c r="L55" s="212">
        <v>0</v>
      </c>
      <c r="M55" s="212">
        <v>0.15</v>
      </c>
      <c r="N55" s="212">
        <v>0</v>
      </c>
      <c r="O55" s="212">
        <v>0</v>
      </c>
      <c r="P55" s="212">
        <v>0</v>
      </c>
      <c r="Q55" s="212">
        <v>0</v>
      </c>
      <c r="R55" s="212">
        <v>0</v>
      </c>
      <c r="S55" s="212">
        <v>0</v>
      </c>
      <c r="T55" s="212">
        <v>0</v>
      </c>
      <c r="U55" s="212">
        <v>0</v>
      </c>
      <c r="V55" s="212">
        <v>0</v>
      </c>
      <c r="W55" s="212">
        <v>0</v>
      </c>
      <c r="X55" s="212">
        <v>0</v>
      </c>
      <c r="Y55" s="212">
        <v>0</v>
      </c>
      <c r="Z55" s="212">
        <v>0</v>
      </c>
      <c r="AA55" s="212">
        <v>0</v>
      </c>
      <c r="AB55" s="212">
        <v>0</v>
      </c>
      <c r="AC55" s="212">
        <v>0</v>
      </c>
      <c r="AD55" s="212">
        <v>0</v>
      </c>
      <c r="AE55" s="212">
        <v>0</v>
      </c>
      <c r="AF55" s="212">
        <v>0</v>
      </c>
      <c r="AG55" s="212">
        <v>0.15</v>
      </c>
      <c r="AH55" s="212">
        <v>0</v>
      </c>
      <c r="AI55" s="213"/>
      <c r="AJ55" s="213"/>
      <c r="AK55" s="213">
        <v>0</v>
      </c>
      <c r="AL55" s="213">
        <v>0</v>
      </c>
      <c r="AM55" s="213"/>
      <c r="AN55" s="213"/>
      <c r="AO55" s="213">
        <v>0</v>
      </c>
      <c r="AP55" s="213">
        <v>0</v>
      </c>
      <c r="AQ55" s="213"/>
      <c r="AR55" s="213"/>
      <c r="AS55" s="213">
        <v>0</v>
      </c>
      <c r="AT55" s="213">
        <v>0</v>
      </c>
      <c r="AU55" s="213"/>
      <c r="AV55" s="213"/>
      <c r="AW55" s="213"/>
      <c r="AX55" s="213"/>
      <c r="AY55" s="213"/>
      <c r="AZ55" s="213"/>
      <c r="BA55" s="213"/>
      <c r="BB55" s="213"/>
      <c r="BC55" s="213"/>
      <c r="BD55" s="213"/>
      <c r="BE55" s="213"/>
      <c r="BF55" s="213"/>
      <c r="BG55" s="212">
        <v>0</v>
      </c>
      <c r="BH55" s="212">
        <v>0</v>
      </c>
      <c r="BI55" s="212">
        <v>0</v>
      </c>
      <c r="BJ55" s="212">
        <v>0</v>
      </c>
      <c r="BK55" s="213">
        <v>0.65254237288135597</v>
      </c>
      <c r="BL55" s="213">
        <v>0</v>
      </c>
      <c r="BM55" s="213">
        <v>0</v>
      </c>
      <c r="BN55" s="213">
        <v>0</v>
      </c>
      <c r="BO55" s="213">
        <v>0</v>
      </c>
      <c r="BP55" s="213">
        <v>0</v>
      </c>
      <c r="BQ55" s="213">
        <v>0</v>
      </c>
      <c r="BR55" s="213">
        <v>0</v>
      </c>
      <c r="BS55" s="213">
        <v>0</v>
      </c>
      <c r="BT55" s="213">
        <v>0</v>
      </c>
      <c r="BU55" s="213">
        <v>0</v>
      </c>
      <c r="BV55" s="213">
        <v>0</v>
      </c>
      <c r="BW55" s="213">
        <v>0</v>
      </c>
      <c r="BX55" s="212">
        <v>0</v>
      </c>
      <c r="BY55" s="212">
        <v>0</v>
      </c>
      <c r="BZ55" s="212">
        <v>0</v>
      </c>
      <c r="CA55" s="213">
        <v>0.15</v>
      </c>
      <c r="CB55" s="213">
        <v>0</v>
      </c>
      <c r="CC55" s="213">
        <v>0</v>
      </c>
      <c r="CD55" s="213">
        <v>0</v>
      </c>
      <c r="CE55" s="213">
        <v>0</v>
      </c>
      <c r="CF55" s="213">
        <v>0</v>
      </c>
      <c r="CG55" s="213"/>
      <c r="CH55" s="213"/>
      <c r="CI55" s="213"/>
      <c r="CJ55" s="213"/>
      <c r="CK55" s="213"/>
      <c r="CL55" s="213"/>
      <c r="CM55" s="213"/>
      <c r="CN55" s="213"/>
      <c r="CO55" s="213"/>
      <c r="CP55" s="212">
        <v>0.15</v>
      </c>
      <c r="CQ55" s="212">
        <v>0</v>
      </c>
      <c r="CR55" s="212">
        <v>0</v>
      </c>
      <c r="CS55" s="213">
        <v>0</v>
      </c>
      <c r="CT55" s="213">
        <v>0</v>
      </c>
      <c r="CU55" s="213">
        <v>0</v>
      </c>
      <c r="CV55" s="213">
        <v>0</v>
      </c>
      <c r="CW55" s="212">
        <v>0</v>
      </c>
      <c r="CX55" s="213">
        <v>0.65254237288135597</v>
      </c>
      <c r="CY55" s="213">
        <v>0</v>
      </c>
      <c r="CZ55" s="213"/>
      <c r="DA55" s="213"/>
      <c r="DB55" s="213"/>
      <c r="DC55" s="214">
        <v>0.65254237288135597</v>
      </c>
      <c r="DD55" s="107"/>
    </row>
    <row r="56" spans="1:113" s="215" customFormat="1" ht="43.5" customHeight="1">
      <c r="A56" s="208"/>
      <c r="B56" s="4">
        <v>1</v>
      </c>
      <c r="C56" s="209"/>
      <c r="D56" s="31"/>
      <c r="E56" s="210" t="s">
        <v>139</v>
      </c>
      <c r="F56" s="211" t="s">
        <v>140</v>
      </c>
      <c r="G56" s="212">
        <v>0</v>
      </c>
      <c r="H56" s="212">
        <v>0</v>
      </c>
      <c r="I56" s="212">
        <v>1.4</v>
      </c>
      <c r="J56" s="212">
        <v>0</v>
      </c>
      <c r="K56" s="212">
        <v>0</v>
      </c>
      <c r="L56" s="212">
        <v>0</v>
      </c>
      <c r="M56" s="212">
        <v>0</v>
      </c>
      <c r="N56" s="212">
        <v>0</v>
      </c>
      <c r="O56" s="212">
        <v>0</v>
      </c>
      <c r="P56" s="212">
        <v>0</v>
      </c>
      <c r="Q56" s="212">
        <v>0</v>
      </c>
      <c r="R56" s="212">
        <v>0</v>
      </c>
      <c r="S56" s="212">
        <v>0</v>
      </c>
      <c r="T56" s="212">
        <v>0</v>
      </c>
      <c r="U56" s="212">
        <v>0</v>
      </c>
      <c r="V56" s="212">
        <v>0</v>
      </c>
      <c r="W56" s="212">
        <v>0</v>
      </c>
      <c r="X56" s="212">
        <v>0</v>
      </c>
      <c r="Y56" s="212">
        <v>0</v>
      </c>
      <c r="Z56" s="212">
        <v>0</v>
      </c>
      <c r="AA56" s="212">
        <v>0</v>
      </c>
      <c r="AB56" s="212">
        <v>0</v>
      </c>
      <c r="AC56" s="212">
        <v>0</v>
      </c>
      <c r="AD56" s="212">
        <v>0</v>
      </c>
      <c r="AE56" s="212">
        <v>0</v>
      </c>
      <c r="AF56" s="212">
        <v>0</v>
      </c>
      <c r="AG56" s="212">
        <v>1.4</v>
      </c>
      <c r="AH56" s="212">
        <v>0</v>
      </c>
      <c r="AI56" s="213"/>
      <c r="AJ56" s="213"/>
      <c r="AK56" s="213">
        <v>0</v>
      </c>
      <c r="AL56" s="213">
        <v>0</v>
      </c>
      <c r="AM56" s="213"/>
      <c r="AN56" s="213"/>
      <c r="AO56" s="213">
        <v>0</v>
      </c>
      <c r="AP56" s="213">
        <v>0</v>
      </c>
      <c r="AQ56" s="213"/>
      <c r="AR56" s="213"/>
      <c r="AS56" s="213">
        <v>0</v>
      </c>
      <c r="AT56" s="213">
        <v>0</v>
      </c>
      <c r="AU56" s="213"/>
      <c r="AV56" s="213"/>
      <c r="AW56" s="213"/>
      <c r="AX56" s="213"/>
      <c r="AY56" s="213"/>
      <c r="AZ56" s="213"/>
      <c r="BA56" s="213"/>
      <c r="BB56" s="213"/>
      <c r="BC56" s="213"/>
      <c r="BD56" s="213"/>
      <c r="BE56" s="213"/>
      <c r="BF56" s="213"/>
      <c r="BG56" s="212">
        <v>0</v>
      </c>
      <c r="BH56" s="212">
        <v>0</v>
      </c>
      <c r="BI56" s="212">
        <v>0</v>
      </c>
      <c r="BJ56" s="212">
        <v>0</v>
      </c>
      <c r="BK56" s="213">
        <v>4.6779661016949152</v>
      </c>
      <c r="BL56" s="213">
        <v>0</v>
      </c>
      <c r="BM56" s="213">
        <v>0</v>
      </c>
      <c r="BN56" s="213">
        <v>0</v>
      </c>
      <c r="BO56" s="213">
        <v>1.4</v>
      </c>
      <c r="BP56" s="213">
        <v>0</v>
      </c>
      <c r="BQ56" s="213">
        <v>0</v>
      </c>
      <c r="BR56" s="213">
        <v>0</v>
      </c>
      <c r="BS56" s="213">
        <v>0</v>
      </c>
      <c r="BT56" s="213">
        <v>0</v>
      </c>
      <c r="BU56" s="213">
        <v>0</v>
      </c>
      <c r="BV56" s="213">
        <v>0</v>
      </c>
      <c r="BW56" s="213">
        <v>0</v>
      </c>
      <c r="BX56" s="212">
        <v>1.4</v>
      </c>
      <c r="BY56" s="212">
        <v>0</v>
      </c>
      <c r="BZ56" s="212">
        <v>0</v>
      </c>
      <c r="CA56" s="213">
        <v>0</v>
      </c>
      <c r="CB56" s="213">
        <v>0</v>
      </c>
      <c r="CC56" s="213">
        <v>0</v>
      </c>
      <c r="CD56" s="213">
        <v>0</v>
      </c>
      <c r="CE56" s="213">
        <v>0</v>
      </c>
      <c r="CF56" s="213">
        <v>0</v>
      </c>
      <c r="CG56" s="213"/>
      <c r="CH56" s="213"/>
      <c r="CI56" s="213"/>
      <c r="CJ56" s="213"/>
      <c r="CK56" s="213"/>
      <c r="CL56" s="213"/>
      <c r="CM56" s="213"/>
      <c r="CN56" s="213"/>
      <c r="CO56" s="213"/>
      <c r="CP56" s="212">
        <v>1.4</v>
      </c>
      <c r="CQ56" s="212">
        <v>0</v>
      </c>
      <c r="CR56" s="212">
        <v>0</v>
      </c>
      <c r="CS56" s="213">
        <v>0</v>
      </c>
      <c r="CT56" s="213">
        <v>4.6779661016949152</v>
      </c>
      <c r="CU56" s="213">
        <v>0</v>
      </c>
      <c r="CV56" s="213">
        <v>0</v>
      </c>
      <c r="CW56" s="212">
        <v>4.6779661016949152</v>
      </c>
      <c r="CX56" s="213">
        <v>0</v>
      </c>
      <c r="CY56" s="213">
        <v>0</v>
      </c>
      <c r="CZ56" s="213"/>
      <c r="DA56" s="213"/>
      <c r="DB56" s="213"/>
      <c r="DC56" s="214">
        <v>4.6779661016949152</v>
      </c>
      <c r="DD56" s="107"/>
    </row>
    <row r="57" spans="1:113" s="215" customFormat="1" ht="43.5" customHeight="1">
      <c r="A57" s="208"/>
      <c r="B57" s="4">
        <v>1</v>
      </c>
      <c r="C57" s="209"/>
      <c r="D57" s="31"/>
      <c r="E57" s="210" t="s">
        <v>141</v>
      </c>
      <c r="F57" s="211" t="s">
        <v>142</v>
      </c>
      <c r="G57" s="212">
        <v>0</v>
      </c>
      <c r="H57" s="212">
        <v>0</v>
      </c>
      <c r="I57" s="212">
        <v>0</v>
      </c>
      <c r="J57" s="212">
        <v>0</v>
      </c>
      <c r="K57" s="212">
        <v>0</v>
      </c>
      <c r="L57" s="212">
        <v>0</v>
      </c>
      <c r="M57" s="212">
        <v>0</v>
      </c>
      <c r="N57" s="212">
        <v>0</v>
      </c>
      <c r="O57" s="212">
        <v>0</v>
      </c>
      <c r="P57" s="212">
        <v>0</v>
      </c>
      <c r="Q57" s="212">
        <v>0.08</v>
      </c>
      <c r="R57" s="212">
        <v>0</v>
      </c>
      <c r="S57" s="212">
        <v>0</v>
      </c>
      <c r="T57" s="212">
        <v>0</v>
      </c>
      <c r="U57" s="212">
        <v>0</v>
      </c>
      <c r="V57" s="212">
        <v>0</v>
      </c>
      <c r="W57" s="212">
        <v>0</v>
      </c>
      <c r="X57" s="212">
        <v>0</v>
      </c>
      <c r="Y57" s="212">
        <v>0</v>
      </c>
      <c r="Z57" s="212">
        <v>0</v>
      </c>
      <c r="AA57" s="212">
        <v>0</v>
      </c>
      <c r="AB57" s="212">
        <v>0</v>
      </c>
      <c r="AC57" s="212">
        <v>0</v>
      </c>
      <c r="AD57" s="212">
        <v>0</v>
      </c>
      <c r="AE57" s="212">
        <v>0</v>
      </c>
      <c r="AF57" s="212">
        <v>0</v>
      </c>
      <c r="AG57" s="212">
        <v>0.08</v>
      </c>
      <c r="AH57" s="212">
        <v>0</v>
      </c>
      <c r="AI57" s="213"/>
      <c r="AJ57" s="213"/>
      <c r="AK57" s="213">
        <v>0</v>
      </c>
      <c r="AL57" s="213">
        <v>0</v>
      </c>
      <c r="AM57" s="213"/>
      <c r="AN57" s="213"/>
      <c r="AO57" s="213">
        <v>0</v>
      </c>
      <c r="AP57" s="213">
        <v>0</v>
      </c>
      <c r="AQ57" s="213"/>
      <c r="AR57" s="213"/>
      <c r="AS57" s="213">
        <v>0</v>
      </c>
      <c r="AT57" s="213">
        <v>0</v>
      </c>
      <c r="AU57" s="213"/>
      <c r="AV57" s="213"/>
      <c r="AW57" s="213"/>
      <c r="AX57" s="213"/>
      <c r="AY57" s="213"/>
      <c r="AZ57" s="213"/>
      <c r="BA57" s="213"/>
      <c r="BB57" s="213"/>
      <c r="BC57" s="213"/>
      <c r="BD57" s="213"/>
      <c r="BE57" s="213"/>
      <c r="BF57" s="213"/>
      <c r="BG57" s="212">
        <v>0</v>
      </c>
      <c r="BH57" s="212">
        <v>0</v>
      </c>
      <c r="BI57" s="212">
        <v>0</v>
      </c>
      <c r="BJ57" s="212">
        <v>0</v>
      </c>
      <c r="BK57" s="213">
        <v>1.07794809322034</v>
      </c>
      <c r="BL57" s="213">
        <v>0</v>
      </c>
      <c r="BM57" s="213">
        <v>0</v>
      </c>
      <c r="BN57" s="213">
        <v>0</v>
      </c>
      <c r="BO57" s="213">
        <v>0</v>
      </c>
      <c r="BP57" s="213">
        <v>0</v>
      </c>
      <c r="BQ57" s="213">
        <v>0</v>
      </c>
      <c r="BR57" s="213">
        <v>0</v>
      </c>
      <c r="BS57" s="213">
        <v>0</v>
      </c>
      <c r="BT57" s="213">
        <v>0</v>
      </c>
      <c r="BU57" s="213">
        <v>0</v>
      </c>
      <c r="BV57" s="213">
        <v>0</v>
      </c>
      <c r="BW57" s="213">
        <v>0</v>
      </c>
      <c r="BX57" s="212">
        <v>0</v>
      </c>
      <c r="BY57" s="212">
        <v>0</v>
      </c>
      <c r="BZ57" s="212">
        <v>0</v>
      </c>
      <c r="CA57" s="213">
        <v>0</v>
      </c>
      <c r="CB57" s="213">
        <v>0</v>
      </c>
      <c r="CC57" s="213">
        <v>0</v>
      </c>
      <c r="CD57" s="213">
        <v>0.08</v>
      </c>
      <c r="CE57" s="213">
        <v>0</v>
      </c>
      <c r="CF57" s="213">
        <v>0</v>
      </c>
      <c r="CG57" s="213"/>
      <c r="CH57" s="213"/>
      <c r="CI57" s="213"/>
      <c r="CJ57" s="213"/>
      <c r="CK57" s="213"/>
      <c r="CL57" s="213"/>
      <c r="CM57" s="213"/>
      <c r="CN57" s="213"/>
      <c r="CO57" s="213"/>
      <c r="CP57" s="212">
        <v>0.08</v>
      </c>
      <c r="CQ57" s="212">
        <v>0</v>
      </c>
      <c r="CR57" s="212">
        <v>0</v>
      </c>
      <c r="CS57" s="213">
        <v>0</v>
      </c>
      <c r="CT57" s="213">
        <v>0</v>
      </c>
      <c r="CU57" s="213">
        <v>0</v>
      </c>
      <c r="CV57" s="213">
        <v>0</v>
      </c>
      <c r="CW57" s="212">
        <v>0</v>
      </c>
      <c r="CX57" s="213">
        <v>0</v>
      </c>
      <c r="CY57" s="213">
        <v>1.07794809322034</v>
      </c>
      <c r="CZ57" s="213"/>
      <c r="DA57" s="213"/>
      <c r="DB57" s="213"/>
      <c r="DC57" s="214">
        <v>1.07794809322034</v>
      </c>
      <c r="DD57" s="107"/>
    </row>
    <row r="58" spans="1:113" s="56" customFormat="1" ht="11.25">
      <c r="A58" s="4"/>
      <c r="B58" s="4"/>
      <c r="D58" s="57"/>
      <c r="E58" s="204"/>
      <c r="F58" s="205"/>
      <c r="G58" s="205"/>
      <c r="H58" s="205"/>
      <c r="I58" s="90"/>
      <c r="J58" s="90"/>
      <c r="K58" s="205"/>
      <c r="L58" s="205"/>
      <c r="M58" s="90"/>
      <c r="N58" s="90"/>
      <c r="O58" s="205"/>
      <c r="P58" s="205"/>
      <c r="Q58" s="90"/>
      <c r="R58" s="90"/>
      <c r="S58" s="205"/>
      <c r="T58" s="205"/>
      <c r="U58" s="90"/>
      <c r="V58" s="90"/>
      <c r="W58" s="205"/>
      <c r="X58" s="205"/>
      <c r="Y58" s="90"/>
      <c r="Z58" s="90"/>
      <c r="AA58" s="205"/>
      <c r="AB58" s="205"/>
      <c r="AC58" s="90"/>
      <c r="AD58" s="90"/>
      <c r="AE58" s="205"/>
      <c r="AF58" s="205"/>
      <c r="AG58" s="90"/>
      <c r="AH58" s="90"/>
      <c r="AI58" s="205"/>
      <c r="AJ58" s="205"/>
      <c r="AK58" s="90"/>
      <c r="AL58" s="90"/>
      <c r="AM58" s="205"/>
      <c r="AN58" s="205"/>
      <c r="AO58" s="90"/>
      <c r="AP58" s="90"/>
      <c r="AQ58" s="205"/>
      <c r="AR58" s="205"/>
      <c r="AS58" s="90"/>
      <c r="AT58" s="90"/>
      <c r="AU58" s="205"/>
      <c r="AV58" s="205"/>
      <c r="AW58" s="90"/>
      <c r="AX58" s="90"/>
      <c r="AY58" s="205"/>
      <c r="AZ58" s="205"/>
      <c r="BA58" s="90"/>
      <c r="BB58" s="90"/>
      <c r="BC58" s="205"/>
      <c r="BD58" s="205"/>
      <c r="BE58" s="90"/>
      <c r="BF58" s="90"/>
      <c r="BG58" s="205"/>
      <c r="BH58" s="205"/>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206"/>
      <c r="DD58" s="71"/>
      <c r="DH58" s="64"/>
      <c r="DI58" s="64"/>
    </row>
    <row r="59" spans="1:113" s="56" customFormat="1" ht="11.25">
      <c r="A59" s="4"/>
      <c r="B59" s="4"/>
      <c r="D59" s="57"/>
      <c r="E59" s="197" t="s">
        <v>143</v>
      </c>
      <c r="F59" s="200" t="s">
        <v>144</v>
      </c>
      <c r="G59" s="77"/>
      <c r="H59" s="77"/>
      <c r="I59" s="76">
        <v>0.14000000000000001</v>
      </c>
      <c r="J59" s="76">
        <v>0</v>
      </c>
      <c r="K59" s="77"/>
      <c r="L59" s="77"/>
      <c r="M59" s="76">
        <v>0</v>
      </c>
      <c r="N59" s="76">
        <v>0</v>
      </c>
      <c r="O59" s="77"/>
      <c r="P59" s="77"/>
      <c r="Q59" s="76">
        <v>0</v>
      </c>
      <c r="R59" s="76">
        <v>0</v>
      </c>
      <c r="S59" s="77"/>
      <c r="T59" s="77"/>
      <c r="U59" s="76">
        <v>0</v>
      </c>
      <c r="V59" s="76">
        <v>0</v>
      </c>
      <c r="W59" s="77"/>
      <c r="X59" s="77"/>
      <c r="Y59" s="76">
        <v>0</v>
      </c>
      <c r="Z59" s="76">
        <v>0</v>
      </c>
      <c r="AA59" s="77"/>
      <c r="AB59" s="77"/>
      <c r="AC59" s="76">
        <v>0</v>
      </c>
      <c r="AD59" s="76">
        <v>0</v>
      </c>
      <c r="AE59" s="77"/>
      <c r="AF59" s="77"/>
      <c r="AG59" s="76">
        <v>0.14000000000000001</v>
      </c>
      <c r="AH59" s="76">
        <v>0</v>
      </c>
      <c r="AI59" s="77"/>
      <c r="AJ59" s="77"/>
      <c r="AK59" s="76">
        <v>0</v>
      </c>
      <c r="AL59" s="76">
        <v>0</v>
      </c>
      <c r="AM59" s="77"/>
      <c r="AN59" s="77"/>
      <c r="AO59" s="76">
        <v>0</v>
      </c>
      <c r="AP59" s="76">
        <v>0</v>
      </c>
      <c r="AQ59" s="77"/>
      <c r="AR59" s="77"/>
      <c r="AS59" s="76">
        <v>0</v>
      </c>
      <c r="AT59" s="76">
        <v>0</v>
      </c>
      <c r="AU59" s="77"/>
      <c r="AV59" s="77"/>
      <c r="AW59" s="76">
        <v>0</v>
      </c>
      <c r="AX59" s="76">
        <v>0</v>
      </c>
      <c r="AY59" s="77"/>
      <c r="AZ59" s="77"/>
      <c r="BA59" s="76">
        <v>0</v>
      </c>
      <c r="BB59" s="76">
        <v>0</v>
      </c>
      <c r="BC59" s="77"/>
      <c r="BD59" s="77"/>
      <c r="BE59" s="76">
        <v>0</v>
      </c>
      <c r="BF59" s="76">
        <v>0</v>
      </c>
      <c r="BG59" s="77"/>
      <c r="BH59" s="77"/>
      <c r="BI59" s="76">
        <v>0</v>
      </c>
      <c r="BJ59" s="76">
        <v>0</v>
      </c>
      <c r="BK59" s="76">
        <v>0.55084745762711873</v>
      </c>
      <c r="BL59" s="76">
        <v>0</v>
      </c>
      <c r="BM59" s="76">
        <v>0</v>
      </c>
      <c r="BN59" s="76">
        <v>0</v>
      </c>
      <c r="BO59" s="76">
        <v>0</v>
      </c>
      <c r="BP59" s="76">
        <v>0</v>
      </c>
      <c r="BQ59" s="76">
        <v>0</v>
      </c>
      <c r="BR59" s="76">
        <v>0.14000000000000001</v>
      </c>
      <c r="BS59" s="76">
        <v>0</v>
      </c>
      <c r="BT59" s="76">
        <v>0</v>
      </c>
      <c r="BU59" s="76">
        <v>0</v>
      </c>
      <c r="BV59" s="76">
        <v>0</v>
      </c>
      <c r="BW59" s="76">
        <v>0</v>
      </c>
      <c r="BX59" s="76">
        <v>0.14000000000000001</v>
      </c>
      <c r="BY59" s="76">
        <v>0</v>
      </c>
      <c r="BZ59" s="76">
        <v>0</v>
      </c>
      <c r="CA59" s="76">
        <v>0</v>
      </c>
      <c r="CB59" s="76">
        <v>0</v>
      </c>
      <c r="CC59" s="76">
        <v>0</v>
      </c>
      <c r="CD59" s="76">
        <v>0</v>
      </c>
      <c r="CE59" s="76">
        <v>0</v>
      </c>
      <c r="CF59" s="76">
        <v>0</v>
      </c>
      <c r="CG59" s="76">
        <v>0</v>
      </c>
      <c r="CH59" s="76">
        <v>0</v>
      </c>
      <c r="CI59" s="76">
        <v>0</v>
      </c>
      <c r="CJ59" s="76">
        <v>0</v>
      </c>
      <c r="CK59" s="76">
        <v>0</v>
      </c>
      <c r="CL59" s="76">
        <v>0</v>
      </c>
      <c r="CM59" s="76">
        <v>0</v>
      </c>
      <c r="CN59" s="76">
        <v>0</v>
      </c>
      <c r="CO59" s="76">
        <v>0</v>
      </c>
      <c r="CP59" s="76">
        <v>0.14000000000000001</v>
      </c>
      <c r="CQ59" s="76">
        <v>0</v>
      </c>
      <c r="CR59" s="76">
        <v>0</v>
      </c>
      <c r="CS59" s="76">
        <v>0</v>
      </c>
      <c r="CT59" s="76">
        <v>0</v>
      </c>
      <c r="CU59" s="76">
        <v>0.55084745762711873</v>
      </c>
      <c r="CV59" s="76">
        <v>0</v>
      </c>
      <c r="CW59" s="76">
        <v>0.55084745762711873</v>
      </c>
      <c r="CX59" s="76">
        <v>0</v>
      </c>
      <c r="CY59" s="76">
        <v>0</v>
      </c>
      <c r="CZ59" s="76">
        <v>0</v>
      </c>
      <c r="DA59" s="76">
        <v>0</v>
      </c>
      <c r="DB59" s="76">
        <v>0</v>
      </c>
      <c r="DC59" s="78">
        <v>0.55084745762711873</v>
      </c>
      <c r="DD59" s="71"/>
      <c r="DH59" s="64"/>
      <c r="DI59" s="64"/>
    </row>
    <row r="60" spans="1:113" s="56" customFormat="1" ht="11.25">
      <c r="A60" s="4"/>
      <c r="B60" s="4"/>
      <c r="D60" s="57"/>
      <c r="E60" s="201" t="s">
        <v>145</v>
      </c>
      <c r="F60" s="207"/>
      <c r="G60" s="77"/>
      <c r="H60" s="77"/>
      <c r="I60" s="84"/>
      <c r="J60" s="84"/>
      <c r="K60" s="77"/>
      <c r="L60" s="77"/>
      <c r="M60" s="84"/>
      <c r="N60" s="84"/>
      <c r="O60" s="77"/>
      <c r="P60" s="77"/>
      <c r="Q60" s="84"/>
      <c r="R60" s="84"/>
      <c r="S60" s="77"/>
      <c r="T60" s="77"/>
      <c r="U60" s="84"/>
      <c r="V60" s="84"/>
      <c r="W60" s="77"/>
      <c r="X60" s="77"/>
      <c r="Y60" s="84"/>
      <c r="Z60" s="84"/>
      <c r="AA60" s="77"/>
      <c r="AB60" s="77"/>
      <c r="AC60" s="84"/>
      <c r="AD60" s="84"/>
      <c r="AE60" s="77"/>
      <c r="AF60" s="77"/>
      <c r="AG60" s="84"/>
      <c r="AH60" s="84"/>
      <c r="AI60" s="77"/>
      <c r="AJ60" s="77"/>
      <c r="AK60" s="84"/>
      <c r="AL60" s="84"/>
      <c r="AM60" s="77"/>
      <c r="AN60" s="77"/>
      <c r="AO60" s="84"/>
      <c r="AP60" s="84"/>
      <c r="AQ60" s="77"/>
      <c r="AR60" s="77"/>
      <c r="AS60" s="84"/>
      <c r="AT60" s="84"/>
      <c r="AU60" s="77"/>
      <c r="AV60" s="77"/>
      <c r="AW60" s="84"/>
      <c r="AX60" s="84"/>
      <c r="AY60" s="77"/>
      <c r="AZ60" s="77"/>
      <c r="BA60" s="84"/>
      <c r="BB60" s="84"/>
      <c r="BC60" s="77"/>
      <c r="BD60" s="77"/>
      <c r="BE60" s="84"/>
      <c r="BF60" s="84"/>
      <c r="BG60" s="77"/>
      <c r="BH60" s="77"/>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203"/>
      <c r="DD60" s="71"/>
      <c r="DH60" s="64"/>
      <c r="DI60" s="64"/>
    </row>
    <row r="61" spans="1:113" s="215" customFormat="1" ht="29.25" customHeight="1">
      <c r="A61" s="208"/>
      <c r="B61" s="4">
        <v>1</v>
      </c>
      <c r="C61" s="209"/>
      <c r="D61" s="31"/>
      <c r="E61" s="210" t="s">
        <v>146</v>
      </c>
      <c r="F61" s="211" t="s">
        <v>147</v>
      </c>
      <c r="G61" s="212">
        <v>0</v>
      </c>
      <c r="H61" s="212">
        <v>0</v>
      </c>
      <c r="I61" s="212">
        <v>0.14000000000000001</v>
      </c>
      <c r="J61" s="212">
        <v>0</v>
      </c>
      <c r="K61" s="212">
        <v>0</v>
      </c>
      <c r="L61" s="212">
        <v>0</v>
      </c>
      <c r="M61" s="212">
        <v>0</v>
      </c>
      <c r="N61" s="212">
        <v>0</v>
      </c>
      <c r="O61" s="212">
        <v>0</v>
      </c>
      <c r="P61" s="212">
        <v>0</v>
      </c>
      <c r="Q61" s="212">
        <v>0</v>
      </c>
      <c r="R61" s="212">
        <v>0</v>
      </c>
      <c r="S61" s="212">
        <v>0</v>
      </c>
      <c r="T61" s="212">
        <v>0</v>
      </c>
      <c r="U61" s="212">
        <v>0</v>
      </c>
      <c r="V61" s="212">
        <v>0</v>
      </c>
      <c r="W61" s="212">
        <v>0</v>
      </c>
      <c r="X61" s="212">
        <v>0</v>
      </c>
      <c r="Y61" s="212">
        <v>0</v>
      </c>
      <c r="Z61" s="212">
        <v>0</v>
      </c>
      <c r="AA61" s="212">
        <v>0</v>
      </c>
      <c r="AB61" s="212">
        <v>0</v>
      </c>
      <c r="AC61" s="212">
        <v>0</v>
      </c>
      <c r="AD61" s="212">
        <v>0</v>
      </c>
      <c r="AE61" s="212">
        <v>0</v>
      </c>
      <c r="AF61" s="212">
        <v>0</v>
      </c>
      <c r="AG61" s="212">
        <v>0.14000000000000001</v>
      </c>
      <c r="AH61" s="212">
        <v>0</v>
      </c>
      <c r="AI61" s="213"/>
      <c r="AJ61" s="213"/>
      <c r="AK61" s="213">
        <v>0</v>
      </c>
      <c r="AL61" s="213">
        <v>0</v>
      </c>
      <c r="AM61" s="213"/>
      <c r="AN61" s="213"/>
      <c r="AO61" s="213">
        <v>0</v>
      </c>
      <c r="AP61" s="213">
        <v>0</v>
      </c>
      <c r="AQ61" s="213"/>
      <c r="AR61" s="213"/>
      <c r="AS61" s="213">
        <v>0</v>
      </c>
      <c r="AT61" s="213">
        <v>0</v>
      </c>
      <c r="AU61" s="213"/>
      <c r="AV61" s="213"/>
      <c r="AW61" s="213"/>
      <c r="AX61" s="213"/>
      <c r="AY61" s="213"/>
      <c r="AZ61" s="213"/>
      <c r="BA61" s="213"/>
      <c r="BB61" s="213"/>
      <c r="BC61" s="213"/>
      <c r="BD61" s="213"/>
      <c r="BE61" s="213"/>
      <c r="BF61" s="213"/>
      <c r="BG61" s="212">
        <v>0</v>
      </c>
      <c r="BH61" s="212">
        <v>0</v>
      </c>
      <c r="BI61" s="212">
        <v>0</v>
      </c>
      <c r="BJ61" s="212">
        <v>0</v>
      </c>
      <c r="BK61" s="213">
        <v>0.55084745762711873</v>
      </c>
      <c r="BL61" s="213">
        <v>0</v>
      </c>
      <c r="BM61" s="213">
        <v>0</v>
      </c>
      <c r="BN61" s="213">
        <v>0</v>
      </c>
      <c r="BO61" s="213">
        <v>0</v>
      </c>
      <c r="BP61" s="213">
        <v>0</v>
      </c>
      <c r="BQ61" s="213">
        <v>0</v>
      </c>
      <c r="BR61" s="213">
        <v>0.14000000000000001</v>
      </c>
      <c r="BS61" s="213">
        <v>0</v>
      </c>
      <c r="BT61" s="213">
        <v>0</v>
      </c>
      <c r="BU61" s="213">
        <v>0</v>
      </c>
      <c r="BV61" s="213">
        <v>0</v>
      </c>
      <c r="BW61" s="213">
        <v>0</v>
      </c>
      <c r="BX61" s="212">
        <v>0.14000000000000001</v>
      </c>
      <c r="BY61" s="212">
        <v>0</v>
      </c>
      <c r="BZ61" s="212">
        <v>0</v>
      </c>
      <c r="CA61" s="213">
        <v>0</v>
      </c>
      <c r="CB61" s="213">
        <v>0</v>
      </c>
      <c r="CC61" s="213">
        <v>0</v>
      </c>
      <c r="CD61" s="213">
        <v>0</v>
      </c>
      <c r="CE61" s="213">
        <v>0</v>
      </c>
      <c r="CF61" s="213">
        <v>0</v>
      </c>
      <c r="CG61" s="213"/>
      <c r="CH61" s="213"/>
      <c r="CI61" s="213"/>
      <c r="CJ61" s="213"/>
      <c r="CK61" s="213"/>
      <c r="CL61" s="213"/>
      <c r="CM61" s="213"/>
      <c r="CN61" s="213"/>
      <c r="CO61" s="213"/>
      <c r="CP61" s="212">
        <v>0.14000000000000001</v>
      </c>
      <c r="CQ61" s="212">
        <v>0</v>
      </c>
      <c r="CR61" s="212">
        <v>0</v>
      </c>
      <c r="CS61" s="213">
        <v>0</v>
      </c>
      <c r="CT61" s="213">
        <v>0</v>
      </c>
      <c r="CU61" s="213">
        <v>0.55084745762711873</v>
      </c>
      <c r="CV61" s="213">
        <v>0</v>
      </c>
      <c r="CW61" s="212">
        <v>0.55084745762711873</v>
      </c>
      <c r="CX61" s="213">
        <v>0</v>
      </c>
      <c r="CY61" s="213">
        <v>0</v>
      </c>
      <c r="CZ61" s="213"/>
      <c r="DA61" s="213"/>
      <c r="DB61" s="213"/>
      <c r="DC61" s="214">
        <v>0.55084745762711873</v>
      </c>
      <c r="DD61" s="107"/>
    </row>
    <row r="62" spans="1:113" s="56" customFormat="1" ht="11.25">
      <c r="A62" s="4"/>
      <c r="B62" s="4"/>
      <c r="D62" s="57"/>
      <c r="E62" s="204"/>
      <c r="F62" s="205"/>
      <c r="G62" s="205"/>
      <c r="H62" s="205"/>
      <c r="I62" s="90"/>
      <c r="J62" s="90"/>
      <c r="K62" s="205"/>
      <c r="L62" s="205"/>
      <c r="M62" s="90"/>
      <c r="N62" s="90"/>
      <c r="O62" s="205"/>
      <c r="P62" s="205"/>
      <c r="Q62" s="90"/>
      <c r="R62" s="90"/>
      <c r="S62" s="205"/>
      <c r="T62" s="205"/>
      <c r="U62" s="90"/>
      <c r="V62" s="90"/>
      <c r="W62" s="205"/>
      <c r="X62" s="205"/>
      <c r="Y62" s="90"/>
      <c r="Z62" s="90"/>
      <c r="AA62" s="205"/>
      <c r="AB62" s="205"/>
      <c r="AC62" s="90"/>
      <c r="AD62" s="90"/>
      <c r="AE62" s="205"/>
      <c r="AF62" s="205"/>
      <c r="AG62" s="90"/>
      <c r="AH62" s="90"/>
      <c r="AI62" s="205"/>
      <c r="AJ62" s="205"/>
      <c r="AK62" s="90"/>
      <c r="AL62" s="90"/>
      <c r="AM62" s="205"/>
      <c r="AN62" s="205"/>
      <c r="AO62" s="90"/>
      <c r="AP62" s="90"/>
      <c r="AQ62" s="205"/>
      <c r="AR62" s="205"/>
      <c r="AS62" s="90"/>
      <c r="AT62" s="90"/>
      <c r="AU62" s="205"/>
      <c r="AV62" s="205"/>
      <c r="AW62" s="90"/>
      <c r="AX62" s="90"/>
      <c r="AY62" s="205"/>
      <c r="AZ62" s="205"/>
      <c r="BA62" s="90"/>
      <c r="BB62" s="90"/>
      <c r="BC62" s="205"/>
      <c r="BD62" s="205"/>
      <c r="BE62" s="90"/>
      <c r="BF62" s="90"/>
      <c r="BG62" s="205"/>
      <c r="BH62" s="205"/>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206"/>
      <c r="DD62" s="71"/>
      <c r="DH62" s="64"/>
      <c r="DI62" s="64"/>
    </row>
    <row r="63" spans="1:113" s="56" customFormat="1" ht="11.25">
      <c r="A63" s="4"/>
      <c r="B63" s="4"/>
      <c r="D63" s="57"/>
      <c r="E63" s="197" t="s">
        <v>148</v>
      </c>
      <c r="F63" s="198" t="s">
        <v>149</v>
      </c>
      <c r="G63" s="77"/>
      <c r="H63" s="77"/>
      <c r="I63" s="76">
        <v>0</v>
      </c>
      <c r="J63" s="76">
        <v>1.77</v>
      </c>
      <c r="K63" s="77"/>
      <c r="L63" s="77"/>
      <c r="M63" s="76">
        <v>0</v>
      </c>
      <c r="N63" s="76">
        <v>0.25</v>
      </c>
      <c r="O63" s="77"/>
      <c r="P63" s="77"/>
      <c r="Q63" s="76">
        <v>0</v>
      </c>
      <c r="R63" s="76">
        <v>0.25</v>
      </c>
      <c r="S63" s="77"/>
      <c r="T63" s="77"/>
      <c r="U63" s="76">
        <v>0</v>
      </c>
      <c r="V63" s="76">
        <v>0</v>
      </c>
      <c r="W63" s="77"/>
      <c r="X63" s="77"/>
      <c r="Y63" s="76">
        <v>0</v>
      </c>
      <c r="Z63" s="76">
        <v>0</v>
      </c>
      <c r="AA63" s="77"/>
      <c r="AB63" s="77"/>
      <c r="AC63" s="76">
        <v>0</v>
      </c>
      <c r="AD63" s="76">
        <v>0</v>
      </c>
      <c r="AE63" s="77"/>
      <c r="AF63" s="77"/>
      <c r="AG63" s="76">
        <v>0</v>
      </c>
      <c r="AH63" s="76">
        <v>2.27</v>
      </c>
      <c r="AI63" s="77"/>
      <c r="AJ63" s="77"/>
      <c r="AK63" s="76">
        <v>0</v>
      </c>
      <c r="AL63" s="76">
        <v>0</v>
      </c>
      <c r="AM63" s="77"/>
      <c r="AN63" s="77"/>
      <c r="AO63" s="76">
        <v>0</v>
      </c>
      <c r="AP63" s="76">
        <v>0</v>
      </c>
      <c r="AQ63" s="77"/>
      <c r="AR63" s="77"/>
      <c r="AS63" s="76">
        <v>0</v>
      </c>
      <c r="AT63" s="76">
        <v>0</v>
      </c>
      <c r="AU63" s="77"/>
      <c r="AV63" s="77"/>
      <c r="AW63" s="76">
        <v>0</v>
      </c>
      <c r="AX63" s="76">
        <v>0</v>
      </c>
      <c r="AY63" s="77"/>
      <c r="AZ63" s="77"/>
      <c r="BA63" s="76">
        <v>0</v>
      </c>
      <c r="BB63" s="76">
        <v>0</v>
      </c>
      <c r="BC63" s="77"/>
      <c r="BD63" s="77"/>
      <c r="BE63" s="76">
        <v>0</v>
      </c>
      <c r="BF63" s="76">
        <v>0</v>
      </c>
      <c r="BG63" s="77"/>
      <c r="BH63" s="77"/>
      <c r="BI63" s="76">
        <v>0</v>
      </c>
      <c r="BJ63" s="76">
        <v>0</v>
      </c>
      <c r="BK63" s="76">
        <v>47.749235332711869</v>
      </c>
      <c r="BL63" s="76">
        <v>0</v>
      </c>
      <c r="BM63" s="76">
        <v>0</v>
      </c>
      <c r="BN63" s="76">
        <v>0</v>
      </c>
      <c r="BO63" s="76">
        <v>0</v>
      </c>
      <c r="BP63" s="76">
        <v>0.92999999999999994</v>
      </c>
      <c r="BQ63" s="76">
        <v>0</v>
      </c>
      <c r="BR63" s="76">
        <v>0</v>
      </c>
      <c r="BS63" s="76">
        <v>0.84000000000000008</v>
      </c>
      <c r="BT63" s="76">
        <v>0</v>
      </c>
      <c r="BU63" s="76">
        <v>0</v>
      </c>
      <c r="BV63" s="76">
        <v>0</v>
      </c>
      <c r="BW63" s="76">
        <v>0</v>
      </c>
      <c r="BX63" s="76">
        <v>0</v>
      </c>
      <c r="BY63" s="76">
        <v>1.77</v>
      </c>
      <c r="BZ63" s="76">
        <v>0</v>
      </c>
      <c r="CA63" s="76">
        <v>0</v>
      </c>
      <c r="CB63" s="76">
        <v>0.25</v>
      </c>
      <c r="CC63" s="76">
        <v>0</v>
      </c>
      <c r="CD63" s="76">
        <v>0</v>
      </c>
      <c r="CE63" s="76">
        <v>0.25</v>
      </c>
      <c r="CF63" s="76">
        <v>0</v>
      </c>
      <c r="CG63" s="76">
        <v>0</v>
      </c>
      <c r="CH63" s="76">
        <v>0</v>
      </c>
      <c r="CI63" s="76">
        <v>0</v>
      </c>
      <c r="CJ63" s="76">
        <v>0</v>
      </c>
      <c r="CK63" s="76">
        <v>0</v>
      </c>
      <c r="CL63" s="76">
        <v>0</v>
      </c>
      <c r="CM63" s="76">
        <v>0</v>
      </c>
      <c r="CN63" s="76">
        <v>0</v>
      </c>
      <c r="CO63" s="76">
        <v>0</v>
      </c>
      <c r="CP63" s="76">
        <v>0</v>
      </c>
      <c r="CQ63" s="76">
        <v>2.27</v>
      </c>
      <c r="CR63" s="76">
        <v>0</v>
      </c>
      <c r="CS63" s="76">
        <v>0</v>
      </c>
      <c r="CT63" s="76">
        <v>3.7796610169491527</v>
      </c>
      <c r="CU63" s="76">
        <v>3.9237288135593218</v>
      </c>
      <c r="CV63" s="76">
        <v>0</v>
      </c>
      <c r="CW63" s="76">
        <v>7.7033898305084749</v>
      </c>
      <c r="CX63" s="76">
        <v>8.9322033898305087</v>
      </c>
      <c r="CY63" s="76">
        <v>31.113642112372887</v>
      </c>
      <c r="CZ63" s="76">
        <v>0</v>
      </c>
      <c r="DA63" s="76">
        <v>0</v>
      </c>
      <c r="DB63" s="76">
        <v>0</v>
      </c>
      <c r="DC63" s="78">
        <v>47.749235332711869</v>
      </c>
      <c r="DD63" s="71"/>
      <c r="DH63" s="64"/>
      <c r="DI63" s="64"/>
    </row>
    <row r="64" spans="1:113" s="56" customFormat="1" ht="11.25">
      <c r="A64" s="4"/>
      <c r="B64" s="4"/>
      <c r="D64" s="57"/>
      <c r="E64" s="197" t="s">
        <v>150</v>
      </c>
      <c r="F64" s="199" t="s">
        <v>151</v>
      </c>
      <c r="G64" s="77"/>
      <c r="H64" s="77"/>
      <c r="I64" s="76">
        <v>0</v>
      </c>
      <c r="J64" s="76">
        <v>0</v>
      </c>
      <c r="K64" s="77"/>
      <c r="L64" s="77"/>
      <c r="M64" s="76">
        <v>0</v>
      </c>
      <c r="N64" s="76">
        <v>0</v>
      </c>
      <c r="O64" s="77"/>
      <c r="P64" s="77"/>
      <c r="Q64" s="76">
        <v>0</v>
      </c>
      <c r="R64" s="76">
        <v>0</v>
      </c>
      <c r="S64" s="77"/>
      <c r="T64" s="77"/>
      <c r="U64" s="76">
        <v>0</v>
      </c>
      <c r="V64" s="76">
        <v>0</v>
      </c>
      <c r="W64" s="77"/>
      <c r="X64" s="77"/>
      <c r="Y64" s="76">
        <v>0</v>
      </c>
      <c r="Z64" s="76">
        <v>0</v>
      </c>
      <c r="AA64" s="77"/>
      <c r="AB64" s="77"/>
      <c r="AC64" s="76">
        <v>0</v>
      </c>
      <c r="AD64" s="76">
        <v>0</v>
      </c>
      <c r="AE64" s="77"/>
      <c r="AF64" s="77"/>
      <c r="AG64" s="76">
        <v>0</v>
      </c>
      <c r="AH64" s="76">
        <v>0</v>
      </c>
      <c r="AI64" s="77"/>
      <c r="AJ64" s="77"/>
      <c r="AK64" s="76">
        <v>0</v>
      </c>
      <c r="AL64" s="76">
        <v>0</v>
      </c>
      <c r="AM64" s="77"/>
      <c r="AN64" s="77"/>
      <c r="AO64" s="76">
        <v>0</v>
      </c>
      <c r="AP64" s="76">
        <v>0</v>
      </c>
      <c r="AQ64" s="77"/>
      <c r="AR64" s="77"/>
      <c r="AS64" s="76">
        <v>0</v>
      </c>
      <c r="AT64" s="76">
        <v>0</v>
      </c>
      <c r="AU64" s="77"/>
      <c r="AV64" s="77"/>
      <c r="AW64" s="76">
        <v>0</v>
      </c>
      <c r="AX64" s="76">
        <v>0</v>
      </c>
      <c r="AY64" s="77"/>
      <c r="AZ64" s="77"/>
      <c r="BA64" s="76">
        <v>0</v>
      </c>
      <c r="BB64" s="76">
        <v>0</v>
      </c>
      <c r="BC64" s="77"/>
      <c r="BD64" s="77"/>
      <c r="BE64" s="76">
        <v>0</v>
      </c>
      <c r="BF64" s="76">
        <v>0</v>
      </c>
      <c r="BG64" s="77"/>
      <c r="BH64" s="77"/>
      <c r="BI64" s="76">
        <v>0</v>
      </c>
      <c r="BJ64" s="76">
        <v>0</v>
      </c>
      <c r="BK64" s="76">
        <v>0</v>
      </c>
      <c r="BL64" s="76">
        <v>0</v>
      </c>
      <c r="BM64" s="76">
        <v>0</v>
      </c>
      <c r="BN64" s="76">
        <v>0</v>
      </c>
      <c r="BO64" s="76">
        <v>0</v>
      </c>
      <c r="BP64" s="76">
        <v>0</v>
      </c>
      <c r="BQ64" s="76">
        <v>0</v>
      </c>
      <c r="BR64" s="76">
        <v>0</v>
      </c>
      <c r="BS64" s="76">
        <v>0</v>
      </c>
      <c r="BT64" s="76">
        <v>0</v>
      </c>
      <c r="BU64" s="76">
        <v>0</v>
      </c>
      <c r="BV64" s="76">
        <v>0</v>
      </c>
      <c r="BW64" s="76">
        <v>0</v>
      </c>
      <c r="BX64" s="76">
        <v>0</v>
      </c>
      <c r="BY64" s="76">
        <v>0</v>
      </c>
      <c r="BZ64" s="76">
        <v>0</v>
      </c>
      <c r="CA64" s="76">
        <v>0</v>
      </c>
      <c r="CB64" s="76">
        <v>0</v>
      </c>
      <c r="CC64" s="76">
        <v>0</v>
      </c>
      <c r="CD64" s="76">
        <v>0</v>
      </c>
      <c r="CE64" s="76">
        <v>0</v>
      </c>
      <c r="CF64" s="76">
        <v>0</v>
      </c>
      <c r="CG64" s="76">
        <v>0</v>
      </c>
      <c r="CH64" s="76">
        <v>0</v>
      </c>
      <c r="CI64" s="76">
        <v>0</v>
      </c>
      <c r="CJ64" s="76">
        <v>0</v>
      </c>
      <c r="CK64" s="76">
        <v>0</v>
      </c>
      <c r="CL64" s="76">
        <v>0</v>
      </c>
      <c r="CM64" s="76">
        <v>0</v>
      </c>
      <c r="CN64" s="76">
        <v>0</v>
      </c>
      <c r="CO64" s="76">
        <v>0</v>
      </c>
      <c r="CP64" s="76">
        <v>0</v>
      </c>
      <c r="CQ64" s="76">
        <v>0</v>
      </c>
      <c r="CR64" s="76">
        <v>0</v>
      </c>
      <c r="CS64" s="76">
        <v>0</v>
      </c>
      <c r="CT64" s="76">
        <v>0</v>
      </c>
      <c r="CU64" s="76">
        <v>0</v>
      </c>
      <c r="CV64" s="76">
        <v>0</v>
      </c>
      <c r="CW64" s="76">
        <v>0</v>
      </c>
      <c r="CX64" s="76">
        <v>0</v>
      </c>
      <c r="CY64" s="76">
        <v>0</v>
      </c>
      <c r="CZ64" s="76">
        <v>0</v>
      </c>
      <c r="DA64" s="76">
        <v>0</v>
      </c>
      <c r="DB64" s="76">
        <v>0</v>
      </c>
      <c r="DC64" s="78">
        <v>0</v>
      </c>
      <c r="DD64" s="71"/>
      <c r="DH64" s="64"/>
      <c r="DI64" s="64"/>
    </row>
    <row r="65" spans="1:113" s="56" customFormat="1" ht="11.25">
      <c r="A65" s="4"/>
      <c r="B65" s="4"/>
      <c r="D65" s="57"/>
      <c r="E65" s="201" t="s">
        <v>152</v>
      </c>
      <c r="F65" s="216"/>
      <c r="G65" s="77"/>
      <c r="H65" s="77"/>
      <c r="I65" s="84"/>
      <c r="J65" s="84"/>
      <c r="K65" s="77"/>
      <c r="L65" s="77"/>
      <c r="M65" s="84"/>
      <c r="N65" s="84"/>
      <c r="O65" s="77"/>
      <c r="P65" s="77"/>
      <c r="Q65" s="84"/>
      <c r="R65" s="84"/>
      <c r="S65" s="77"/>
      <c r="T65" s="77"/>
      <c r="U65" s="84"/>
      <c r="V65" s="84"/>
      <c r="W65" s="77"/>
      <c r="X65" s="77"/>
      <c r="Y65" s="84"/>
      <c r="Z65" s="84"/>
      <c r="AA65" s="77"/>
      <c r="AB65" s="77"/>
      <c r="AC65" s="84"/>
      <c r="AD65" s="84"/>
      <c r="AE65" s="77"/>
      <c r="AF65" s="77"/>
      <c r="AG65" s="84"/>
      <c r="AH65" s="84"/>
      <c r="AI65" s="77"/>
      <c r="AJ65" s="77"/>
      <c r="AK65" s="84"/>
      <c r="AL65" s="84"/>
      <c r="AM65" s="77"/>
      <c r="AN65" s="77"/>
      <c r="AO65" s="84"/>
      <c r="AP65" s="84"/>
      <c r="AQ65" s="77"/>
      <c r="AR65" s="77"/>
      <c r="AS65" s="84"/>
      <c r="AT65" s="84"/>
      <c r="AU65" s="77"/>
      <c r="AV65" s="77"/>
      <c r="AW65" s="84"/>
      <c r="AX65" s="84"/>
      <c r="AY65" s="77"/>
      <c r="AZ65" s="77"/>
      <c r="BA65" s="84"/>
      <c r="BB65" s="84"/>
      <c r="BC65" s="77"/>
      <c r="BD65" s="77"/>
      <c r="BE65" s="84"/>
      <c r="BF65" s="84"/>
      <c r="BG65" s="77"/>
      <c r="BH65" s="77"/>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203"/>
      <c r="DD65" s="71"/>
      <c r="DH65" s="64"/>
      <c r="DI65" s="64"/>
    </row>
    <row r="66" spans="1:113" s="56" customFormat="1" ht="11.25">
      <c r="A66" s="4"/>
      <c r="B66" s="4"/>
      <c r="D66" s="57"/>
      <c r="E66" s="204"/>
      <c r="F66" s="205"/>
      <c r="G66" s="205"/>
      <c r="H66" s="205"/>
      <c r="I66" s="90"/>
      <c r="J66" s="90"/>
      <c r="K66" s="205"/>
      <c r="L66" s="205"/>
      <c r="M66" s="90"/>
      <c r="N66" s="90"/>
      <c r="O66" s="205"/>
      <c r="P66" s="205"/>
      <c r="Q66" s="90"/>
      <c r="R66" s="90"/>
      <c r="S66" s="205"/>
      <c r="T66" s="205"/>
      <c r="U66" s="90"/>
      <c r="V66" s="90"/>
      <c r="W66" s="205"/>
      <c r="X66" s="205"/>
      <c r="Y66" s="90"/>
      <c r="Z66" s="90"/>
      <c r="AA66" s="205"/>
      <c r="AB66" s="205"/>
      <c r="AC66" s="90"/>
      <c r="AD66" s="90"/>
      <c r="AE66" s="205"/>
      <c r="AF66" s="205"/>
      <c r="AG66" s="90"/>
      <c r="AH66" s="90"/>
      <c r="AI66" s="205"/>
      <c r="AJ66" s="205"/>
      <c r="AK66" s="90"/>
      <c r="AL66" s="90"/>
      <c r="AM66" s="205"/>
      <c r="AN66" s="205"/>
      <c r="AO66" s="90"/>
      <c r="AP66" s="90"/>
      <c r="AQ66" s="205"/>
      <c r="AR66" s="205"/>
      <c r="AS66" s="90"/>
      <c r="AT66" s="90"/>
      <c r="AU66" s="205"/>
      <c r="AV66" s="205"/>
      <c r="AW66" s="90"/>
      <c r="AX66" s="90"/>
      <c r="AY66" s="205"/>
      <c r="AZ66" s="205"/>
      <c r="BA66" s="90"/>
      <c r="BB66" s="90"/>
      <c r="BC66" s="205"/>
      <c r="BD66" s="205"/>
      <c r="BE66" s="90"/>
      <c r="BF66" s="90"/>
      <c r="BG66" s="205"/>
      <c r="BH66" s="205"/>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206"/>
      <c r="DD66" s="71"/>
      <c r="DH66" s="64"/>
      <c r="DI66" s="64"/>
    </row>
    <row r="67" spans="1:113" s="56" customFormat="1" ht="11.25">
      <c r="A67" s="4"/>
      <c r="B67" s="4"/>
      <c r="D67" s="57"/>
      <c r="E67" s="197" t="s">
        <v>153</v>
      </c>
      <c r="F67" s="199" t="s">
        <v>154</v>
      </c>
      <c r="G67" s="77"/>
      <c r="H67" s="77"/>
      <c r="I67" s="76">
        <v>0</v>
      </c>
      <c r="J67" s="76">
        <v>0</v>
      </c>
      <c r="K67" s="77"/>
      <c r="L67" s="77"/>
      <c r="M67" s="76">
        <v>0</v>
      </c>
      <c r="N67" s="76">
        <v>0</v>
      </c>
      <c r="O67" s="77"/>
      <c r="P67" s="77"/>
      <c r="Q67" s="76">
        <v>0</v>
      </c>
      <c r="R67" s="76">
        <v>0</v>
      </c>
      <c r="S67" s="77"/>
      <c r="T67" s="77"/>
      <c r="U67" s="76">
        <v>0</v>
      </c>
      <c r="V67" s="76">
        <v>0</v>
      </c>
      <c r="W67" s="77"/>
      <c r="X67" s="77"/>
      <c r="Y67" s="76">
        <v>0</v>
      </c>
      <c r="Z67" s="76">
        <v>0</v>
      </c>
      <c r="AA67" s="77"/>
      <c r="AB67" s="77"/>
      <c r="AC67" s="76">
        <v>0</v>
      </c>
      <c r="AD67" s="76">
        <v>0</v>
      </c>
      <c r="AE67" s="77"/>
      <c r="AF67" s="77"/>
      <c r="AG67" s="76">
        <v>0</v>
      </c>
      <c r="AH67" s="76">
        <v>0</v>
      </c>
      <c r="AI67" s="77"/>
      <c r="AJ67" s="77"/>
      <c r="AK67" s="76">
        <v>0</v>
      </c>
      <c r="AL67" s="76">
        <v>0</v>
      </c>
      <c r="AM67" s="77"/>
      <c r="AN67" s="77"/>
      <c r="AO67" s="76">
        <v>0</v>
      </c>
      <c r="AP67" s="76">
        <v>0</v>
      </c>
      <c r="AQ67" s="77"/>
      <c r="AR67" s="77"/>
      <c r="AS67" s="76">
        <v>0</v>
      </c>
      <c r="AT67" s="76">
        <v>0</v>
      </c>
      <c r="AU67" s="77"/>
      <c r="AV67" s="77"/>
      <c r="AW67" s="76">
        <v>0</v>
      </c>
      <c r="AX67" s="76">
        <v>0</v>
      </c>
      <c r="AY67" s="77"/>
      <c r="AZ67" s="77"/>
      <c r="BA67" s="76">
        <v>0</v>
      </c>
      <c r="BB67" s="76">
        <v>0</v>
      </c>
      <c r="BC67" s="77"/>
      <c r="BD67" s="77"/>
      <c r="BE67" s="76">
        <v>0</v>
      </c>
      <c r="BF67" s="76">
        <v>0</v>
      </c>
      <c r="BG67" s="77"/>
      <c r="BH67" s="77"/>
      <c r="BI67" s="76">
        <v>0</v>
      </c>
      <c r="BJ67" s="76">
        <v>0</v>
      </c>
      <c r="BK67" s="76">
        <v>0</v>
      </c>
      <c r="BL67" s="76">
        <v>0</v>
      </c>
      <c r="BM67" s="76">
        <v>0</v>
      </c>
      <c r="BN67" s="76">
        <v>0</v>
      </c>
      <c r="BO67" s="76">
        <v>0</v>
      </c>
      <c r="BP67" s="76">
        <v>0</v>
      </c>
      <c r="BQ67" s="76">
        <v>0</v>
      </c>
      <c r="BR67" s="76">
        <v>0</v>
      </c>
      <c r="BS67" s="76">
        <v>0</v>
      </c>
      <c r="BT67" s="76">
        <v>0</v>
      </c>
      <c r="BU67" s="76">
        <v>0</v>
      </c>
      <c r="BV67" s="76">
        <v>0</v>
      </c>
      <c r="BW67" s="76">
        <v>0</v>
      </c>
      <c r="BX67" s="76">
        <v>0</v>
      </c>
      <c r="BY67" s="76">
        <v>0</v>
      </c>
      <c r="BZ67" s="76">
        <v>0</v>
      </c>
      <c r="CA67" s="76">
        <v>0</v>
      </c>
      <c r="CB67" s="76">
        <v>0</v>
      </c>
      <c r="CC67" s="76">
        <v>0</v>
      </c>
      <c r="CD67" s="76">
        <v>0</v>
      </c>
      <c r="CE67" s="76">
        <v>0</v>
      </c>
      <c r="CF67" s="76">
        <v>0</v>
      </c>
      <c r="CG67" s="76">
        <v>0</v>
      </c>
      <c r="CH67" s="76">
        <v>0</v>
      </c>
      <c r="CI67" s="76">
        <v>0</v>
      </c>
      <c r="CJ67" s="76">
        <v>0</v>
      </c>
      <c r="CK67" s="76">
        <v>0</v>
      </c>
      <c r="CL67" s="76">
        <v>0</v>
      </c>
      <c r="CM67" s="76">
        <v>0</v>
      </c>
      <c r="CN67" s="76">
        <v>0</v>
      </c>
      <c r="CO67" s="76">
        <v>0</v>
      </c>
      <c r="CP67" s="76">
        <v>0</v>
      </c>
      <c r="CQ67" s="76">
        <v>0</v>
      </c>
      <c r="CR67" s="76">
        <v>0</v>
      </c>
      <c r="CS67" s="76">
        <v>0</v>
      </c>
      <c r="CT67" s="76">
        <v>0</v>
      </c>
      <c r="CU67" s="76">
        <v>0</v>
      </c>
      <c r="CV67" s="76">
        <v>0</v>
      </c>
      <c r="CW67" s="76">
        <v>0</v>
      </c>
      <c r="CX67" s="76">
        <v>0</v>
      </c>
      <c r="CY67" s="76">
        <v>0</v>
      </c>
      <c r="CZ67" s="76">
        <v>0</v>
      </c>
      <c r="DA67" s="76">
        <v>0</v>
      </c>
      <c r="DB67" s="76">
        <v>0</v>
      </c>
      <c r="DC67" s="78">
        <v>0</v>
      </c>
      <c r="DD67" s="71"/>
      <c r="DH67" s="64"/>
      <c r="DI67" s="64"/>
    </row>
    <row r="68" spans="1:113" s="56" customFormat="1" ht="11.25">
      <c r="A68" s="4"/>
      <c r="B68" s="4"/>
      <c r="D68" s="57"/>
      <c r="E68" s="201" t="s">
        <v>155</v>
      </c>
      <c r="F68" s="216"/>
      <c r="G68" s="77"/>
      <c r="H68" s="77"/>
      <c r="I68" s="84"/>
      <c r="J68" s="84"/>
      <c r="K68" s="77"/>
      <c r="L68" s="77"/>
      <c r="M68" s="84"/>
      <c r="N68" s="84"/>
      <c r="O68" s="77"/>
      <c r="P68" s="77"/>
      <c r="Q68" s="84"/>
      <c r="R68" s="84"/>
      <c r="S68" s="77"/>
      <c r="T68" s="77"/>
      <c r="U68" s="84"/>
      <c r="V68" s="84"/>
      <c r="W68" s="77"/>
      <c r="X68" s="77"/>
      <c r="Y68" s="84"/>
      <c r="Z68" s="84"/>
      <c r="AA68" s="77"/>
      <c r="AB68" s="77"/>
      <c r="AC68" s="84"/>
      <c r="AD68" s="84"/>
      <c r="AE68" s="77"/>
      <c r="AF68" s="77"/>
      <c r="AG68" s="84"/>
      <c r="AH68" s="84"/>
      <c r="AI68" s="77"/>
      <c r="AJ68" s="77"/>
      <c r="AK68" s="84"/>
      <c r="AL68" s="84"/>
      <c r="AM68" s="77"/>
      <c r="AN68" s="77"/>
      <c r="AO68" s="84"/>
      <c r="AP68" s="84"/>
      <c r="AQ68" s="77"/>
      <c r="AR68" s="77"/>
      <c r="AS68" s="84"/>
      <c r="AT68" s="84"/>
      <c r="AU68" s="77"/>
      <c r="AV68" s="77"/>
      <c r="AW68" s="84"/>
      <c r="AX68" s="84"/>
      <c r="AY68" s="77"/>
      <c r="AZ68" s="77"/>
      <c r="BA68" s="84"/>
      <c r="BB68" s="84"/>
      <c r="BC68" s="77"/>
      <c r="BD68" s="77"/>
      <c r="BE68" s="84"/>
      <c r="BF68" s="84"/>
      <c r="BG68" s="77"/>
      <c r="BH68" s="77"/>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203"/>
      <c r="DD68" s="71"/>
      <c r="DH68" s="64"/>
      <c r="DI68" s="64"/>
    </row>
    <row r="69" spans="1:113" s="56" customFormat="1" ht="11.25">
      <c r="A69" s="4"/>
      <c r="B69" s="4"/>
      <c r="D69" s="57"/>
      <c r="E69" s="204"/>
      <c r="F69" s="205"/>
      <c r="G69" s="205"/>
      <c r="H69" s="205"/>
      <c r="I69" s="90"/>
      <c r="J69" s="90"/>
      <c r="K69" s="205"/>
      <c r="L69" s="205"/>
      <c r="M69" s="90"/>
      <c r="N69" s="90"/>
      <c r="O69" s="205"/>
      <c r="P69" s="205"/>
      <c r="Q69" s="90"/>
      <c r="R69" s="90"/>
      <c r="S69" s="205"/>
      <c r="T69" s="205"/>
      <c r="U69" s="90"/>
      <c r="V69" s="90"/>
      <c r="W69" s="205"/>
      <c r="X69" s="205"/>
      <c r="Y69" s="90"/>
      <c r="Z69" s="90"/>
      <c r="AA69" s="205"/>
      <c r="AB69" s="205"/>
      <c r="AC69" s="90"/>
      <c r="AD69" s="90"/>
      <c r="AE69" s="205"/>
      <c r="AF69" s="205"/>
      <c r="AG69" s="90"/>
      <c r="AH69" s="90"/>
      <c r="AI69" s="205"/>
      <c r="AJ69" s="205"/>
      <c r="AK69" s="90"/>
      <c r="AL69" s="90"/>
      <c r="AM69" s="205"/>
      <c r="AN69" s="205"/>
      <c r="AO69" s="90"/>
      <c r="AP69" s="90"/>
      <c r="AQ69" s="205"/>
      <c r="AR69" s="205"/>
      <c r="AS69" s="90"/>
      <c r="AT69" s="90"/>
      <c r="AU69" s="205"/>
      <c r="AV69" s="205"/>
      <c r="AW69" s="90"/>
      <c r="AX69" s="90"/>
      <c r="AY69" s="205"/>
      <c r="AZ69" s="205"/>
      <c r="BA69" s="90"/>
      <c r="BB69" s="90"/>
      <c r="BC69" s="205"/>
      <c r="BD69" s="205"/>
      <c r="BE69" s="90"/>
      <c r="BF69" s="90"/>
      <c r="BG69" s="205"/>
      <c r="BH69" s="205"/>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206"/>
      <c r="DD69" s="71"/>
      <c r="DH69" s="64"/>
      <c r="DI69" s="64"/>
    </row>
    <row r="70" spans="1:113" s="56" customFormat="1" ht="11.25">
      <c r="A70" s="4"/>
      <c r="B70" s="4"/>
      <c r="D70" s="57"/>
      <c r="E70" s="197" t="s">
        <v>156</v>
      </c>
      <c r="F70" s="199" t="s">
        <v>157</v>
      </c>
      <c r="G70" s="77"/>
      <c r="H70" s="77"/>
      <c r="I70" s="76">
        <v>0</v>
      </c>
      <c r="J70" s="76">
        <v>1.77</v>
      </c>
      <c r="K70" s="77"/>
      <c r="L70" s="77"/>
      <c r="M70" s="76">
        <v>0</v>
      </c>
      <c r="N70" s="76">
        <v>0.25</v>
      </c>
      <c r="O70" s="77"/>
      <c r="P70" s="77"/>
      <c r="Q70" s="76">
        <v>0</v>
      </c>
      <c r="R70" s="76">
        <v>0.25</v>
      </c>
      <c r="S70" s="77"/>
      <c r="T70" s="77"/>
      <c r="U70" s="76">
        <v>0</v>
      </c>
      <c r="V70" s="76">
        <v>0</v>
      </c>
      <c r="W70" s="77"/>
      <c r="X70" s="77"/>
      <c r="Y70" s="76">
        <v>0</v>
      </c>
      <c r="Z70" s="76">
        <v>0</v>
      </c>
      <c r="AA70" s="77"/>
      <c r="AB70" s="77"/>
      <c r="AC70" s="76">
        <v>0</v>
      </c>
      <c r="AD70" s="76">
        <v>0</v>
      </c>
      <c r="AE70" s="77"/>
      <c r="AF70" s="77"/>
      <c r="AG70" s="76">
        <v>0</v>
      </c>
      <c r="AH70" s="76">
        <v>2.27</v>
      </c>
      <c r="AI70" s="77"/>
      <c r="AJ70" s="77"/>
      <c r="AK70" s="76">
        <v>0</v>
      </c>
      <c r="AL70" s="76">
        <v>0</v>
      </c>
      <c r="AM70" s="77"/>
      <c r="AN70" s="77"/>
      <c r="AO70" s="76">
        <v>0</v>
      </c>
      <c r="AP70" s="76">
        <v>0</v>
      </c>
      <c r="AQ70" s="77"/>
      <c r="AR70" s="77"/>
      <c r="AS70" s="76">
        <v>0</v>
      </c>
      <c r="AT70" s="76">
        <v>0</v>
      </c>
      <c r="AU70" s="77"/>
      <c r="AV70" s="77"/>
      <c r="AW70" s="76">
        <v>0</v>
      </c>
      <c r="AX70" s="76">
        <v>0</v>
      </c>
      <c r="AY70" s="77"/>
      <c r="AZ70" s="77"/>
      <c r="BA70" s="76">
        <v>0</v>
      </c>
      <c r="BB70" s="76">
        <v>0</v>
      </c>
      <c r="BC70" s="77"/>
      <c r="BD70" s="77"/>
      <c r="BE70" s="76">
        <v>0</v>
      </c>
      <c r="BF70" s="76">
        <v>0</v>
      </c>
      <c r="BG70" s="77"/>
      <c r="BH70" s="77"/>
      <c r="BI70" s="76">
        <v>0</v>
      </c>
      <c r="BJ70" s="76">
        <v>0</v>
      </c>
      <c r="BK70" s="76">
        <v>47.749235332711869</v>
      </c>
      <c r="BL70" s="76">
        <v>0</v>
      </c>
      <c r="BM70" s="76">
        <v>0</v>
      </c>
      <c r="BN70" s="76">
        <v>0</v>
      </c>
      <c r="BO70" s="76">
        <v>0</v>
      </c>
      <c r="BP70" s="76">
        <v>0.92999999999999994</v>
      </c>
      <c r="BQ70" s="76">
        <v>0</v>
      </c>
      <c r="BR70" s="76">
        <v>0</v>
      </c>
      <c r="BS70" s="76">
        <v>0.84000000000000008</v>
      </c>
      <c r="BT70" s="76">
        <v>0</v>
      </c>
      <c r="BU70" s="76">
        <v>0</v>
      </c>
      <c r="BV70" s="76">
        <v>0</v>
      </c>
      <c r="BW70" s="76">
        <v>0</v>
      </c>
      <c r="BX70" s="76">
        <v>0</v>
      </c>
      <c r="BY70" s="76">
        <v>1.77</v>
      </c>
      <c r="BZ70" s="76">
        <v>0</v>
      </c>
      <c r="CA70" s="76">
        <v>0</v>
      </c>
      <c r="CB70" s="76">
        <v>0.25</v>
      </c>
      <c r="CC70" s="76">
        <v>0</v>
      </c>
      <c r="CD70" s="76">
        <v>0</v>
      </c>
      <c r="CE70" s="76">
        <v>0.25</v>
      </c>
      <c r="CF70" s="76">
        <v>0</v>
      </c>
      <c r="CG70" s="76">
        <v>0</v>
      </c>
      <c r="CH70" s="76">
        <v>0</v>
      </c>
      <c r="CI70" s="76">
        <v>0</v>
      </c>
      <c r="CJ70" s="76">
        <v>0</v>
      </c>
      <c r="CK70" s="76">
        <v>0</v>
      </c>
      <c r="CL70" s="76">
        <v>0</v>
      </c>
      <c r="CM70" s="76">
        <v>0</v>
      </c>
      <c r="CN70" s="76">
        <v>0</v>
      </c>
      <c r="CO70" s="76">
        <v>0</v>
      </c>
      <c r="CP70" s="76">
        <v>0</v>
      </c>
      <c r="CQ70" s="76">
        <v>2.27</v>
      </c>
      <c r="CR70" s="76">
        <v>0</v>
      </c>
      <c r="CS70" s="76">
        <v>0</v>
      </c>
      <c r="CT70" s="76">
        <v>3.7796610169491527</v>
      </c>
      <c r="CU70" s="76">
        <v>3.9237288135593218</v>
      </c>
      <c r="CV70" s="76">
        <v>0</v>
      </c>
      <c r="CW70" s="76">
        <v>7.7033898305084749</v>
      </c>
      <c r="CX70" s="76">
        <v>8.9322033898305087</v>
      </c>
      <c r="CY70" s="76">
        <v>31.113642112372887</v>
      </c>
      <c r="CZ70" s="76">
        <v>0</v>
      </c>
      <c r="DA70" s="76">
        <v>0</v>
      </c>
      <c r="DB70" s="76">
        <v>0</v>
      </c>
      <c r="DC70" s="78">
        <v>47.749235332711869</v>
      </c>
      <c r="DD70" s="71"/>
      <c r="DH70" s="64"/>
      <c r="DI70" s="64"/>
    </row>
    <row r="71" spans="1:113" s="56" customFormat="1" ht="11.25">
      <c r="A71" s="4"/>
      <c r="B71" s="4"/>
      <c r="D71" s="57"/>
      <c r="E71" s="201" t="s">
        <v>158</v>
      </c>
      <c r="F71" s="216"/>
      <c r="G71" s="77"/>
      <c r="H71" s="77"/>
      <c r="I71" s="84"/>
      <c r="J71" s="84"/>
      <c r="K71" s="77"/>
      <c r="L71" s="77"/>
      <c r="M71" s="84"/>
      <c r="N71" s="84"/>
      <c r="O71" s="77"/>
      <c r="P71" s="77"/>
      <c r="Q71" s="84"/>
      <c r="R71" s="84"/>
      <c r="S71" s="77"/>
      <c r="T71" s="77"/>
      <c r="U71" s="84"/>
      <c r="V71" s="84"/>
      <c r="W71" s="77"/>
      <c r="X71" s="77"/>
      <c r="Y71" s="84"/>
      <c r="Z71" s="84"/>
      <c r="AA71" s="77"/>
      <c r="AB71" s="77"/>
      <c r="AC71" s="84"/>
      <c r="AD71" s="84"/>
      <c r="AE71" s="77"/>
      <c r="AF71" s="77"/>
      <c r="AG71" s="84"/>
      <c r="AH71" s="84"/>
      <c r="AI71" s="77"/>
      <c r="AJ71" s="77"/>
      <c r="AK71" s="84"/>
      <c r="AL71" s="84"/>
      <c r="AM71" s="77"/>
      <c r="AN71" s="77"/>
      <c r="AO71" s="84"/>
      <c r="AP71" s="84"/>
      <c r="AQ71" s="77"/>
      <c r="AR71" s="77"/>
      <c r="AS71" s="84"/>
      <c r="AT71" s="84"/>
      <c r="AU71" s="77"/>
      <c r="AV71" s="77"/>
      <c r="AW71" s="84"/>
      <c r="AX71" s="84"/>
      <c r="AY71" s="77"/>
      <c r="AZ71" s="77"/>
      <c r="BA71" s="84"/>
      <c r="BB71" s="84"/>
      <c r="BC71" s="77"/>
      <c r="BD71" s="77"/>
      <c r="BE71" s="84"/>
      <c r="BF71" s="84"/>
      <c r="BG71" s="77"/>
      <c r="BH71" s="77"/>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203"/>
      <c r="DD71" s="71"/>
      <c r="DH71" s="64"/>
      <c r="DI71" s="64"/>
    </row>
    <row r="72" spans="1:113" s="215" customFormat="1" ht="22.5" customHeight="1">
      <c r="A72" s="208"/>
      <c r="B72" s="4">
        <v>1</v>
      </c>
      <c r="C72" s="209"/>
      <c r="D72" s="31"/>
      <c r="E72" s="210" t="s">
        <v>159</v>
      </c>
      <c r="F72" s="217" t="s">
        <v>160</v>
      </c>
      <c r="G72" s="212">
        <v>0</v>
      </c>
      <c r="H72" s="212">
        <v>0</v>
      </c>
      <c r="I72" s="212">
        <v>0</v>
      </c>
      <c r="J72" s="212">
        <v>0</v>
      </c>
      <c r="K72" s="212">
        <v>0</v>
      </c>
      <c r="L72" s="212">
        <v>0</v>
      </c>
      <c r="M72" s="212">
        <v>0</v>
      </c>
      <c r="N72" s="212">
        <v>0</v>
      </c>
      <c r="O72" s="212">
        <v>0</v>
      </c>
      <c r="P72" s="212">
        <v>0</v>
      </c>
      <c r="Q72" s="212">
        <v>0</v>
      </c>
      <c r="R72" s="212">
        <v>0</v>
      </c>
      <c r="S72" s="212">
        <v>0</v>
      </c>
      <c r="T72" s="212">
        <v>0</v>
      </c>
      <c r="U72" s="212">
        <v>0</v>
      </c>
      <c r="V72" s="212">
        <v>0</v>
      </c>
      <c r="W72" s="212">
        <v>0</v>
      </c>
      <c r="X72" s="212">
        <v>0</v>
      </c>
      <c r="Y72" s="212">
        <v>0</v>
      </c>
      <c r="Z72" s="212">
        <v>0</v>
      </c>
      <c r="AA72" s="212">
        <v>0</v>
      </c>
      <c r="AB72" s="212">
        <v>0</v>
      </c>
      <c r="AC72" s="212">
        <v>0</v>
      </c>
      <c r="AD72" s="212">
        <v>0</v>
      </c>
      <c r="AE72" s="212">
        <v>0</v>
      </c>
      <c r="AF72" s="212">
        <v>0</v>
      </c>
      <c r="AG72" s="212">
        <v>0</v>
      </c>
      <c r="AH72" s="212">
        <v>0</v>
      </c>
      <c r="AI72" s="213"/>
      <c r="AJ72" s="213"/>
      <c r="AK72" s="213">
        <v>0</v>
      </c>
      <c r="AL72" s="213">
        <v>0</v>
      </c>
      <c r="AM72" s="213"/>
      <c r="AN72" s="213"/>
      <c r="AO72" s="213">
        <v>0</v>
      </c>
      <c r="AP72" s="213">
        <v>0</v>
      </c>
      <c r="AQ72" s="213"/>
      <c r="AR72" s="213"/>
      <c r="AS72" s="213">
        <v>0</v>
      </c>
      <c r="AT72" s="213">
        <v>0</v>
      </c>
      <c r="AU72" s="213"/>
      <c r="AV72" s="213"/>
      <c r="AW72" s="213"/>
      <c r="AX72" s="213"/>
      <c r="AY72" s="213"/>
      <c r="AZ72" s="213"/>
      <c r="BA72" s="213"/>
      <c r="BB72" s="213"/>
      <c r="BC72" s="213"/>
      <c r="BD72" s="213"/>
      <c r="BE72" s="213"/>
      <c r="BF72" s="213"/>
      <c r="BG72" s="212">
        <v>0</v>
      </c>
      <c r="BH72" s="212">
        <v>0</v>
      </c>
      <c r="BI72" s="212">
        <v>0</v>
      </c>
      <c r="BJ72" s="212">
        <v>0</v>
      </c>
      <c r="BK72" s="213">
        <v>6.7796610169491525E-2</v>
      </c>
      <c r="BL72" s="213">
        <v>0</v>
      </c>
      <c r="BM72" s="213">
        <v>0</v>
      </c>
      <c r="BN72" s="213">
        <v>0</v>
      </c>
      <c r="BO72" s="213">
        <v>0</v>
      </c>
      <c r="BP72" s="213">
        <v>0</v>
      </c>
      <c r="BQ72" s="213">
        <v>0</v>
      </c>
      <c r="BR72" s="213">
        <v>0</v>
      </c>
      <c r="BS72" s="213">
        <v>0</v>
      </c>
      <c r="BT72" s="213">
        <v>0</v>
      </c>
      <c r="BU72" s="213">
        <v>0</v>
      </c>
      <c r="BV72" s="213">
        <v>0</v>
      </c>
      <c r="BW72" s="213">
        <v>0</v>
      </c>
      <c r="BX72" s="212">
        <v>0</v>
      </c>
      <c r="BY72" s="212">
        <v>0</v>
      </c>
      <c r="BZ72" s="212">
        <v>0</v>
      </c>
      <c r="CA72" s="213">
        <v>0</v>
      </c>
      <c r="CB72" s="213">
        <v>0</v>
      </c>
      <c r="CC72" s="213">
        <v>0</v>
      </c>
      <c r="CD72" s="213">
        <v>0</v>
      </c>
      <c r="CE72" s="213">
        <v>0</v>
      </c>
      <c r="CF72" s="213">
        <v>0</v>
      </c>
      <c r="CG72" s="213"/>
      <c r="CH72" s="213"/>
      <c r="CI72" s="213"/>
      <c r="CJ72" s="213"/>
      <c r="CK72" s="213"/>
      <c r="CL72" s="213"/>
      <c r="CM72" s="213"/>
      <c r="CN72" s="213"/>
      <c r="CO72" s="213"/>
      <c r="CP72" s="212">
        <v>0</v>
      </c>
      <c r="CQ72" s="212">
        <v>0</v>
      </c>
      <c r="CR72" s="212">
        <v>0</v>
      </c>
      <c r="CS72" s="213">
        <v>0</v>
      </c>
      <c r="CT72" s="213">
        <v>0</v>
      </c>
      <c r="CU72" s="213">
        <v>0</v>
      </c>
      <c r="CV72" s="213">
        <v>0</v>
      </c>
      <c r="CW72" s="212">
        <v>0</v>
      </c>
      <c r="CX72" s="213">
        <v>6.7796610169491525E-2</v>
      </c>
      <c r="CY72" s="213">
        <v>0</v>
      </c>
      <c r="CZ72" s="213"/>
      <c r="DA72" s="213"/>
      <c r="DB72" s="213"/>
      <c r="DC72" s="214">
        <v>6.7796610169491525E-2</v>
      </c>
      <c r="DD72" s="107"/>
    </row>
    <row r="73" spans="1:113" s="215" customFormat="1" ht="22.5" customHeight="1">
      <c r="A73" s="208"/>
      <c r="B73" s="4">
        <v>1</v>
      </c>
      <c r="C73" s="209"/>
      <c r="D73" s="31"/>
      <c r="E73" s="210" t="s">
        <v>161</v>
      </c>
      <c r="F73" s="217" t="s">
        <v>162</v>
      </c>
      <c r="G73" s="212">
        <v>0</v>
      </c>
      <c r="H73" s="212">
        <v>0</v>
      </c>
      <c r="I73" s="212">
        <v>0</v>
      </c>
      <c r="J73" s="212">
        <v>0</v>
      </c>
      <c r="K73" s="212">
        <v>0</v>
      </c>
      <c r="L73" s="212">
        <v>0</v>
      </c>
      <c r="M73" s="212">
        <v>0</v>
      </c>
      <c r="N73" s="212">
        <v>0.25</v>
      </c>
      <c r="O73" s="212">
        <v>0</v>
      </c>
      <c r="P73" s="212">
        <v>0</v>
      </c>
      <c r="Q73" s="212">
        <v>0</v>
      </c>
      <c r="R73" s="212">
        <v>0</v>
      </c>
      <c r="S73" s="212">
        <v>0</v>
      </c>
      <c r="T73" s="212">
        <v>0</v>
      </c>
      <c r="U73" s="212">
        <v>0</v>
      </c>
      <c r="V73" s="212">
        <v>0</v>
      </c>
      <c r="W73" s="212">
        <v>0</v>
      </c>
      <c r="X73" s="212">
        <v>0</v>
      </c>
      <c r="Y73" s="212">
        <v>0</v>
      </c>
      <c r="Z73" s="212">
        <v>0</v>
      </c>
      <c r="AA73" s="212">
        <v>0</v>
      </c>
      <c r="AB73" s="212">
        <v>0</v>
      </c>
      <c r="AC73" s="212">
        <v>0</v>
      </c>
      <c r="AD73" s="212">
        <v>0</v>
      </c>
      <c r="AE73" s="212">
        <v>0</v>
      </c>
      <c r="AF73" s="212">
        <v>0</v>
      </c>
      <c r="AG73" s="212">
        <v>0</v>
      </c>
      <c r="AH73" s="212">
        <v>0.25</v>
      </c>
      <c r="AI73" s="213"/>
      <c r="AJ73" s="213"/>
      <c r="AK73" s="213">
        <v>0</v>
      </c>
      <c r="AL73" s="213">
        <v>0</v>
      </c>
      <c r="AM73" s="213"/>
      <c r="AN73" s="213"/>
      <c r="AO73" s="213">
        <v>0</v>
      </c>
      <c r="AP73" s="213">
        <v>0</v>
      </c>
      <c r="AQ73" s="213"/>
      <c r="AR73" s="213"/>
      <c r="AS73" s="213">
        <v>0</v>
      </c>
      <c r="AT73" s="213">
        <v>0</v>
      </c>
      <c r="AU73" s="213"/>
      <c r="AV73" s="213"/>
      <c r="AW73" s="213"/>
      <c r="AX73" s="213"/>
      <c r="AY73" s="213"/>
      <c r="AZ73" s="213"/>
      <c r="BA73" s="213"/>
      <c r="BB73" s="213"/>
      <c r="BC73" s="213"/>
      <c r="BD73" s="213"/>
      <c r="BE73" s="213"/>
      <c r="BF73" s="213"/>
      <c r="BG73" s="212">
        <v>0</v>
      </c>
      <c r="BH73" s="212">
        <v>0</v>
      </c>
      <c r="BI73" s="212">
        <v>0</v>
      </c>
      <c r="BJ73" s="212">
        <v>0</v>
      </c>
      <c r="BK73" s="213">
        <v>1.2542372881355932</v>
      </c>
      <c r="BL73" s="213">
        <v>0</v>
      </c>
      <c r="BM73" s="213">
        <v>0</v>
      </c>
      <c r="BN73" s="213">
        <v>0</v>
      </c>
      <c r="BO73" s="213">
        <v>0</v>
      </c>
      <c r="BP73" s="213">
        <v>0</v>
      </c>
      <c r="BQ73" s="213">
        <v>0</v>
      </c>
      <c r="BR73" s="213">
        <v>0</v>
      </c>
      <c r="BS73" s="213">
        <v>0</v>
      </c>
      <c r="BT73" s="213">
        <v>0</v>
      </c>
      <c r="BU73" s="213">
        <v>0</v>
      </c>
      <c r="BV73" s="213">
        <v>0</v>
      </c>
      <c r="BW73" s="213">
        <v>0</v>
      </c>
      <c r="BX73" s="212">
        <v>0</v>
      </c>
      <c r="BY73" s="212">
        <v>0</v>
      </c>
      <c r="BZ73" s="212">
        <v>0</v>
      </c>
      <c r="CA73" s="213">
        <v>0</v>
      </c>
      <c r="CB73" s="213">
        <v>0.25</v>
      </c>
      <c r="CC73" s="213">
        <v>0</v>
      </c>
      <c r="CD73" s="213">
        <v>0</v>
      </c>
      <c r="CE73" s="213">
        <v>0</v>
      </c>
      <c r="CF73" s="213">
        <v>0</v>
      </c>
      <c r="CG73" s="213"/>
      <c r="CH73" s="213"/>
      <c r="CI73" s="213"/>
      <c r="CJ73" s="213"/>
      <c r="CK73" s="213"/>
      <c r="CL73" s="213"/>
      <c r="CM73" s="213"/>
      <c r="CN73" s="213"/>
      <c r="CO73" s="213"/>
      <c r="CP73" s="212">
        <v>0</v>
      </c>
      <c r="CQ73" s="212">
        <v>0.25</v>
      </c>
      <c r="CR73" s="212">
        <v>0</v>
      </c>
      <c r="CS73" s="213">
        <v>0</v>
      </c>
      <c r="CT73" s="213">
        <v>0</v>
      </c>
      <c r="CU73" s="213">
        <v>0</v>
      </c>
      <c r="CV73" s="213">
        <v>0</v>
      </c>
      <c r="CW73" s="212">
        <v>0</v>
      </c>
      <c r="CX73" s="213">
        <v>1.2542372881355932</v>
      </c>
      <c r="CY73" s="213">
        <v>0</v>
      </c>
      <c r="CZ73" s="213"/>
      <c r="DA73" s="213"/>
      <c r="DB73" s="213"/>
      <c r="DC73" s="214">
        <v>1.2542372881355932</v>
      </c>
      <c r="DD73" s="107"/>
    </row>
    <row r="74" spans="1:113" s="215" customFormat="1" ht="22.5" customHeight="1">
      <c r="A74" s="208"/>
      <c r="B74" s="4">
        <v>1</v>
      </c>
      <c r="C74" s="209"/>
      <c r="D74" s="31"/>
      <c r="E74" s="210" t="s">
        <v>163</v>
      </c>
      <c r="F74" s="217" t="s">
        <v>164</v>
      </c>
      <c r="G74" s="212">
        <v>0</v>
      </c>
      <c r="H74" s="212">
        <v>0</v>
      </c>
      <c r="I74" s="212">
        <v>0</v>
      </c>
      <c r="J74" s="212">
        <v>0</v>
      </c>
      <c r="K74" s="212">
        <v>0</v>
      </c>
      <c r="L74" s="212">
        <v>0</v>
      </c>
      <c r="M74" s="212">
        <v>0</v>
      </c>
      <c r="N74" s="212">
        <v>0</v>
      </c>
      <c r="O74" s="212">
        <v>0</v>
      </c>
      <c r="P74" s="212">
        <v>0</v>
      </c>
      <c r="Q74" s="212">
        <v>0</v>
      </c>
      <c r="R74" s="212">
        <v>0</v>
      </c>
      <c r="S74" s="212">
        <v>0</v>
      </c>
      <c r="T74" s="212">
        <v>0</v>
      </c>
      <c r="U74" s="212">
        <v>0</v>
      </c>
      <c r="V74" s="212">
        <v>0</v>
      </c>
      <c r="W74" s="212">
        <v>0</v>
      </c>
      <c r="X74" s="212">
        <v>0</v>
      </c>
      <c r="Y74" s="212">
        <v>0</v>
      </c>
      <c r="Z74" s="212">
        <v>0</v>
      </c>
      <c r="AA74" s="212">
        <v>0</v>
      </c>
      <c r="AB74" s="212">
        <v>0</v>
      </c>
      <c r="AC74" s="212">
        <v>0</v>
      </c>
      <c r="AD74" s="212">
        <v>0</v>
      </c>
      <c r="AE74" s="212">
        <v>0</v>
      </c>
      <c r="AF74" s="212">
        <v>0</v>
      </c>
      <c r="AG74" s="212">
        <v>0</v>
      </c>
      <c r="AH74" s="212">
        <v>0</v>
      </c>
      <c r="AI74" s="213"/>
      <c r="AJ74" s="213"/>
      <c r="AK74" s="213">
        <v>0</v>
      </c>
      <c r="AL74" s="213">
        <v>0</v>
      </c>
      <c r="AM74" s="213"/>
      <c r="AN74" s="213"/>
      <c r="AO74" s="213">
        <v>0</v>
      </c>
      <c r="AP74" s="213">
        <v>0</v>
      </c>
      <c r="AQ74" s="213"/>
      <c r="AR74" s="213"/>
      <c r="AS74" s="213">
        <v>0</v>
      </c>
      <c r="AT74" s="213">
        <v>0</v>
      </c>
      <c r="AU74" s="213"/>
      <c r="AV74" s="213"/>
      <c r="AW74" s="213"/>
      <c r="AX74" s="213"/>
      <c r="AY74" s="213"/>
      <c r="AZ74" s="213"/>
      <c r="BA74" s="213"/>
      <c r="BB74" s="213"/>
      <c r="BC74" s="213"/>
      <c r="BD74" s="213"/>
      <c r="BE74" s="213"/>
      <c r="BF74" s="213"/>
      <c r="BG74" s="212">
        <v>0</v>
      </c>
      <c r="BH74" s="212">
        <v>0</v>
      </c>
      <c r="BI74" s="212">
        <v>0</v>
      </c>
      <c r="BJ74" s="212">
        <v>0</v>
      </c>
      <c r="BK74" s="213">
        <v>11.870911078135599</v>
      </c>
      <c r="BL74" s="213">
        <v>0</v>
      </c>
      <c r="BM74" s="213">
        <v>0</v>
      </c>
      <c r="BN74" s="213">
        <v>0</v>
      </c>
      <c r="BO74" s="213">
        <v>0</v>
      </c>
      <c r="BP74" s="213">
        <v>0</v>
      </c>
      <c r="BQ74" s="213">
        <v>0</v>
      </c>
      <c r="BR74" s="213">
        <v>0</v>
      </c>
      <c r="BS74" s="213">
        <v>0</v>
      </c>
      <c r="BT74" s="213">
        <v>0</v>
      </c>
      <c r="BU74" s="213">
        <v>0</v>
      </c>
      <c r="BV74" s="213">
        <v>0</v>
      </c>
      <c r="BW74" s="213">
        <v>0</v>
      </c>
      <c r="BX74" s="212">
        <v>0</v>
      </c>
      <c r="BY74" s="212">
        <v>0</v>
      </c>
      <c r="BZ74" s="212">
        <v>0</v>
      </c>
      <c r="CA74" s="213">
        <v>0</v>
      </c>
      <c r="CB74" s="213">
        <v>0</v>
      </c>
      <c r="CC74" s="213">
        <v>0</v>
      </c>
      <c r="CD74" s="213">
        <v>0</v>
      </c>
      <c r="CE74" s="213">
        <v>0</v>
      </c>
      <c r="CF74" s="213">
        <v>0</v>
      </c>
      <c r="CG74" s="213"/>
      <c r="CH74" s="213"/>
      <c r="CI74" s="213"/>
      <c r="CJ74" s="213"/>
      <c r="CK74" s="213"/>
      <c r="CL74" s="213"/>
      <c r="CM74" s="213"/>
      <c r="CN74" s="213"/>
      <c r="CO74" s="213"/>
      <c r="CP74" s="212">
        <v>0</v>
      </c>
      <c r="CQ74" s="212">
        <v>0</v>
      </c>
      <c r="CR74" s="212">
        <v>0</v>
      </c>
      <c r="CS74" s="213">
        <v>0</v>
      </c>
      <c r="CT74" s="213">
        <v>0</v>
      </c>
      <c r="CU74" s="213">
        <v>0</v>
      </c>
      <c r="CV74" s="213">
        <v>0</v>
      </c>
      <c r="CW74" s="212">
        <v>0</v>
      </c>
      <c r="CX74" s="213">
        <v>0</v>
      </c>
      <c r="CY74" s="213">
        <v>11.870911078135599</v>
      </c>
      <c r="CZ74" s="213"/>
      <c r="DA74" s="213"/>
      <c r="DB74" s="213"/>
      <c r="DC74" s="214">
        <v>11.870911078135599</v>
      </c>
      <c r="DD74" s="107"/>
    </row>
    <row r="75" spans="1:113" s="215" customFormat="1" ht="22.5" customHeight="1">
      <c r="A75" s="208"/>
      <c r="B75" s="4">
        <v>1</v>
      </c>
      <c r="C75" s="209"/>
      <c r="D75" s="31"/>
      <c r="E75" s="210" t="s">
        <v>166</v>
      </c>
      <c r="F75" s="217" t="s">
        <v>167</v>
      </c>
      <c r="G75" s="212">
        <v>0</v>
      </c>
      <c r="H75" s="212">
        <v>0</v>
      </c>
      <c r="I75" s="212">
        <v>0</v>
      </c>
      <c r="J75" s="212">
        <v>0</v>
      </c>
      <c r="K75" s="212">
        <v>0</v>
      </c>
      <c r="L75" s="212">
        <v>0</v>
      </c>
      <c r="M75" s="212">
        <v>0</v>
      </c>
      <c r="N75" s="212">
        <v>0</v>
      </c>
      <c r="O75" s="212">
        <v>0</v>
      </c>
      <c r="P75" s="212">
        <v>0</v>
      </c>
      <c r="Q75" s="212">
        <v>0</v>
      </c>
      <c r="R75" s="212">
        <v>0</v>
      </c>
      <c r="S75" s="212">
        <v>0</v>
      </c>
      <c r="T75" s="212">
        <v>0</v>
      </c>
      <c r="U75" s="212">
        <v>0</v>
      </c>
      <c r="V75" s="212">
        <v>0</v>
      </c>
      <c r="W75" s="212">
        <v>0</v>
      </c>
      <c r="X75" s="212">
        <v>0</v>
      </c>
      <c r="Y75" s="212">
        <v>0</v>
      </c>
      <c r="Z75" s="212">
        <v>0</v>
      </c>
      <c r="AA75" s="212">
        <v>0</v>
      </c>
      <c r="AB75" s="212">
        <v>0</v>
      </c>
      <c r="AC75" s="212">
        <v>0</v>
      </c>
      <c r="AD75" s="212">
        <v>0</v>
      </c>
      <c r="AE75" s="212">
        <v>0</v>
      </c>
      <c r="AF75" s="212">
        <v>0</v>
      </c>
      <c r="AG75" s="212">
        <v>0</v>
      </c>
      <c r="AH75" s="212">
        <v>0</v>
      </c>
      <c r="AI75" s="213"/>
      <c r="AJ75" s="213"/>
      <c r="AK75" s="213">
        <v>0</v>
      </c>
      <c r="AL75" s="213">
        <v>0</v>
      </c>
      <c r="AM75" s="213"/>
      <c r="AN75" s="213"/>
      <c r="AO75" s="213">
        <v>0</v>
      </c>
      <c r="AP75" s="213">
        <v>0</v>
      </c>
      <c r="AQ75" s="213"/>
      <c r="AR75" s="213"/>
      <c r="AS75" s="213">
        <v>0</v>
      </c>
      <c r="AT75" s="213">
        <v>0</v>
      </c>
      <c r="AU75" s="213"/>
      <c r="AV75" s="213"/>
      <c r="AW75" s="213"/>
      <c r="AX75" s="213"/>
      <c r="AY75" s="213"/>
      <c r="AZ75" s="213"/>
      <c r="BA75" s="213"/>
      <c r="BB75" s="213"/>
      <c r="BC75" s="213"/>
      <c r="BD75" s="213"/>
      <c r="BE75" s="213"/>
      <c r="BF75" s="213"/>
      <c r="BG75" s="212">
        <v>0</v>
      </c>
      <c r="BH75" s="212">
        <v>0</v>
      </c>
      <c r="BI75" s="212">
        <v>0</v>
      </c>
      <c r="BJ75" s="212">
        <v>0</v>
      </c>
      <c r="BK75" s="213">
        <v>1.3983050847457628</v>
      </c>
      <c r="BL75" s="213">
        <v>0</v>
      </c>
      <c r="BM75" s="213">
        <v>0</v>
      </c>
      <c r="BN75" s="213">
        <v>0</v>
      </c>
      <c r="BO75" s="213">
        <v>0</v>
      </c>
      <c r="BP75" s="213">
        <v>0</v>
      </c>
      <c r="BQ75" s="213">
        <v>0</v>
      </c>
      <c r="BR75" s="213">
        <v>0</v>
      </c>
      <c r="BS75" s="213">
        <v>0</v>
      </c>
      <c r="BT75" s="213">
        <v>0</v>
      </c>
      <c r="BU75" s="213">
        <v>0</v>
      </c>
      <c r="BV75" s="213">
        <v>0</v>
      </c>
      <c r="BW75" s="213">
        <v>0</v>
      </c>
      <c r="BX75" s="212">
        <v>0</v>
      </c>
      <c r="BY75" s="212">
        <v>0</v>
      </c>
      <c r="BZ75" s="212">
        <v>0</v>
      </c>
      <c r="CA75" s="213">
        <v>0</v>
      </c>
      <c r="CB75" s="213">
        <v>0</v>
      </c>
      <c r="CC75" s="213">
        <v>0</v>
      </c>
      <c r="CD75" s="213">
        <v>0</v>
      </c>
      <c r="CE75" s="213">
        <v>0</v>
      </c>
      <c r="CF75" s="213">
        <v>0</v>
      </c>
      <c r="CG75" s="213"/>
      <c r="CH75" s="213"/>
      <c r="CI75" s="213"/>
      <c r="CJ75" s="213"/>
      <c r="CK75" s="213"/>
      <c r="CL75" s="213"/>
      <c r="CM75" s="213"/>
      <c r="CN75" s="213"/>
      <c r="CO75" s="213"/>
      <c r="CP75" s="212">
        <v>0</v>
      </c>
      <c r="CQ75" s="212">
        <v>0</v>
      </c>
      <c r="CR75" s="212">
        <v>0</v>
      </c>
      <c r="CS75" s="213">
        <v>0</v>
      </c>
      <c r="CT75" s="213">
        <v>0</v>
      </c>
      <c r="CU75" s="213">
        <v>0</v>
      </c>
      <c r="CV75" s="213">
        <v>0</v>
      </c>
      <c r="CW75" s="212">
        <v>0</v>
      </c>
      <c r="CX75" s="213">
        <v>1.3983050847457628</v>
      </c>
      <c r="CY75" s="213">
        <v>0</v>
      </c>
      <c r="CZ75" s="213"/>
      <c r="DA75" s="213"/>
      <c r="DB75" s="213"/>
      <c r="DC75" s="214">
        <v>1.3983050847457628</v>
      </c>
      <c r="DD75" s="107"/>
    </row>
    <row r="76" spans="1:113" s="215" customFormat="1" ht="22.5" customHeight="1">
      <c r="A76" s="208"/>
      <c r="B76" s="4">
        <v>1</v>
      </c>
      <c r="C76" s="209"/>
      <c r="D76" s="31"/>
      <c r="E76" s="210" t="s">
        <v>168</v>
      </c>
      <c r="F76" s="217" t="s">
        <v>169</v>
      </c>
      <c r="G76" s="212">
        <v>0</v>
      </c>
      <c r="H76" s="212">
        <v>0</v>
      </c>
      <c r="I76" s="212">
        <v>0</v>
      </c>
      <c r="J76" s="212">
        <v>0</v>
      </c>
      <c r="K76" s="212">
        <v>0</v>
      </c>
      <c r="L76" s="212">
        <v>0</v>
      </c>
      <c r="M76" s="212">
        <v>0</v>
      </c>
      <c r="N76" s="212">
        <v>0</v>
      </c>
      <c r="O76" s="212">
        <v>0</v>
      </c>
      <c r="P76" s="212">
        <v>0</v>
      </c>
      <c r="Q76" s="212">
        <v>0</v>
      </c>
      <c r="R76" s="212">
        <v>0</v>
      </c>
      <c r="S76" s="212">
        <v>0</v>
      </c>
      <c r="T76" s="212">
        <v>0</v>
      </c>
      <c r="U76" s="212">
        <v>0</v>
      </c>
      <c r="V76" s="212">
        <v>0</v>
      </c>
      <c r="W76" s="212">
        <v>0</v>
      </c>
      <c r="X76" s="212">
        <v>0</v>
      </c>
      <c r="Y76" s="212">
        <v>0</v>
      </c>
      <c r="Z76" s="212">
        <v>0</v>
      </c>
      <c r="AA76" s="212">
        <v>0</v>
      </c>
      <c r="AB76" s="212">
        <v>0</v>
      </c>
      <c r="AC76" s="212">
        <v>0</v>
      </c>
      <c r="AD76" s="212">
        <v>0</v>
      </c>
      <c r="AE76" s="212">
        <v>0</v>
      </c>
      <c r="AF76" s="212">
        <v>0</v>
      </c>
      <c r="AG76" s="212">
        <v>0</v>
      </c>
      <c r="AH76" s="212">
        <v>0</v>
      </c>
      <c r="AI76" s="213"/>
      <c r="AJ76" s="213"/>
      <c r="AK76" s="213">
        <v>0</v>
      </c>
      <c r="AL76" s="213">
        <v>0</v>
      </c>
      <c r="AM76" s="213"/>
      <c r="AN76" s="213"/>
      <c r="AO76" s="213">
        <v>0</v>
      </c>
      <c r="AP76" s="213">
        <v>0</v>
      </c>
      <c r="AQ76" s="213"/>
      <c r="AR76" s="213"/>
      <c r="AS76" s="213">
        <v>0</v>
      </c>
      <c r="AT76" s="213">
        <v>0</v>
      </c>
      <c r="AU76" s="213"/>
      <c r="AV76" s="213"/>
      <c r="AW76" s="213"/>
      <c r="AX76" s="213"/>
      <c r="AY76" s="213"/>
      <c r="AZ76" s="213"/>
      <c r="BA76" s="213"/>
      <c r="BB76" s="213"/>
      <c r="BC76" s="213"/>
      <c r="BD76" s="213"/>
      <c r="BE76" s="213"/>
      <c r="BF76" s="213"/>
      <c r="BG76" s="212">
        <v>0</v>
      </c>
      <c r="BH76" s="212">
        <v>0</v>
      </c>
      <c r="BI76" s="212">
        <v>0</v>
      </c>
      <c r="BJ76" s="212">
        <v>0</v>
      </c>
      <c r="BK76" s="213">
        <v>5.3728813559322033</v>
      </c>
      <c r="BL76" s="213">
        <v>0</v>
      </c>
      <c r="BM76" s="213">
        <v>0</v>
      </c>
      <c r="BN76" s="213">
        <v>0</v>
      </c>
      <c r="BO76" s="213">
        <v>0</v>
      </c>
      <c r="BP76" s="213">
        <v>0</v>
      </c>
      <c r="BQ76" s="213">
        <v>0</v>
      </c>
      <c r="BR76" s="213">
        <v>0</v>
      </c>
      <c r="BS76" s="213">
        <v>0</v>
      </c>
      <c r="BT76" s="213">
        <v>0</v>
      </c>
      <c r="BU76" s="213">
        <v>0</v>
      </c>
      <c r="BV76" s="213">
        <v>0</v>
      </c>
      <c r="BW76" s="213">
        <v>0</v>
      </c>
      <c r="BX76" s="212">
        <v>0</v>
      </c>
      <c r="BY76" s="212">
        <v>0</v>
      </c>
      <c r="BZ76" s="212">
        <v>0</v>
      </c>
      <c r="CA76" s="213">
        <v>0</v>
      </c>
      <c r="CB76" s="213">
        <v>0</v>
      </c>
      <c r="CC76" s="213">
        <v>0</v>
      </c>
      <c r="CD76" s="213">
        <v>0</v>
      </c>
      <c r="CE76" s="213">
        <v>0</v>
      </c>
      <c r="CF76" s="213">
        <v>0</v>
      </c>
      <c r="CG76" s="213"/>
      <c r="CH76" s="213"/>
      <c r="CI76" s="213"/>
      <c r="CJ76" s="213"/>
      <c r="CK76" s="213"/>
      <c r="CL76" s="213"/>
      <c r="CM76" s="213"/>
      <c r="CN76" s="213"/>
      <c r="CO76" s="213"/>
      <c r="CP76" s="212">
        <v>0</v>
      </c>
      <c r="CQ76" s="212">
        <v>0</v>
      </c>
      <c r="CR76" s="212">
        <v>0</v>
      </c>
      <c r="CS76" s="213">
        <v>0</v>
      </c>
      <c r="CT76" s="213">
        <v>0</v>
      </c>
      <c r="CU76" s="213">
        <v>0</v>
      </c>
      <c r="CV76" s="213">
        <v>0</v>
      </c>
      <c r="CW76" s="212">
        <v>0</v>
      </c>
      <c r="CX76" s="213">
        <v>5.3728813559322033</v>
      </c>
      <c r="CY76" s="213">
        <v>0</v>
      </c>
      <c r="CZ76" s="213"/>
      <c r="DA76" s="213"/>
      <c r="DB76" s="213"/>
      <c r="DC76" s="214">
        <v>5.3728813559322033</v>
      </c>
      <c r="DD76" s="107"/>
    </row>
    <row r="77" spans="1:113" s="215" customFormat="1" ht="22.5" customHeight="1">
      <c r="A77" s="208"/>
      <c r="B77" s="4">
        <v>1</v>
      </c>
      <c r="C77" s="209"/>
      <c r="D77" s="31"/>
      <c r="E77" s="210" t="s">
        <v>170</v>
      </c>
      <c r="F77" s="217" t="s">
        <v>171</v>
      </c>
      <c r="G77" s="212">
        <v>0</v>
      </c>
      <c r="H77" s="212">
        <v>0</v>
      </c>
      <c r="I77" s="212">
        <v>0</v>
      </c>
      <c r="J77" s="212">
        <v>0</v>
      </c>
      <c r="K77" s="212">
        <v>0</v>
      </c>
      <c r="L77" s="212">
        <v>0</v>
      </c>
      <c r="M77" s="212">
        <v>0</v>
      </c>
      <c r="N77" s="212">
        <v>0</v>
      </c>
      <c r="O77" s="212">
        <v>0</v>
      </c>
      <c r="P77" s="212">
        <v>0</v>
      </c>
      <c r="Q77" s="212">
        <v>0</v>
      </c>
      <c r="R77" s="212">
        <v>0</v>
      </c>
      <c r="S77" s="212">
        <v>0</v>
      </c>
      <c r="T77" s="212">
        <v>0</v>
      </c>
      <c r="U77" s="212">
        <v>0</v>
      </c>
      <c r="V77" s="212">
        <v>0</v>
      </c>
      <c r="W77" s="212">
        <v>0</v>
      </c>
      <c r="X77" s="212">
        <v>0</v>
      </c>
      <c r="Y77" s="212">
        <v>0</v>
      </c>
      <c r="Z77" s="212">
        <v>0</v>
      </c>
      <c r="AA77" s="212">
        <v>0</v>
      </c>
      <c r="AB77" s="212">
        <v>0</v>
      </c>
      <c r="AC77" s="212">
        <v>0</v>
      </c>
      <c r="AD77" s="212">
        <v>0</v>
      </c>
      <c r="AE77" s="212">
        <v>0</v>
      </c>
      <c r="AF77" s="212">
        <v>0</v>
      </c>
      <c r="AG77" s="212">
        <v>0</v>
      </c>
      <c r="AH77" s="212">
        <v>0</v>
      </c>
      <c r="AI77" s="213"/>
      <c r="AJ77" s="213"/>
      <c r="AK77" s="213">
        <v>0</v>
      </c>
      <c r="AL77" s="213">
        <v>0</v>
      </c>
      <c r="AM77" s="213"/>
      <c r="AN77" s="213"/>
      <c r="AO77" s="213">
        <v>0</v>
      </c>
      <c r="AP77" s="213">
        <v>0</v>
      </c>
      <c r="AQ77" s="213"/>
      <c r="AR77" s="213"/>
      <c r="AS77" s="213">
        <v>0</v>
      </c>
      <c r="AT77" s="213">
        <v>0</v>
      </c>
      <c r="AU77" s="213"/>
      <c r="AV77" s="213"/>
      <c r="AW77" s="213"/>
      <c r="AX77" s="213"/>
      <c r="AY77" s="213"/>
      <c r="AZ77" s="213"/>
      <c r="BA77" s="213"/>
      <c r="BB77" s="213"/>
      <c r="BC77" s="213"/>
      <c r="BD77" s="213"/>
      <c r="BE77" s="213"/>
      <c r="BF77" s="213"/>
      <c r="BG77" s="212">
        <v>0</v>
      </c>
      <c r="BH77" s="212">
        <v>0</v>
      </c>
      <c r="BI77" s="212">
        <v>0</v>
      </c>
      <c r="BJ77" s="212">
        <v>0</v>
      </c>
      <c r="BK77" s="213">
        <v>0.83898305084745761</v>
      </c>
      <c r="BL77" s="213">
        <v>0</v>
      </c>
      <c r="BM77" s="213">
        <v>0</v>
      </c>
      <c r="BN77" s="213">
        <v>0</v>
      </c>
      <c r="BO77" s="213">
        <v>0</v>
      </c>
      <c r="BP77" s="213">
        <v>0</v>
      </c>
      <c r="BQ77" s="213">
        <v>0</v>
      </c>
      <c r="BR77" s="213">
        <v>0</v>
      </c>
      <c r="BS77" s="213">
        <v>0</v>
      </c>
      <c r="BT77" s="213">
        <v>0</v>
      </c>
      <c r="BU77" s="213">
        <v>0</v>
      </c>
      <c r="BV77" s="213">
        <v>0</v>
      </c>
      <c r="BW77" s="213">
        <v>0</v>
      </c>
      <c r="BX77" s="212">
        <v>0</v>
      </c>
      <c r="BY77" s="212">
        <v>0</v>
      </c>
      <c r="BZ77" s="212">
        <v>0</v>
      </c>
      <c r="CA77" s="213">
        <v>0</v>
      </c>
      <c r="CB77" s="213">
        <v>0</v>
      </c>
      <c r="CC77" s="213">
        <v>0</v>
      </c>
      <c r="CD77" s="213">
        <v>0</v>
      </c>
      <c r="CE77" s="213">
        <v>0</v>
      </c>
      <c r="CF77" s="213">
        <v>0</v>
      </c>
      <c r="CG77" s="213"/>
      <c r="CH77" s="213"/>
      <c r="CI77" s="213"/>
      <c r="CJ77" s="213"/>
      <c r="CK77" s="213"/>
      <c r="CL77" s="213"/>
      <c r="CM77" s="213"/>
      <c r="CN77" s="213"/>
      <c r="CO77" s="213"/>
      <c r="CP77" s="212">
        <v>0</v>
      </c>
      <c r="CQ77" s="212">
        <v>0</v>
      </c>
      <c r="CR77" s="212">
        <v>0</v>
      </c>
      <c r="CS77" s="213">
        <v>0</v>
      </c>
      <c r="CT77" s="213">
        <v>0</v>
      </c>
      <c r="CU77" s="213">
        <v>0</v>
      </c>
      <c r="CV77" s="213">
        <v>0</v>
      </c>
      <c r="CW77" s="212">
        <v>0</v>
      </c>
      <c r="CX77" s="213">
        <v>0.83898305084745761</v>
      </c>
      <c r="CY77" s="213">
        <v>0</v>
      </c>
      <c r="CZ77" s="213"/>
      <c r="DA77" s="213"/>
      <c r="DB77" s="213"/>
      <c r="DC77" s="214">
        <v>0.83898305084745761</v>
      </c>
      <c r="DD77" s="107"/>
    </row>
    <row r="78" spans="1:113" s="215" customFormat="1" ht="22.5" customHeight="1">
      <c r="A78" s="208"/>
      <c r="B78" s="4">
        <v>1</v>
      </c>
      <c r="C78" s="209"/>
      <c r="D78" s="31"/>
      <c r="E78" s="210" t="s">
        <v>172</v>
      </c>
      <c r="F78" s="217" t="s">
        <v>173</v>
      </c>
      <c r="G78" s="212">
        <v>0</v>
      </c>
      <c r="H78" s="212">
        <v>0</v>
      </c>
      <c r="I78" s="212">
        <v>0</v>
      </c>
      <c r="J78" s="212">
        <v>0.38</v>
      </c>
      <c r="K78" s="212">
        <v>0</v>
      </c>
      <c r="L78" s="212">
        <v>0</v>
      </c>
      <c r="M78" s="212">
        <v>0</v>
      </c>
      <c r="N78" s="212">
        <v>0</v>
      </c>
      <c r="O78" s="212">
        <v>0</v>
      </c>
      <c r="P78" s="212">
        <v>0</v>
      </c>
      <c r="Q78" s="212">
        <v>0</v>
      </c>
      <c r="R78" s="212">
        <v>0</v>
      </c>
      <c r="S78" s="212">
        <v>0</v>
      </c>
      <c r="T78" s="212">
        <v>0</v>
      </c>
      <c r="U78" s="212">
        <v>0</v>
      </c>
      <c r="V78" s="212">
        <v>0</v>
      </c>
      <c r="W78" s="212">
        <v>0</v>
      </c>
      <c r="X78" s="212">
        <v>0</v>
      </c>
      <c r="Y78" s="212">
        <v>0</v>
      </c>
      <c r="Z78" s="212">
        <v>0</v>
      </c>
      <c r="AA78" s="212">
        <v>0</v>
      </c>
      <c r="AB78" s="212">
        <v>0</v>
      </c>
      <c r="AC78" s="212">
        <v>0</v>
      </c>
      <c r="AD78" s="212">
        <v>0</v>
      </c>
      <c r="AE78" s="212">
        <v>0</v>
      </c>
      <c r="AF78" s="212">
        <v>0</v>
      </c>
      <c r="AG78" s="212">
        <v>0</v>
      </c>
      <c r="AH78" s="212">
        <v>0.38</v>
      </c>
      <c r="AI78" s="213"/>
      <c r="AJ78" s="213"/>
      <c r="AK78" s="213">
        <v>0</v>
      </c>
      <c r="AL78" s="213">
        <v>0</v>
      </c>
      <c r="AM78" s="213"/>
      <c r="AN78" s="213"/>
      <c r="AO78" s="213">
        <v>0</v>
      </c>
      <c r="AP78" s="213">
        <v>0</v>
      </c>
      <c r="AQ78" s="213"/>
      <c r="AR78" s="213"/>
      <c r="AS78" s="213">
        <v>0</v>
      </c>
      <c r="AT78" s="213">
        <v>0</v>
      </c>
      <c r="AU78" s="213"/>
      <c r="AV78" s="213"/>
      <c r="AW78" s="213"/>
      <c r="AX78" s="213"/>
      <c r="AY78" s="213"/>
      <c r="AZ78" s="213"/>
      <c r="BA78" s="213"/>
      <c r="BB78" s="213"/>
      <c r="BC78" s="213"/>
      <c r="BD78" s="213"/>
      <c r="BE78" s="213"/>
      <c r="BF78" s="213"/>
      <c r="BG78" s="212">
        <v>0</v>
      </c>
      <c r="BH78" s="212">
        <v>0</v>
      </c>
      <c r="BI78" s="212">
        <v>0</v>
      </c>
      <c r="BJ78" s="212">
        <v>0</v>
      </c>
      <c r="BK78" s="213">
        <v>1.3983050847457628</v>
      </c>
      <c r="BL78" s="213">
        <v>0</v>
      </c>
      <c r="BM78" s="213">
        <v>0</v>
      </c>
      <c r="BN78" s="213">
        <v>0</v>
      </c>
      <c r="BO78" s="213">
        <v>0</v>
      </c>
      <c r="BP78" s="213">
        <v>0</v>
      </c>
      <c r="BQ78" s="213">
        <v>0</v>
      </c>
      <c r="BR78" s="213">
        <v>0</v>
      </c>
      <c r="BS78" s="213">
        <v>0.38</v>
      </c>
      <c r="BT78" s="213">
        <v>0</v>
      </c>
      <c r="BU78" s="213">
        <v>0</v>
      </c>
      <c r="BV78" s="213">
        <v>0</v>
      </c>
      <c r="BW78" s="213">
        <v>0</v>
      </c>
      <c r="BX78" s="212">
        <v>0</v>
      </c>
      <c r="BY78" s="212">
        <v>0.38</v>
      </c>
      <c r="BZ78" s="212">
        <v>0</v>
      </c>
      <c r="CA78" s="213">
        <v>0</v>
      </c>
      <c r="CB78" s="213">
        <v>0</v>
      </c>
      <c r="CC78" s="213">
        <v>0</v>
      </c>
      <c r="CD78" s="213">
        <v>0</v>
      </c>
      <c r="CE78" s="213">
        <v>0</v>
      </c>
      <c r="CF78" s="213">
        <v>0</v>
      </c>
      <c r="CG78" s="213"/>
      <c r="CH78" s="213"/>
      <c r="CI78" s="213"/>
      <c r="CJ78" s="213"/>
      <c r="CK78" s="213"/>
      <c r="CL78" s="213"/>
      <c r="CM78" s="213"/>
      <c r="CN78" s="213"/>
      <c r="CO78" s="213"/>
      <c r="CP78" s="212">
        <v>0</v>
      </c>
      <c r="CQ78" s="212">
        <v>0.38</v>
      </c>
      <c r="CR78" s="212">
        <v>0</v>
      </c>
      <c r="CS78" s="213">
        <v>0</v>
      </c>
      <c r="CT78" s="213">
        <v>0</v>
      </c>
      <c r="CU78" s="213">
        <v>1.3983050847457628</v>
      </c>
      <c r="CV78" s="213">
        <v>0</v>
      </c>
      <c r="CW78" s="212">
        <v>1.3983050847457628</v>
      </c>
      <c r="CX78" s="213">
        <v>0</v>
      </c>
      <c r="CY78" s="213">
        <v>0</v>
      </c>
      <c r="CZ78" s="213"/>
      <c r="DA78" s="213"/>
      <c r="DB78" s="213"/>
      <c r="DC78" s="214">
        <v>1.3983050847457628</v>
      </c>
      <c r="DD78" s="107"/>
    </row>
    <row r="79" spans="1:113" s="215" customFormat="1" ht="22.5" customHeight="1">
      <c r="A79" s="208"/>
      <c r="B79" s="4">
        <v>1</v>
      </c>
      <c r="C79" s="209"/>
      <c r="D79" s="31"/>
      <c r="E79" s="210" t="s">
        <v>174</v>
      </c>
      <c r="F79" s="217" t="s">
        <v>175</v>
      </c>
      <c r="G79" s="212">
        <v>0</v>
      </c>
      <c r="H79" s="212">
        <v>0</v>
      </c>
      <c r="I79" s="212">
        <v>0</v>
      </c>
      <c r="J79" s="212">
        <v>0.62</v>
      </c>
      <c r="K79" s="212">
        <v>0</v>
      </c>
      <c r="L79" s="212">
        <v>0</v>
      </c>
      <c r="M79" s="212">
        <v>0</v>
      </c>
      <c r="N79" s="212">
        <v>0</v>
      </c>
      <c r="O79" s="212">
        <v>0</v>
      </c>
      <c r="P79" s="212">
        <v>0</v>
      </c>
      <c r="Q79" s="212">
        <v>0</v>
      </c>
      <c r="R79" s="212">
        <v>0</v>
      </c>
      <c r="S79" s="212">
        <v>0</v>
      </c>
      <c r="T79" s="212">
        <v>0</v>
      </c>
      <c r="U79" s="212">
        <v>0</v>
      </c>
      <c r="V79" s="212">
        <v>0</v>
      </c>
      <c r="W79" s="212">
        <v>0</v>
      </c>
      <c r="X79" s="212">
        <v>0</v>
      </c>
      <c r="Y79" s="212">
        <v>0</v>
      </c>
      <c r="Z79" s="212">
        <v>0</v>
      </c>
      <c r="AA79" s="212">
        <v>0</v>
      </c>
      <c r="AB79" s="212">
        <v>0</v>
      </c>
      <c r="AC79" s="212">
        <v>0</v>
      </c>
      <c r="AD79" s="212">
        <v>0</v>
      </c>
      <c r="AE79" s="212">
        <v>0</v>
      </c>
      <c r="AF79" s="212">
        <v>0</v>
      </c>
      <c r="AG79" s="212">
        <v>0</v>
      </c>
      <c r="AH79" s="212">
        <v>0.62</v>
      </c>
      <c r="AI79" s="213"/>
      <c r="AJ79" s="213"/>
      <c r="AK79" s="213">
        <v>0</v>
      </c>
      <c r="AL79" s="213">
        <v>0</v>
      </c>
      <c r="AM79" s="213"/>
      <c r="AN79" s="213"/>
      <c r="AO79" s="213">
        <v>0</v>
      </c>
      <c r="AP79" s="213">
        <v>0</v>
      </c>
      <c r="AQ79" s="213"/>
      <c r="AR79" s="213"/>
      <c r="AS79" s="213">
        <v>0</v>
      </c>
      <c r="AT79" s="213">
        <v>0</v>
      </c>
      <c r="AU79" s="213"/>
      <c r="AV79" s="213"/>
      <c r="AW79" s="213"/>
      <c r="AX79" s="213"/>
      <c r="AY79" s="213"/>
      <c r="AZ79" s="213"/>
      <c r="BA79" s="213"/>
      <c r="BB79" s="213"/>
      <c r="BC79" s="213"/>
      <c r="BD79" s="213"/>
      <c r="BE79" s="213"/>
      <c r="BF79" s="213"/>
      <c r="BG79" s="212">
        <v>0</v>
      </c>
      <c r="BH79" s="212">
        <v>0</v>
      </c>
      <c r="BI79" s="212">
        <v>0</v>
      </c>
      <c r="BJ79" s="212">
        <v>0</v>
      </c>
      <c r="BK79" s="213">
        <v>2.7966101694915255</v>
      </c>
      <c r="BL79" s="213">
        <v>0</v>
      </c>
      <c r="BM79" s="213">
        <v>0</v>
      </c>
      <c r="BN79" s="213">
        <v>0</v>
      </c>
      <c r="BO79" s="213">
        <v>0</v>
      </c>
      <c r="BP79" s="213">
        <v>0.62</v>
      </c>
      <c r="BQ79" s="213">
        <v>0</v>
      </c>
      <c r="BR79" s="213">
        <v>0</v>
      </c>
      <c r="BS79" s="213">
        <v>0</v>
      </c>
      <c r="BT79" s="213">
        <v>0</v>
      </c>
      <c r="BU79" s="213">
        <v>0</v>
      </c>
      <c r="BV79" s="213">
        <v>0</v>
      </c>
      <c r="BW79" s="213">
        <v>0</v>
      </c>
      <c r="BX79" s="212">
        <v>0</v>
      </c>
      <c r="BY79" s="212">
        <v>0.62</v>
      </c>
      <c r="BZ79" s="212">
        <v>0</v>
      </c>
      <c r="CA79" s="213">
        <v>0</v>
      </c>
      <c r="CB79" s="213">
        <v>0</v>
      </c>
      <c r="CC79" s="213">
        <v>0</v>
      </c>
      <c r="CD79" s="213">
        <v>0</v>
      </c>
      <c r="CE79" s="213">
        <v>0</v>
      </c>
      <c r="CF79" s="213">
        <v>0</v>
      </c>
      <c r="CG79" s="213"/>
      <c r="CH79" s="213"/>
      <c r="CI79" s="213"/>
      <c r="CJ79" s="213"/>
      <c r="CK79" s="213"/>
      <c r="CL79" s="213"/>
      <c r="CM79" s="213"/>
      <c r="CN79" s="213"/>
      <c r="CO79" s="213"/>
      <c r="CP79" s="212">
        <v>0</v>
      </c>
      <c r="CQ79" s="212">
        <v>0.62</v>
      </c>
      <c r="CR79" s="212">
        <v>0</v>
      </c>
      <c r="CS79" s="213">
        <v>0</v>
      </c>
      <c r="CT79" s="213">
        <v>2.7966101694915255</v>
      </c>
      <c r="CU79" s="213">
        <v>0</v>
      </c>
      <c r="CV79" s="213">
        <v>0</v>
      </c>
      <c r="CW79" s="212">
        <v>2.7966101694915255</v>
      </c>
      <c r="CX79" s="213">
        <v>0</v>
      </c>
      <c r="CY79" s="213">
        <v>0</v>
      </c>
      <c r="CZ79" s="213"/>
      <c r="DA79" s="213"/>
      <c r="DB79" s="213"/>
      <c r="DC79" s="214">
        <v>2.7966101694915255</v>
      </c>
      <c r="DD79" s="107"/>
    </row>
    <row r="80" spans="1:113" s="215" customFormat="1" ht="22.5" customHeight="1">
      <c r="A80" s="208"/>
      <c r="B80" s="4">
        <v>1</v>
      </c>
      <c r="C80" s="209"/>
      <c r="D80" s="31"/>
      <c r="E80" s="210" t="s">
        <v>176</v>
      </c>
      <c r="F80" s="217" t="s">
        <v>177</v>
      </c>
      <c r="G80" s="212">
        <v>0</v>
      </c>
      <c r="H80" s="212">
        <v>0</v>
      </c>
      <c r="I80" s="212">
        <v>0</v>
      </c>
      <c r="J80" s="212">
        <v>0.46</v>
      </c>
      <c r="K80" s="212">
        <v>0</v>
      </c>
      <c r="L80" s="212">
        <v>0</v>
      </c>
      <c r="M80" s="212">
        <v>0</v>
      </c>
      <c r="N80" s="212">
        <v>0</v>
      </c>
      <c r="O80" s="212">
        <v>0</v>
      </c>
      <c r="P80" s="212">
        <v>0</v>
      </c>
      <c r="Q80" s="212">
        <v>0</v>
      </c>
      <c r="R80" s="212">
        <v>0</v>
      </c>
      <c r="S80" s="212">
        <v>0</v>
      </c>
      <c r="T80" s="212">
        <v>0</v>
      </c>
      <c r="U80" s="212">
        <v>0</v>
      </c>
      <c r="V80" s="212">
        <v>0</v>
      </c>
      <c r="W80" s="212">
        <v>0</v>
      </c>
      <c r="X80" s="212">
        <v>0</v>
      </c>
      <c r="Y80" s="212">
        <v>0</v>
      </c>
      <c r="Z80" s="212">
        <v>0</v>
      </c>
      <c r="AA80" s="212">
        <v>0</v>
      </c>
      <c r="AB80" s="212">
        <v>0</v>
      </c>
      <c r="AC80" s="212">
        <v>0</v>
      </c>
      <c r="AD80" s="212">
        <v>0</v>
      </c>
      <c r="AE80" s="212">
        <v>0</v>
      </c>
      <c r="AF80" s="212">
        <v>0</v>
      </c>
      <c r="AG80" s="212">
        <v>0</v>
      </c>
      <c r="AH80" s="212">
        <v>0.46</v>
      </c>
      <c r="AI80" s="213"/>
      <c r="AJ80" s="213"/>
      <c r="AK80" s="213">
        <v>0</v>
      </c>
      <c r="AL80" s="213">
        <v>0</v>
      </c>
      <c r="AM80" s="213"/>
      <c r="AN80" s="213"/>
      <c r="AO80" s="213">
        <v>0</v>
      </c>
      <c r="AP80" s="213">
        <v>0</v>
      </c>
      <c r="AQ80" s="213"/>
      <c r="AR80" s="213"/>
      <c r="AS80" s="213">
        <v>0</v>
      </c>
      <c r="AT80" s="213">
        <v>0</v>
      </c>
      <c r="AU80" s="213"/>
      <c r="AV80" s="213"/>
      <c r="AW80" s="213"/>
      <c r="AX80" s="213"/>
      <c r="AY80" s="213"/>
      <c r="AZ80" s="213"/>
      <c r="BA80" s="213"/>
      <c r="BB80" s="213"/>
      <c r="BC80" s="213"/>
      <c r="BD80" s="213"/>
      <c r="BE80" s="213"/>
      <c r="BF80" s="213"/>
      <c r="BG80" s="212">
        <v>0</v>
      </c>
      <c r="BH80" s="212">
        <v>0</v>
      </c>
      <c r="BI80" s="212">
        <v>0</v>
      </c>
      <c r="BJ80" s="212">
        <v>0</v>
      </c>
      <c r="BK80" s="213">
        <v>2.5254237288135593</v>
      </c>
      <c r="BL80" s="213">
        <v>0</v>
      </c>
      <c r="BM80" s="213">
        <v>0</v>
      </c>
      <c r="BN80" s="213">
        <v>0</v>
      </c>
      <c r="BO80" s="213">
        <v>0</v>
      </c>
      <c r="BP80" s="213">
        <v>0</v>
      </c>
      <c r="BQ80" s="213">
        <v>0</v>
      </c>
      <c r="BR80" s="213">
        <v>0</v>
      </c>
      <c r="BS80" s="213">
        <v>0.46</v>
      </c>
      <c r="BT80" s="213">
        <v>0</v>
      </c>
      <c r="BU80" s="213">
        <v>0</v>
      </c>
      <c r="BV80" s="213">
        <v>0</v>
      </c>
      <c r="BW80" s="213">
        <v>0</v>
      </c>
      <c r="BX80" s="212">
        <v>0</v>
      </c>
      <c r="BY80" s="212">
        <v>0.46</v>
      </c>
      <c r="BZ80" s="212">
        <v>0</v>
      </c>
      <c r="CA80" s="213">
        <v>0</v>
      </c>
      <c r="CB80" s="213">
        <v>0</v>
      </c>
      <c r="CC80" s="213">
        <v>0</v>
      </c>
      <c r="CD80" s="213">
        <v>0</v>
      </c>
      <c r="CE80" s="213">
        <v>0</v>
      </c>
      <c r="CF80" s="213">
        <v>0</v>
      </c>
      <c r="CG80" s="213"/>
      <c r="CH80" s="213"/>
      <c r="CI80" s="213"/>
      <c r="CJ80" s="213"/>
      <c r="CK80" s="213"/>
      <c r="CL80" s="213"/>
      <c r="CM80" s="213"/>
      <c r="CN80" s="213"/>
      <c r="CO80" s="213"/>
      <c r="CP80" s="212">
        <v>0</v>
      </c>
      <c r="CQ80" s="212">
        <v>0.46</v>
      </c>
      <c r="CR80" s="212">
        <v>0</v>
      </c>
      <c r="CS80" s="213">
        <v>0</v>
      </c>
      <c r="CT80" s="213">
        <v>0</v>
      </c>
      <c r="CU80" s="213">
        <v>2.5254237288135593</v>
      </c>
      <c r="CV80" s="213">
        <v>0</v>
      </c>
      <c r="CW80" s="212">
        <v>2.5254237288135593</v>
      </c>
      <c r="CX80" s="213">
        <v>0</v>
      </c>
      <c r="CY80" s="213">
        <v>0</v>
      </c>
      <c r="CZ80" s="213"/>
      <c r="DA80" s="213"/>
      <c r="DB80" s="213"/>
      <c r="DC80" s="214">
        <v>2.5254237288135593</v>
      </c>
      <c r="DD80" s="107"/>
    </row>
    <row r="81" spans="1:113" s="215" customFormat="1" ht="22.5" customHeight="1">
      <c r="A81" s="208"/>
      <c r="B81" s="4">
        <v>1</v>
      </c>
      <c r="C81" s="209"/>
      <c r="D81" s="31"/>
      <c r="E81" s="210" t="s">
        <v>178</v>
      </c>
      <c r="F81" s="217" t="s">
        <v>179</v>
      </c>
      <c r="G81" s="212">
        <v>0</v>
      </c>
      <c r="H81" s="212">
        <v>0</v>
      </c>
      <c r="I81" s="212">
        <v>0</v>
      </c>
      <c r="J81" s="212">
        <v>0.31</v>
      </c>
      <c r="K81" s="212">
        <v>0</v>
      </c>
      <c r="L81" s="212">
        <v>0</v>
      </c>
      <c r="M81" s="212">
        <v>0</v>
      </c>
      <c r="N81" s="212">
        <v>0</v>
      </c>
      <c r="O81" s="212">
        <v>0</v>
      </c>
      <c r="P81" s="212">
        <v>0</v>
      </c>
      <c r="Q81" s="212">
        <v>0</v>
      </c>
      <c r="R81" s="212">
        <v>0</v>
      </c>
      <c r="S81" s="212">
        <v>0</v>
      </c>
      <c r="T81" s="212">
        <v>0</v>
      </c>
      <c r="U81" s="212">
        <v>0</v>
      </c>
      <c r="V81" s="212">
        <v>0</v>
      </c>
      <c r="W81" s="212">
        <v>0</v>
      </c>
      <c r="X81" s="212">
        <v>0</v>
      </c>
      <c r="Y81" s="212">
        <v>0</v>
      </c>
      <c r="Z81" s="212">
        <v>0</v>
      </c>
      <c r="AA81" s="212">
        <v>0</v>
      </c>
      <c r="AB81" s="212">
        <v>0</v>
      </c>
      <c r="AC81" s="212">
        <v>0</v>
      </c>
      <c r="AD81" s="212">
        <v>0</v>
      </c>
      <c r="AE81" s="212">
        <v>0</v>
      </c>
      <c r="AF81" s="212">
        <v>0</v>
      </c>
      <c r="AG81" s="212">
        <v>0</v>
      </c>
      <c r="AH81" s="212">
        <v>0.31</v>
      </c>
      <c r="AI81" s="213"/>
      <c r="AJ81" s="213"/>
      <c r="AK81" s="213">
        <v>0</v>
      </c>
      <c r="AL81" s="213">
        <v>0</v>
      </c>
      <c r="AM81" s="213"/>
      <c r="AN81" s="213"/>
      <c r="AO81" s="213">
        <v>0</v>
      </c>
      <c r="AP81" s="213">
        <v>0</v>
      </c>
      <c r="AQ81" s="213"/>
      <c r="AR81" s="213"/>
      <c r="AS81" s="213">
        <v>0</v>
      </c>
      <c r="AT81" s="213">
        <v>0</v>
      </c>
      <c r="AU81" s="213"/>
      <c r="AV81" s="213"/>
      <c r="AW81" s="213"/>
      <c r="AX81" s="213"/>
      <c r="AY81" s="213"/>
      <c r="AZ81" s="213"/>
      <c r="BA81" s="213"/>
      <c r="BB81" s="213"/>
      <c r="BC81" s="213"/>
      <c r="BD81" s="213"/>
      <c r="BE81" s="213"/>
      <c r="BF81" s="213"/>
      <c r="BG81" s="212">
        <v>0</v>
      </c>
      <c r="BH81" s="212">
        <v>0</v>
      </c>
      <c r="BI81" s="212">
        <v>0</v>
      </c>
      <c r="BJ81" s="212">
        <v>0</v>
      </c>
      <c r="BK81" s="213">
        <v>0.98305084745762705</v>
      </c>
      <c r="BL81" s="213">
        <v>0</v>
      </c>
      <c r="BM81" s="213">
        <v>0</v>
      </c>
      <c r="BN81" s="213">
        <v>0</v>
      </c>
      <c r="BO81" s="213">
        <v>0</v>
      </c>
      <c r="BP81" s="213">
        <v>0.31</v>
      </c>
      <c r="BQ81" s="213">
        <v>0</v>
      </c>
      <c r="BR81" s="213">
        <v>0</v>
      </c>
      <c r="BS81" s="213">
        <v>0</v>
      </c>
      <c r="BT81" s="213">
        <v>0</v>
      </c>
      <c r="BU81" s="213">
        <v>0</v>
      </c>
      <c r="BV81" s="213">
        <v>0</v>
      </c>
      <c r="BW81" s="213">
        <v>0</v>
      </c>
      <c r="BX81" s="212">
        <v>0</v>
      </c>
      <c r="BY81" s="212">
        <v>0.31</v>
      </c>
      <c r="BZ81" s="212">
        <v>0</v>
      </c>
      <c r="CA81" s="213">
        <v>0</v>
      </c>
      <c r="CB81" s="213">
        <v>0</v>
      </c>
      <c r="CC81" s="213">
        <v>0</v>
      </c>
      <c r="CD81" s="213">
        <v>0</v>
      </c>
      <c r="CE81" s="213">
        <v>0</v>
      </c>
      <c r="CF81" s="213">
        <v>0</v>
      </c>
      <c r="CG81" s="213"/>
      <c r="CH81" s="213"/>
      <c r="CI81" s="213"/>
      <c r="CJ81" s="213"/>
      <c r="CK81" s="213"/>
      <c r="CL81" s="213"/>
      <c r="CM81" s="213"/>
      <c r="CN81" s="213"/>
      <c r="CO81" s="213"/>
      <c r="CP81" s="212">
        <v>0</v>
      </c>
      <c r="CQ81" s="212">
        <v>0.31</v>
      </c>
      <c r="CR81" s="212">
        <v>0</v>
      </c>
      <c r="CS81" s="213">
        <v>0</v>
      </c>
      <c r="CT81" s="213">
        <v>0.98305084745762705</v>
      </c>
      <c r="CU81" s="213">
        <v>0</v>
      </c>
      <c r="CV81" s="213">
        <v>0</v>
      </c>
      <c r="CW81" s="212">
        <v>0.98305084745762705</v>
      </c>
      <c r="CX81" s="213">
        <v>0</v>
      </c>
      <c r="CY81" s="213">
        <v>0</v>
      </c>
      <c r="CZ81" s="213"/>
      <c r="DA81" s="213"/>
      <c r="DB81" s="213"/>
      <c r="DC81" s="214">
        <v>0.98305084745762705</v>
      </c>
      <c r="DD81" s="107"/>
    </row>
    <row r="82" spans="1:113" s="215" customFormat="1" ht="22.5" customHeight="1">
      <c r="A82" s="208"/>
      <c r="B82" s="4">
        <v>1</v>
      </c>
      <c r="C82" s="209"/>
      <c r="D82" s="31"/>
      <c r="E82" s="210" t="s">
        <v>180</v>
      </c>
      <c r="F82" s="217" t="s">
        <v>181</v>
      </c>
      <c r="G82" s="212">
        <v>0</v>
      </c>
      <c r="H82" s="212">
        <v>0</v>
      </c>
      <c r="I82" s="212">
        <v>0</v>
      </c>
      <c r="J82" s="212">
        <v>0</v>
      </c>
      <c r="K82" s="212">
        <v>0</v>
      </c>
      <c r="L82" s="212">
        <v>0</v>
      </c>
      <c r="M82" s="212">
        <v>0</v>
      </c>
      <c r="N82" s="212">
        <v>0</v>
      </c>
      <c r="O82" s="212">
        <v>0</v>
      </c>
      <c r="P82" s="212">
        <v>0</v>
      </c>
      <c r="Q82" s="212">
        <v>0</v>
      </c>
      <c r="R82" s="212">
        <v>0</v>
      </c>
      <c r="S82" s="212">
        <v>0</v>
      </c>
      <c r="T82" s="212">
        <v>0</v>
      </c>
      <c r="U82" s="212">
        <v>0</v>
      </c>
      <c r="V82" s="212">
        <v>0</v>
      </c>
      <c r="W82" s="212">
        <v>0</v>
      </c>
      <c r="X82" s="212">
        <v>0</v>
      </c>
      <c r="Y82" s="212">
        <v>0</v>
      </c>
      <c r="Z82" s="212">
        <v>0</v>
      </c>
      <c r="AA82" s="212">
        <v>0</v>
      </c>
      <c r="AB82" s="212">
        <v>0</v>
      </c>
      <c r="AC82" s="212">
        <v>0</v>
      </c>
      <c r="AD82" s="212">
        <v>0</v>
      </c>
      <c r="AE82" s="212">
        <v>0</v>
      </c>
      <c r="AF82" s="212">
        <v>0</v>
      </c>
      <c r="AG82" s="212">
        <v>0</v>
      </c>
      <c r="AH82" s="212">
        <v>0</v>
      </c>
      <c r="AI82" s="213"/>
      <c r="AJ82" s="213"/>
      <c r="AK82" s="213">
        <v>0</v>
      </c>
      <c r="AL82" s="213">
        <v>0</v>
      </c>
      <c r="AM82" s="213"/>
      <c r="AN82" s="213"/>
      <c r="AO82" s="213">
        <v>0</v>
      </c>
      <c r="AP82" s="213">
        <v>0</v>
      </c>
      <c r="AQ82" s="213"/>
      <c r="AR82" s="213"/>
      <c r="AS82" s="213">
        <v>0</v>
      </c>
      <c r="AT82" s="213">
        <v>0</v>
      </c>
      <c r="AU82" s="213"/>
      <c r="AV82" s="213"/>
      <c r="AW82" s="213"/>
      <c r="AX82" s="213"/>
      <c r="AY82" s="213"/>
      <c r="AZ82" s="213"/>
      <c r="BA82" s="213"/>
      <c r="BB82" s="213"/>
      <c r="BC82" s="213"/>
      <c r="BD82" s="213"/>
      <c r="BE82" s="213"/>
      <c r="BF82" s="213"/>
      <c r="BG82" s="212">
        <v>0</v>
      </c>
      <c r="BH82" s="212">
        <v>0</v>
      </c>
      <c r="BI82" s="212">
        <v>0</v>
      </c>
      <c r="BJ82" s="212">
        <v>0</v>
      </c>
      <c r="BK82" s="213">
        <v>3.8737042372881403</v>
      </c>
      <c r="BL82" s="213">
        <v>0</v>
      </c>
      <c r="BM82" s="213">
        <v>0</v>
      </c>
      <c r="BN82" s="213">
        <v>0</v>
      </c>
      <c r="BO82" s="213">
        <v>0</v>
      </c>
      <c r="BP82" s="213">
        <v>0</v>
      </c>
      <c r="BQ82" s="213">
        <v>0</v>
      </c>
      <c r="BR82" s="213">
        <v>0</v>
      </c>
      <c r="BS82" s="213">
        <v>0</v>
      </c>
      <c r="BT82" s="213">
        <v>0</v>
      </c>
      <c r="BU82" s="213">
        <v>0</v>
      </c>
      <c r="BV82" s="213">
        <v>0</v>
      </c>
      <c r="BW82" s="213">
        <v>0</v>
      </c>
      <c r="BX82" s="212">
        <v>0</v>
      </c>
      <c r="BY82" s="212">
        <v>0</v>
      </c>
      <c r="BZ82" s="212">
        <v>0</v>
      </c>
      <c r="CA82" s="213">
        <v>0</v>
      </c>
      <c r="CB82" s="213">
        <v>0</v>
      </c>
      <c r="CC82" s="213">
        <v>0</v>
      </c>
      <c r="CD82" s="213">
        <v>0</v>
      </c>
      <c r="CE82" s="213">
        <v>0</v>
      </c>
      <c r="CF82" s="213">
        <v>0</v>
      </c>
      <c r="CG82" s="213"/>
      <c r="CH82" s="213"/>
      <c r="CI82" s="213"/>
      <c r="CJ82" s="213"/>
      <c r="CK82" s="213"/>
      <c r="CL82" s="213"/>
      <c r="CM82" s="213"/>
      <c r="CN82" s="213"/>
      <c r="CO82" s="213"/>
      <c r="CP82" s="212">
        <v>0</v>
      </c>
      <c r="CQ82" s="212">
        <v>0</v>
      </c>
      <c r="CR82" s="212">
        <v>0</v>
      </c>
      <c r="CS82" s="213">
        <v>0</v>
      </c>
      <c r="CT82" s="213">
        <v>0</v>
      </c>
      <c r="CU82" s="213">
        <v>0</v>
      </c>
      <c r="CV82" s="213">
        <v>0</v>
      </c>
      <c r="CW82" s="212">
        <v>0</v>
      </c>
      <c r="CX82" s="213">
        <v>0</v>
      </c>
      <c r="CY82" s="213">
        <v>3.8737042372881403</v>
      </c>
      <c r="CZ82" s="213"/>
      <c r="DA82" s="213"/>
      <c r="DB82" s="213"/>
      <c r="DC82" s="214">
        <v>3.8737042372881403</v>
      </c>
      <c r="DD82" s="107"/>
    </row>
    <row r="83" spans="1:113" s="215" customFormat="1" ht="22.5" customHeight="1">
      <c r="A83" s="208"/>
      <c r="B83" s="4">
        <v>1</v>
      </c>
      <c r="C83" s="209"/>
      <c r="D83" s="31"/>
      <c r="E83" s="210" t="s">
        <v>182</v>
      </c>
      <c r="F83" s="217" t="s">
        <v>183</v>
      </c>
      <c r="G83" s="212">
        <v>0</v>
      </c>
      <c r="H83" s="212">
        <v>0</v>
      </c>
      <c r="I83" s="212">
        <v>0</v>
      </c>
      <c r="J83" s="212">
        <v>0</v>
      </c>
      <c r="K83" s="212">
        <v>0</v>
      </c>
      <c r="L83" s="212">
        <v>0</v>
      </c>
      <c r="M83" s="212">
        <v>0</v>
      </c>
      <c r="N83" s="212">
        <v>0</v>
      </c>
      <c r="O83" s="212">
        <v>0</v>
      </c>
      <c r="P83" s="212">
        <v>0</v>
      </c>
      <c r="Q83" s="212">
        <v>0</v>
      </c>
      <c r="R83" s="212">
        <v>0</v>
      </c>
      <c r="S83" s="212">
        <v>0</v>
      </c>
      <c r="T83" s="212">
        <v>0</v>
      </c>
      <c r="U83" s="212">
        <v>0</v>
      </c>
      <c r="V83" s="212">
        <v>0</v>
      </c>
      <c r="W83" s="212">
        <v>0</v>
      </c>
      <c r="X83" s="212">
        <v>0</v>
      </c>
      <c r="Y83" s="212">
        <v>0</v>
      </c>
      <c r="Z83" s="212">
        <v>0</v>
      </c>
      <c r="AA83" s="212">
        <v>0</v>
      </c>
      <c r="AB83" s="212">
        <v>0</v>
      </c>
      <c r="AC83" s="212">
        <v>0</v>
      </c>
      <c r="AD83" s="212">
        <v>0</v>
      </c>
      <c r="AE83" s="212">
        <v>0</v>
      </c>
      <c r="AF83" s="212">
        <v>0</v>
      </c>
      <c r="AG83" s="212">
        <v>0</v>
      </c>
      <c r="AH83" s="212">
        <v>0</v>
      </c>
      <c r="AI83" s="213"/>
      <c r="AJ83" s="213"/>
      <c r="AK83" s="213">
        <v>0</v>
      </c>
      <c r="AL83" s="213">
        <v>0</v>
      </c>
      <c r="AM83" s="213"/>
      <c r="AN83" s="213"/>
      <c r="AO83" s="213">
        <v>0</v>
      </c>
      <c r="AP83" s="213">
        <v>0</v>
      </c>
      <c r="AQ83" s="213"/>
      <c r="AR83" s="213"/>
      <c r="AS83" s="213">
        <v>0</v>
      </c>
      <c r="AT83" s="213">
        <v>0</v>
      </c>
      <c r="AU83" s="213"/>
      <c r="AV83" s="213"/>
      <c r="AW83" s="213"/>
      <c r="AX83" s="213"/>
      <c r="AY83" s="213"/>
      <c r="AZ83" s="213"/>
      <c r="BA83" s="213"/>
      <c r="BB83" s="213"/>
      <c r="BC83" s="213"/>
      <c r="BD83" s="213"/>
      <c r="BE83" s="213"/>
      <c r="BF83" s="213"/>
      <c r="BG83" s="212">
        <v>0</v>
      </c>
      <c r="BH83" s="212">
        <v>0</v>
      </c>
      <c r="BI83" s="212">
        <v>0</v>
      </c>
      <c r="BJ83" s="212">
        <v>0</v>
      </c>
      <c r="BK83" s="213">
        <v>11.786293560000001</v>
      </c>
      <c r="BL83" s="213">
        <v>0</v>
      </c>
      <c r="BM83" s="213">
        <v>0</v>
      </c>
      <c r="BN83" s="213">
        <v>0</v>
      </c>
      <c r="BO83" s="213">
        <v>0</v>
      </c>
      <c r="BP83" s="213">
        <v>0</v>
      </c>
      <c r="BQ83" s="213">
        <v>0</v>
      </c>
      <c r="BR83" s="213">
        <v>0</v>
      </c>
      <c r="BS83" s="213">
        <v>0</v>
      </c>
      <c r="BT83" s="213">
        <v>0</v>
      </c>
      <c r="BU83" s="213">
        <v>0</v>
      </c>
      <c r="BV83" s="213">
        <v>0</v>
      </c>
      <c r="BW83" s="213">
        <v>0</v>
      </c>
      <c r="BX83" s="212">
        <v>0</v>
      </c>
      <c r="BY83" s="212">
        <v>0</v>
      </c>
      <c r="BZ83" s="212">
        <v>0</v>
      </c>
      <c r="CA83" s="213">
        <v>0</v>
      </c>
      <c r="CB83" s="213">
        <v>0</v>
      </c>
      <c r="CC83" s="213">
        <v>0</v>
      </c>
      <c r="CD83" s="213">
        <v>0</v>
      </c>
      <c r="CE83" s="213">
        <v>0</v>
      </c>
      <c r="CF83" s="213">
        <v>0</v>
      </c>
      <c r="CG83" s="213"/>
      <c r="CH83" s="213"/>
      <c r="CI83" s="213"/>
      <c r="CJ83" s="213"/>
      <c r="CK83" s="213"/>
      <c r="CL83" s="213"/>
      <c r="CM83" s="213"/>
      <c r="CN83" s="213"/>
      <c r="CO83" s="213"/>
      <c r="CP83" s="212">
        <v>0</v>
      </c>
      <c r="CQ83" s="212">
        <v>0</v>
      </c>
      <c r="CR83" s="212">
        <v>0</v>
      </c>
      <c r="CS83" s="213">
        <v>0</v>
      </c>
      <c r="CT83" s="213">
        <v>0</v>
      </c>
      <c r="CU83" s="213">
        <v>0</v>
      </c>
      <c r="CV83" s="213">
        <v>0</v>
      </c>
      <c r="CW83" s="212">
        <v>0</v>
      </c>
      <c r="CX83" s="213">
        <v>0</v>
      </c>
      <c r="CY83" s="213">
        <v>11.786293560000001</v>
      </c>
      <c r="CZ83" s="213"/>
      <c r="DA83" s="213"/>
      <c r="DB83" s="213"/>
      <c r="DC83" s="214">
        <v>11.786293560000001</v>
      </c>
      <c r="DD83" s="107"/>
    </row>
    <row r="84" spans="1:113" s="215" customFormat="1" ht="22.5" customHeight="1">
      <c r="A84" s="208"/>
      <c r="B84" s="4">
        <v>1</v>
      </c>
      <c r="C84" s="209"/>
      <c r="D84" s="31"/>
      <c r="E84" s="210" t="s">
        <v>184</v>
      </c>
      <c r="F84" s="217" t="s">
        <v>185</v>
      </c>
      <c r="G84" s="212">
        <v>0</v>
      </c>
      <c r="H84" s="212">
        <v>0</v>
      </c>
      <c r="I84" s="212">
        <v>0</v>
      </c>
      <c r="J84" s="212">
        <v>0</v>
      </c>
      <c r="K84" s="212">
        <v>0</v>
      </c>
      <c r="L84" s="212">
        <v>0</v>
      </c>
      <c r="M84" s="212">
        <v>0</v>
      </c>
      <c r="N84" s="212">
        <v>0</v>
      </c>
      <c r="O84" s="212">
        <v>0</v>
      </c>
      <c r="P84" s="212">
        <v>0</v>
      </c>
      <c r="Q84" s="212">
        <v>0</v>
      </c>
      <c r="R84" s="212">
        <v>0</v>
      </c>
      <c r="S84" s="212">
        <v>0</v>
      </c>
      <c r="T84" s="212">
        <v>0</v>
      </c>
      <c r="U84" s="212">
        <v>0</v>
      </c>
      <c r="V84" s="212">
        <v>0</v>
      </c>
      <c r="W84" s="212">
        <v>0</v>
      </c>
      <c r="X84" s="212">
        <v>0</v>
      </c>
      <c r="Y84" s="212">
        <v>0</v>
      </c>
      <c r="Z84" s="212">
        <v>0</v>
      </c>
      <c r="AA84" s="212">
        <v>0</v>
      </c>
      <c r="AB84" s="212">
        <v>0</v>
      </c>
      <c r="AC84" s="212">
        <v>0</v>
      </c>
      <c r="AD84" s="212">
        <v>0</v>
      </c>
      <c r="AE84" s="212">
        <v>0</v>
      </c>
      <c r="AF84" s="212">
        <v>0</v>
      </c>
      <c r="AG84" s="212">
        <v>0</v>
      </c>
      <c r="AH84" s="212">
        <v>0</v>
      </c>
      <c r="AI84" s="213"/>
      <c r="AJ84" s="213"/>
      <c r="AK84" s="213">
        <v>0</v>
      </c>
      <c r="AL84" s="213">
        <v>0</v>
      </c>
      <c r="AM84" s="213"/>
      <c r="AN84" s="213"/>
      <c r="AO84" s="213">
        <v>0</v>
      </c>
      <c r="AP84" s="213">
        <v>0</v>
      </c>
      <c r="AQ84" s="213"/>
      <c r="AR84" s="213"/>
      <c r="AS84" s="213">
        <v>0</v>
      </c>
      <c r="AT84" s="213">
        <v>0</v>
      </c>
      <c r="AU84" s="213"/>
      <c r="AV84" s="213"/>
      <c r="AW84" s="213"/>
      <c r="AX84" s="213"/>
      <c r="AY84" s="213"/>
      <c r="AZ84" s="213"/>
      <c r="BA84" s="213"/>
      <c r="BB84" s="213"/>
      <c r="BC84" s="213"/>
      <c r="BD84" s="213"/>
      <c r="BE84" s="213"/>
      <c r="BF84" s="213"/>
      <c r="BG84" s="212">
        <v>0</v>
      </c>
      <c r="BH84" s="212">
        <v>0</v>
      </c>
      <c r="BI84" s="212">
        <v>0</v>
      </c>
      <c r="BJ84" s="212">
        <v>0</v>
      </c>
      <c r="BK84" s="213">
        <v>3.4459954827118597</v>
      </c>
      <c r="BL84" s="213">
        <v>0</v>
      </c>
      <c r="BM84" s="213">
        <v>0</v>
      </c>
      <c r="BN84" s="213">
        <v>0</v>
      </c>
      <c r="BO84" s="213">
        <v>0</v>
      </c>
      <c r="BP84" s="213">
        <v>0</v>
      </c>
      <c r="BQ84" s="213">
        <v>0</v>
      </c>
      <c r="BR84" s="213">
        <v>0</v>
      </c>
      <c r="BS84" s="213">
        <v>0</v>
      </c>
      <c r="BT84" s="213">
        <v>0</v>
      </c>
      <c r="BU84" s="213">
        <v>0</v>
      </c>
      <c r="BV84" s="213">
        <v>0</v>
      </c>
      <c r="BW84" s="213">
        <v>0</v>
      </c>
      <c r="BX84" s="212">
        <v>0</v>
      </c>
      <c r="BY84" s="212">
        <v>0</v>
      </c>
      <c r="BZ84" s="212">
        <v>0</v>
      </c>
      <c r="CA84" s="213">
        <v>0</v>
      </c>
      <c r="CB84" s="213">
        <v>0</v>
      </c>
      <c r="CC84" s="213">
        <v>0</v>
      </c>
      <c r="CD84" s="213">
        <v>0</v>
      </c>
      <c r="CE84" s="213">
        <v>0</v>
      </c>
      <c r="CF84" s="213">
        <v>0</v>
      </c>
      <c r="CG84" s="213"/>
      <c r="CH84" s="213"/>
      <c r="CI84" s="213"/>
      <c r="CJ84" s="213"/>
      <c r="CK84" s="213"/>
      <c r="CL84" s="213"/>
      <c r="CM84" s="213"/>
      <c r="CN84" s="213"/>
      <c r="CO84" s="213"/>
      <c r="CP84" s="212">
        <v>0</v>
      </c>
      <c r="CQ84" s="212">
        <v>0</v>
      </c>
      <c r="CR84" s="212">
        <v>0</v>
      </c>
      <c r="CS84" s="213">
        <v>0</v>
      </c>
      <c r="CT84" s="213">
        <v>0</v>
      </c>
      <c r="CU84" s="213">
        <v>0</v>
      </c>
      <c r="CV84" s="213">
        <v>0</v>
      </c>
      <c r="CW84" s="212">
        <v>0</v>
      </c>
      <c r="CX84" s="213">
        <v>0</v>
      </c>
      <c r="CY84" s="213">
        <v>3.4459954827118597</v>
      </c>
      <c r="CZ84" s="213"/>
      <c r="DA84" s="213"/>
      <c r="DB84" s="213"/>
      <c r="DC84" s="214">
        <v>3.4459954827118597</v>
      </c>
      <c r="DD84" s="107"/>
    </row>
    <row r="85" spans="1:113" s="215" customFormat="1" ht="22.5" customHeight="1">
      <c r="A85" s="208"/>
      <c r="B85" s="4">
        <v>1</v>
      </c>
      <c r="C85" s="209"/>
      <c r="D85" s="31"/>
      <c r="E85" s="210" t="s">
        <v>186</v>
      </c>
      <c r="F85" s="217" t="s">
        <v>187</v>
      </c>
      <c r="G85" s="212">
        <v>0</v>
      </c>
      <c r="H85" s="212">
        <v>0</v>
      </c>
      <c r="I85" s="212">
        <v>0</v>
      </c>
      <c r="J85" s="212">
        <v>0</v>
      </c>
      <c r="K85" s="212">
        <v>0</v>
      </c>
      <c r="L85" s="212">
        <v>0</v>
      </c>
      <c r="M85" s="212">
        <v>0</v>
      </c>
      <c r="N85" s="212">
        <v>0</v>
      </c>
      <c r="O85" s="212">
        <v>0</v>
      </c>
      <c r="P85" s="212">
        <v>0</v>
      </c>
      <c r="Q85" s="212">
        <v>0</v>
      </c>
      <c r="R85" s="212">
        <v>0.25</v>
      </c>
      <c r="S85" s="212">
        <v>0</v>
      </c>
      <c r="T85" s="212">
        <v>0</v>
      </c>
      <c r="U85" s="212">
        <v>0</v>
      </c>
      <c r="V85" s="212">
        <v>0</v>
      </c>
      <c r="W85" s="212">
        <v>0</v>
      </c>
      <c r="X85" s="212">
        <v>0</v>
      </c>
      <c r="Y85" s="212">
        <v>0</v>
      </c>
      <c r="Z85" s="212">
        <v>0</v>
      </c>
      <c r="AA85" s="212">
        <v>0</v>
      </c>
      <c r="AB85" s="212">
        <v>0</v>
      </c>
      <c r="AC85" s="212">
        <v>0</v>
      </c>
      <c r="AD85" s="212">
        <v>0</v>
      </c>
      <c r="AE85" s="212">
        <v>0</v>
      </c>
      <c r="AF85" s="212">
        <v>0</v>
      </c>
      <c r="AG85" s="212">
        <v>0</v>
      </c>
      <c r="AH85" s="212">
        <v>0.25</v>
      </c>
      <c r="AI85" s="213"/>
      <c r="AJ85" s="213"/>
      <c r="AK85" s="213">
        <v>0</v>
      </c>
      <c r="AL85" s="213">
        <v>0</v>
      </c>
      <c r="AM85" s="213"/>
      <c r="AN85" s="213"/>
      <c r="AO85" s="213">
        <v>0</v>
      </c>
      <c r="AP85" s="213">
        <v>0</v>
      </c>
      <c r="AQ85" s="213"/>
      <c r="AR85" s="213"/>
      <c r="AS85" s="213">
        <v>0</v>
      </c>
      <c r="AT85" s="213">
        <v>0</v>
      </c>
      <c r="AU85" s="213"/>
      <c r="AV85" s="213"/>
      <c r="AW85" s="213"/>
      <c r="AX85" s="213"/>
      <c r="AY85" s="213"/>
      <c r="AZ85" s="213"/>
      <c r="BA85" s="213"/>
      <c r="BB85" s="213"/>
      <c r="BC85" s="213"/>
      <c r="BD85" s="213"/>
      <c r="BE85" s="213"/>
      <c r="BF85" s="213"/>
      <c r="BG85" s="212">
        <v>0</v>
      </c>
      <c r="BH85" s="212">
        <v>0</v>
      </c>
      <c r="BI85" s="212">
        <v>0</v>
      </c>
      <c r="BJ85" s="212">
        <v>0</v>
      </c>
      <c r="BK85" s="213">
        <v>0.13673775423728798</v>
      </c>
      <c r="BL85" s="213">
        <v>0</v>
      </c>
      <c r="BM85" s="213">
        <v>0</v>
      </c>
      <c r="BN85" s="213">
        <v>0</v>
      </c>
      <c r="BO85" s="213">
        <v>0</v>
      </c>
      <c r="BP85" s="213">
        <v>0</v>
      </c>
      <c r="BQ85" s="213">
        <v>0</v>
      </c>
      <c r="BR85" s="213">
        <v>0</v>
      </c>
      <c r="BS85" s="213">
        <v>0</v>
      </c>
      <c r="BT85" s="213">
        <v>0</v>
      </c>
      <c r="BU85" s="213">
        <v>0</v>
      </c>
      <c r="BV85" s="213">
        <v>0</v>
      </c>
      <c r="BW85" s="213">
        <v>0</v>
      </c>
      <c r="BX85" s="212">
        <v>0</v>
      </c>
      <c r="BY85" s="212">
        <v>0</v>
      </c>
      <c r="BZ85" s="212">
        <v>0</v>
      </c>
      <c r="CA85" s="213">
        <v>0</v>
      </c>
      <c r="CB85" s="213">
        <v>0</v>
      </c>
      <c r="CC85" s="213">
        <v>0</v>
      </c>
      <c r="CD85" s="213">
        <v>0</v>
      </c>
      <c r="CE85" s="213">
        <v>0.25</v>
      </c>
      <c r="CF85" s="213">
        <v>0</v>
      </c>
      <c r="CG85" s="213"/>
      <c r="CH85" s="213"/>
      <c r="CI85" s="213"/>
      <c r="CJ85" s="213"/>
      <c r="CK85" s="213"/>
      <c r="CL85" s="213"/>
      <c r="CM85" s="213"/>
      <c r="CN85" s="213"/>
      <c r="CO85" s="213"/>
      <c r="CP85" s="212">
        <v>0</v>
      </c>
      <c r="CQ85" s="212">
        <v>0.25</v>
      </c>
      <c r="CR85" s="212">
        <v>0</v>
      </c>
      <c r="CS85" s="213">
        <v>0</v>
      </c>
      <c r="CT85" s="213">
        <v>0</v>
      </c>
      <c r="CU85" s="213">
        <v>0</v>
      </c>
      <c r="CV85" s="213">
        <v>0</v>
      </c>
      <c r="CW85" s="212">
        <v>0</v>
      </c>
      <c r="CX85" s="213">
        <v>0</v>
      </c>
      <c r="CY85" s="213">
        <v>0.13673775423728798</v>
      </c>
      <c r="CZ85" s="213"/>
      <c r="DA85" s="213"/>
      <c r="DB85" s="213"/>
      <c r="DC85" s="214">
        <v>0.13673775423728798</v>
      </c>
      <c r="DD85" s="107"/>
    </row>
    <row r="86" spans="1:113" s="56" customFormat="1" ht="11.25">
      <c r="A86" s="4"/>
      <c r="B86" s="4"/>
      <c r="D86" s="57"/>
      <c r="E86" s="204"/>
      <c r="F86" s="205"/>
      <c r="G86" s="205"/>
      <c r="H86" s="205"/>
      <c r="I86" s="90"/>
      <c r="J86" s="90"/>
      <c r="K86" s="205"/>
      <c r="L86" s="205"/>
      <c r="M86" s="90"/>
      <c r="N86" s="90"/>
      <c r="O86" s="205"/>
      <c r="P86" s="205"/>
      <c r="Q86" s="90"/>
      <c r="R86" s="90"/>
      <c r="S86" s="205"/>
      <c r="T86" s="205"/>
      <c r="U86" s="90"/>
      <c r="V86" s="90"/>
      <c r="W86" s="205"/>
      <c r="X86" s="205"/>
      <c r="Y86" s="90"/>
      <c r="Z86" s="90"/>
      <c r="AA86" s="205"/>
      <c r="AB86" s="205"/>
      <c r="AC86" s="90"/>
      <c r="AD86" s="90"/>
      <c r="AE86" s="205"/>
      <c r="AF86" s="205"/>
      <c r="AG86" s="90"/>
      <c r="AH86" s="90"/>
      <c r="AI86" s="205"/>
      <c r="AJ86" s="205"/>
      <c r="AK86" s="90"/>
      <c r="AL86" s="90"/>
      <c r="AM86" s="205"/>
      <c r="AN86" s="205"/>
      <c r="AO86" s="90"/>
      <c r="AP86" s="90"/>
      <c r="AQ86" s="205"/>
      <c r="AR86" s="205"/>
      <c r="AS86" s="90"/>
      <c r="AT86" s="90"/>
      <c r="AU86" s="205"/>
      <c r="AV86" s="205"/>
      <c r="AW86" s="90"/>
      <c r="AX86" s="90"/>
      <c r="AY86" s="205"/>
      <c r="AZ86" s="205"/>
      <c r="BA86" s="90"/>
      <c r="BB86" s="90"/>
      <c r="BC86" s="205"/>
      <c r="BD86" s="205"/>
      <c r="BE86" s="90"/>
      <c r="BF86" s="90"/>
      <c r="BG86" s="205"/>
      <c r="BH86" s="205"/>
      <c r="BI86" s="90"/>
      <c r="BJ86" s="90"/>
      <c r="BK86" s="90"/>
      <c r="BL86" s="90"/>
      <c r="BM86" s="90"/>
      <c r="BN86" s="90"/>
      <c r="BO86" s="90"/>
      <c r="BP86" s="90"/>
      <c r="BQ86" s="90"/>
      <c r="BR86" s="90"/>
      <c r="BS86" s="90"/>
      <c r="BT86" s="90"/>
      <c r="BU86" s="90"/>
      <c r="BV86" s="90"/>
      <c r="BW86" s="90"/>
      <c r="BX86" s="90"/>
      <c r="BY86" s="90"/>
      <c r="BZ86" s="90"/>
      <c r="CA86" s="90"/>
      <c r="CB86" s="90"/>
      <c r="CC86" s="90"/>
      <c r="CD86" s="90"/>
      <c r="CE86" s="90"/>
      <c r="CF86" s="90"/>
      <c r="CG86" s="90"/>
      <c r="CH86" s="90"/>
      <c r="CI86" s="90"/>
      <c r="CJ86" s="90"/>
      <c r="CK86" s="90"/>
      <c r="CL86" s="90"/>
      <c r="CM86" s="90"/>
      <c r="CN86" s="90"/>
      <c r="CO86" s="90"/>
      <c r="CP86" s="90"/>
      <c r="CQ86" s="90"/>
      <c r="CR86" s="90"/>
      <c r="CS86" s="90"/>
      <c r="CT86" s="90"/>
      <c r="CU86" s="90"/>
      <c r="CV86" s="90"/>
      <c r="CW86" s="90"/>
      <c r="CX86" s="90"/>
      <c r="CY86" s="90"/>
      <c r="CZ86" s="90"/>
      <c r="DA86" s="90"/>
      <c r="DB86" s="90"/>
      <c r="DC86" s="206"/>
      <c r="DD86" s="71"/>
      <c r="DH86" s="64"/>
      <c r="DI86" s="64"/>
    </row>
    <row r="87" spans="1:113" s="56" customFormat="1" ht="11.25">
      <c r="A87" s="4"/>
      <c r="B87" s="4"/>
      <c r="D87" s="57"/>
      <c r="E87" s="197" t="s">
        <v>188</v>
      </c>
      <c r="F87" s="198" t="s">
        <v>189</v>
      </c>
      <c r="G87" s="77"/>
      <c r="H87" s="77"/>
      <c r="I87" s="76">
        <v>0</v>
      </c>
      <c r="J87" s="76">
        <v>0</v>
      </c>
      <c r="K87" s="77"/>
      <c r="L87" s="77"/>
      <c r="M87" s="76">
        <v>0</v>
      </c>
      <c r="N87" s="76">
        <v>0</v>
      </c>
      <c r="O87" s="77"/>
      <c r="P87" s="77"/>
      <c r="Q87" s="76">
        <v>0</v>
      </c>
      <c r="R87" s="76">
        <v>0</v>
      </c>
      <c r="S87" s="77"/>
      <c r="T87" s="77"/>
      <c r="U87" s="76">
        <v>0</v>
      </c>
      <c r="V87" s="76">
        <v>0</v>
      </c>
      <c r="W87" s="77"/>
      <c r="X87" s="77"/>
      <c r="Y87" s="76">
        <v>0</v>
      </c>
      <c r="Z87" s="76">
        <v>0</v>
      </c>
      <c r="AA87" s="77"/>
      <c r="AB87" s="77"/>
      <c r="AC87" s="76">
        <v>0</v>
      </c>
      <c r="AD87" s="76">
        <v>0</v>
      </c>
      <c r="AE87" s="77"/>
      <c r="AF87" s="77"/>
      <c r="AG87" s="76">
        <v>0</v>
      </c>
      <c r="AH87" s="76">
        <v>0</v>
      </c>
      <c r="AI87" s="77"/>
      <c r="AJ87" s="77"/>
      <c r="AK87" s="76">
        <v>0</v>
      </c>
      <c r="AL87" s="76">
        <v>0</v>
      </c>
      <c r="AM87" s="77"/>
      <c r="AN87" s="77"/>
      <c r="AO87" s="76">
        <v>0</v>
      </c>
      <c r="AP87" s="76">
        <v>0</v>
      </c>
      <c r="AQ87" s="77"/>
      <c r="AR87" s="77"/>
      <c r="AS87" s="76">
        <v>0</v>
      </c>
      <c r="AT87" s="76">
        <v>0</v>
      </c>
      <c r="AU87" s="77"/>
      <c r="AV87" s="77"/>
      <c r="AW87" s="76">
        <v>0</v>
      </c>
      <c r="AX87" s="76">
        <v>0</v>
      </c>
      <c r="AY87" s="77"/>
      <c r="AZ87" s="77"/>
      <c r="BA87" s="76">
        <v>0</v>
      </c>
      <c r="BB87" s="76">
        <v>0</v>
      </c>
      <c r="BC87" s="77"/>
      <c r="BD87" s="77"/>
      <c r="BE87" s="76">
        <v>0</v>
      </c>
      <c r="BF87" s="76">
        <v>0</v>
      </c>
      <c r="BG87" s="77"/>
      <c r="BH87" s="77"/>
      <c r="BI87" s="76">
        <v>0</v>
      </c>
      <c r="BJ87" s="76">
        <v>0</v>
      </c>
      <c r="BK87" s="76">
        <v>0</v>
      </c>
      <c r="BL87" s="76">
        <v>0</v>
      </c>
      <c r="BM87" s="76">
        <v>0</v>
      </c>
      <c r="BN87" s="76">
        <v>0</v>
      </c>
      <c r="BO87" s="76">
        <v>0</v>
      </c>
      <c r="BP87" s="76">
        <v>0</v>
      </c>
      <c r="BQ87" s="76">
        <v>0</v>
      </c>
      <c r="BR87" s="76">
        <v>0</v>
      </c>
      <c r="BS87" s="76">
        <v>0</v>
      </c>
      <c r="BT87" s="76">
        <v>0</v>
      </c>
      <c r="BU87" s="76">
        <v>0</v>
      </c>
      <c r="BV87" s="76">
        <v>0</v>
      </c>
      <c r="BW87" s="76">
        <v>0</v>
      </c>
      <c r="BX87" s="76">
        <v>0</v>
      </c>
      <c r="BY87" s="76">
        <v>0</v>
      </c>
      <c r="BZ87" s="76">
        <v>0</v>
      </c>
      <c r="CA87" s="76">
        <v>0</v>
      </c>
      <c r="CB87" s="76">
        <v>0</v>
      </c>
      <c r="CC87" s="76">
        <v>0</v>
      </c>
      <c r="CD87" s="76">
        <v>0</v>
      </c>
      <c r="CE87" s="76">
        <v>0</v>
      </c>
      <c r="CF87" s="76">
        <v>0</v>
      </c>
      <c r="CG87" s="76">
        <v>0</v>
      </c>
      <c r="CH87" s="76">
        <v>0</v>
      </c>
      <c r="CI87" s="76">
        <v>0</v>
      </c>
      <c r="CJ87" s="76">
        <v>0</v>
      </c>
      <c r="CK87" s="76">
        <v>0</v>
      </c>
      <c r="CL87" s="76">
        <v>0</v>
      </c>
      <c r="CM87" s="76">
        <v>0</v>
      </c>
      <c r="CN87" s="76">
        <v>0</v>
      </c>
      <c r="CO87" s="76">
        <v>0</v>
      </c>
      <c r="CP87" s="76">
        <v>0</v>
      </c>
      <c r="CQ87" s="76">
        <v>0</v>
      </c>
      <c r="CR87" s="76">
        <v>0</v>
      </c>
      <c r="CS87" s="76">
        <v>0</v>
      </c>
      <c r="CT87" s="76">
        <v>0</v>
      </c>
      <c r="CU87" s="76">
        <v>0</v>
      </c>
      <c r="CV87" s="76">
        <v>0</v>
      </c>
      <c r="CW87" s="76">
        <v>0</v>
      </c>
      <c r="CX87" s="76">
        <v>0</v>
      </c>
      <c r="CY87" s="76">
        <v>0</v>
      </c>
      <c r="CZ87" s="76">
        <v>0</v>
      </c>
      <c r="DA87" s="76">
        <v>0</v>
      </c>
      <c r="DB87" s="76">
        <v>0</v>
      </c>
      <c r="DC87" s="78">
        <v>0</v>
      </c>
      <c r="DD87" s="71"/>
      <c r="DH87" s="64"/>
      <c r="DI87" s="64"/>
    </row>
    <row r="88" spans="1:113" s="56" customFormat="1" ht="11.25">
      <c r="A88" s="4"/>
      <c r="B88" s="4"/>
      <c r="D88" s="57"/>
      <c r="E88" s="201" t="s">
        <v>190</v>
      </c>
      <c r="F88" s="218"/>
      <c r="G88" s="77"/>
      <c r="H88" s="77"/>
      <c r="I88" s="84"/>
      <c r="J88" s="84"/>
      <c r="K88" s="77"/>
      <c r="L88" s="77"/>
      <c r="M88" s="84"/>
      <c r="N88" s="84"/>
      <c r="O88" s="77"/>
      <c r="P88" s="77"/>
      <c r="Q88" s="84"/>
      <c r="R88" s="84"/>
      <c r="S88" s="77"/>
      <c r="T88" s="77"/>
      <c r="U88" s="84"/>
      <c r="V88" s="84"/>
      <c r="W88" s="77"/>
      <c r="X88" s="77"/>
      <c r="Y88" s="84"/>
      <c r="Z88" s="84"/>
      <c r="AA88" s="77"/>
      <c r="AB88" s="77"/>
      <c r="AC88" s="84"/>
      <c r="AD88" s="84"/>
      <c r="AE88" s="77"/>
      <c r="AF88" s="77"/>
      <c r="AG88" s="84"/>
      <c r="AH88" s="84"/>
      <c r="AI88" s="77"/>
      <c r="AJ88" s="77"/>
      <c r="AK88" s="84"/>
      <c r="AL88" s="84"/>
      <c r="AM88" s="77"/>
      <c r="AN88" s="77"/>
      <c r="AO88" s="84"/>
      <c r="AP88" s="84"/>
      <c r="AQ88" s="77"/>
      <c r="AR88" s="77"/>
      <c r="AS88" s="84"/>
      <c r="AT88" s="84"/>
      <c r="AU88" s="77"/>
      <c r="AV88" s="77"/>
      <c r="AW88" s="84"/>
      <c r="AX88" s="84"/>
      <c r="AY88" s="77"/>
      <c r="AZ88" s="77"/>
      <c r="BA88" s="84"/>
      <c r="BB88" s="84"/>
      <c r="BC88" s="77"/>
      <c r="BD88" s="77"/>
      <c r="BE88" s="84"/>
      <c r="BF88" s="84"/>
      <c r="BG88" s="77"/>
      <c r="BH88" s="77"/>
      <c r="BI88" s="84"/>
      <c r="BJ88" s="84"/>
      <c r="BK88" s="84"/>
      <c r="BL88" s="84"/>
      <c r="BM88" s="84"/>
      <c r="BN88" s="84"/>
      <c r="BO88" s="84"/>
      <c r="BP88" s="84"/>
      <c r="BQ88" s="84"/>
      <c r="BR88" s="84"/>
      <c r="BS88" s="84"/>
      <c r="BT88" s="84"/>
      <c r="BU88" s="84"/>
      <c r="BV88" s="84"/>
      <c r="BW88" s="84"/>
      <c r="BX88" s="84"/>
      <c r="BY88" s="84"/>
      <c r="BZ88" s="84"/>
      <c r="CA88" s="84"/>
      <c r="CB88" s="84"/>
      <c r="CC88" s="84"/>
      <c r="CD88" s="84"/>
      <c r="CE88" s="84"/>
      <c r="CF88" s="84"/>
      <c r="CG88" s="84"/>
      <c r="CH88" s="84"/>
      <c r="CI88" s="84"/>
      <c r="CJ88" s="84"/>
      <c r="CK88" s="84"/>
      <c r="CL88" s="84"/>
      <c r="CM88" s="84"/>
      <c r="CN88" s="84"/>
      <c r="CO88" s="84"/>
      <c r="CP88" s="84"/>
      <c r="CQ88" s="84"/>
      <c r="CR88" s="84"/>
      <c r="CS88" s="84"/>
      <c r="CT88" s="84"/>
      <c r="CU88" s="84"/>
      <c r="CV88" s="84"/>
      <c r="CW88" s="84"/>
      <c r="CX88" s="84"/>
      <c r="CY88" s="84"/>
      <c r="CZ88" s="84"/>
      <c r="DA88" s="84"/>
      <c r="DB88" s="84"/>
      <c r="DC88" s="203"/>
      <c r="DD88" s="71"/>
      <c r="DH88" s="64"/>
      <c r="DI88" s="64"/>
    </row>
    <row r="89" spans="1:113" s="56" customFormat="1" ht="11.25">
      <c r="A89" s="4"/>
      <c r="B89" s="4"/>
      <c r="D89" s="57"/>
      <c r="E89" s="204"/>
      <c r="F89" s="205"/>
      <c r="G89" s="205"/>
      <c r="H89" s="205"/>
      <c r="I89" s="90"/>
      <c r="J89" s="90"/>
      <c r="K89" s="205"/>
      <c r="L89" s="205"/>
      <c r="M89" s="90"/>
      <c r="N89" s="90"/>
      <c r="O89" s="205"/>
      <c r="P89" s="205"/>
      <c r="Q89" s="90"/>
      <c r="R89" s="90"/>
      <c r="S89" s="205"/>
      <c r="T89" s="205"/>
      <c r="U89" s="90"/>
      <c r="V89" s="90"/>
      <c r="W89" s="205"/>
      <c r="X89" s="205"/>
      <c r="Y89" s="90"/>
      <c r="Z89" s="90"/>
      <c r="AA89" s="205"/>
      <c r="AB89" s="205"/>
      <c r="AC89" s="90"/>
      <c r="AD89" s="90"/>
      <c r="AE89" s="205"/>
      <c r="AF89" s="205"/>
      <c r="AG89" s="90"/>
      <c r="AH89" s="90"/>
      <c r="AI89" s="205"/>
      <c r="AJ89" s="205"/>
      <c r="AK89" s="90"/>
      <c r="AL89" s="90"/>
      <c r="AM89" s="205"/>
      <c r="AN89" s="205"/>
      <c r="AO89" s="90"/>
      <c r="AP89" s="90"/>
      <c r="AQ89" s="205"/>
      <c r="AR89" s="205"/>
      <c r="AS89" s="90"/>
      <c r="AT89" s="90"/>
      <c r="AU89" s="205"/>
      <c r="AV89" s="205"/>
      <c r="AW89" s="90"/>
      <c r="AX89" s="90"/>
      <c r="AY89" s="205"/>
      <c r="AZ89" s="205"/>
      <c r="BA89" s="90"/>
      <c r="BB89" s="90"/>
      <c r="BC89" s="205"/>
      <c r="BD89" s="205"/>
      <c r="BE89" s="90"/>
      <c r="BF89" s="90"/>
      <c r="BG89" s="205"/>
      <c r="BH89" s="205"/>
      <c r="BI89" s="90"/>
      <c r="BJ89" s="90"/>
      <c r="BK89" s="90"/>
      <c r="BL89" s="90"/>
      <c r="BM89" s="90"/>
      <c r="BN89" s="90"/>
      <c r="BO89" s="90"/>
      <c r="BP89" s="90"/>
      <c r="BQ89" s="90"/>
      <c r="BR89" s="90"/>
      <c r="BS89" s="90"/>
      <c r="BT89" s="90"/>
      <c r="BU89" s="90"/>
      <c r="BV89" s="90"/>
      <c r="BW89" s="90"/>
      <c r="BX89" s="90"/>
      <c r="BY89" s="90"/>
      <c r="BZ89" s="90"/>
      <c r="CA89" s="90"/>
      <c r="CB89" s="90"/>
      <c r="CC89" s="90"/>
      <c r="CD89" s="90"/>
      <c r="CE89" s="90"/>
      <c r="CF89" s="90"/>
      <c r="CG89" s="90"/>
      <c r="CH89" s="90"/>
      <c r="CI89" s="90"/>
      <c r="CJ89" s="90"/>
      <c r="CK89" s="90"/>
      <c r="CL89" s="90"/>
      <c r="CM89" s="90"/>
      <c r="CN89" s="90"/>
      <c r="CO89" s="90"/>
      <c r="CP89" s="90"/>
      <c r="CQ89" s="90"/>
      <c r="CR89" s="90"/>
      <c r="CS89" s="90"/>
      <c r="CT89" s="90"/>
      <c r="CU89" s="90"/>
      <c r="CV89" s="90"/>
      <c r="CW89" s="90"/>
      <c r="CX89" s="90"/>
      <c r="CY89" s="90"/>
      <c r="CZ89" s="90"/>
      <c r="DA89" s="90"/>
      <c r="DB89" s="90"/>
      <c r="DC89" s="206"/>
      <c r="DD89" s="71"/>
      <c r="DH89" s="64"/>
      <c r="DI89" s="64"/>
    </row>
    <row r="90" spans="1:113" s="56" customFormat="1" ht="22.5">
      <c r="A90" s="4"/>
      <c r="B90" s="4"/>
      <c r="D90" s="57"/>
      <c r="E90" s="196" t="s">
        <v>191</v>
      </c>
      <c r="F90" s="154" t="s">
        <v>192</v>
      </c>
      <c r="G90" s="77"/>
      <c r="H90" s="77"/>
      <c r="I90" s="68">
        <v>0</v>
      </c>
      <c r="J90" s="68">
        <v>0</v>
      </c>
      <c r="K90" s="77"/>
      <c r="L90" s="77"/>
      <c r="M90" s="68">
        <v>0</v>
      </c>
      <c r="N90" s="68">
        <v>0</v>
      </c>
      <c r="O90" s="77"/>
      <c r="P90" s="77"/>
      <c r="Q90" s="68">
        <v>0</v>
      </c>
      <c r="R90" s="68">
        <v>0</v>
      </c>
      <c r="S90" s="77"/>
      <c r="T90" s="77"/>
      <c r="U90" s="68">
        <v>0</v>
      </c>
      <c r="V90" s="68">
        <v>0</v>
      </c>
      <c r="W90" s="77"/>
      <c r="X90" s="77"/>
      <c r="Y90" s="68">
        <v>0</v>
      </c>
      <c r="Z90" s="68">
        <v>0</v>
      </c>
      <c r="AA90" s="77"/>
      <c r="AB90" s="77"/>
      <c r="AC90" s="68">
        <v>0</v>
      </c>
      <c r="AD90" s="68">
        <v>0</v>
      </c>
      <c r="AE90" s="77"/>
      <c r="AF90" s="77"/>
      <c r="AG90" s="68">
        <v>0</v>
      </c>
      <c r="AH90" s="68">
        <v>0</v>
      </c>
      <c r="AI90" s="77"/>
      <c r="AJ90" s="77"/>
      <c r="AK90" s="68">
        <v>0</v>
      </c>
      <c r="AL90" s="68">
        <v>0</v>
      </c>
      <c r="AM90" s="77"/>
      <c r="AN90" s="77"/>
      <c r="AO90" s="68">
        <v>0</v>
      </c>
      <c r="AP90" s="68">
        <v>0</v>
      </c>
      <c r="AQ90" s="77"/>
      <c r="AR90" s="77"/>
      <c r="AS90" s="68">
        <v>0</v>
      </c>
      <c r="AT90" s="68">
        <v>0</v>
      </c>
      <c r="AU90" s="77"/>
      <c r="AV90" s="77"/>
      <c r="AW90" s="68">
        <v>0</v>
      </c>
      <c r="AX90" s="68">
        <v>0</v>
      </c>
      <c r="AY90" s="77"/>
      <c r="AZ90" s="77"/>
      <c r="BA90" s="68">
        <v>0</v>
      </c>
      <c r="BB90" s="68">
        <v>0</v>
      </c>
      <c r="BC90" s="77"/>
      <c r="BD90" s="77"/>
      <c r="BE90" s="68">
        <v>0</v>
      </c>
      <c r="BF90" s="68">
        <v>0</v>
      </c>
      <c r="BG90" s="77"/>
      <c r="BH90" s="77"/>
      <c r="BI90" s="68">
        <v>0</v>
      </c>
      <c r="BJ90" s="68">
        <v>0</v>
      </c>
      <c r="BK90" s="68">
        <v>0</v>
      </c>
      <c r="BL90" s="68">
        <v>0</v>
      </c>
      <c r="BM90" s="68">
        <v>0</v>
      </c>
      <c r="BN90" s="68">
        <v>0</v>
      </c>
      <c r="BO90" s="68">
        <v>0</v>
      </c>
      <c r="BP90" s="68">
        <v>0</v>
      </c>
      <c r="BQ90" s="68">
        <v>0</v>
      </c>
      <c r="BR90" s="68">
        <v>0</v>
      </c>
      <c r="BS90" s="68">
        <v>0</v>
      </c>
      <c r="BT90" s="68">
        <v>0</v>
      </c>
      <c r="BU90" s="68">
        <v>0</v>
      </c>
      <c r="BV90" s="68">
        <v>0</v>
      </c>
      <c r="BW90" s="68">
        <v>0</v>
      </c>
      <c r="BX90" s="68">
        <v>0</v>
      </c>
      <c r="BY90" s="68">
        <v>0</v>
      </c>
      <c r="BZ90" s="68">
        <v>0</v>
      </c>
      <c r="CA90" s="68">
        <v>0</v>
      </c>
      <c r="CB90" s="68">
        <v>0</v>
      </c>
      <c r="CC90" s="68">
        <v>0</v>
      </c>
      <c r="CD90" s="68">
        <v>0</v>
      </c>
      <c r="CE90" s="68">
        <v>0</v>
      </c>
      <c r="CF90" s="68">
        <v>0</v>
      </c>
      <c r="CG90" s="68">
        <v>0</v>
      </c>
      <c r="CH90" s="68">
        <v>0</v>
      </c>
      <c r="CI90" s="68">
        <v>0</v>
      </c>
      <c r="CJ90" s="68">
        <v>0</v>
      </c>
      <c r="CK90" s="68">
        <v>0</v>
      </c>
      <c r="CL90" s="68">
        <v>0</v>
      </c>
      <c r="CM90" s="68">
        <v>0</v>
      </c>
      <c r="CN90" s="68">
        <v>0</v>
      </c>
      <c r="CO90" s="68">
        <v>0</v>
      </c>
      <c r="CP90" s="68">
        <v>0</v>
      </c>
      <c r="CQ90" s="68">
        <v>0</v>
      </c>
      <c r="CR90" s="68">
        <v>0</v>
      </c>
      <c r="CS90" s="68">
        <v>0</v>
      </c>
      <c r="CT90" s="68">
        <v>0</v>
      </c>
      <c r="CU90" s="68">
        <v>0</v>
      </c>
      <c r="CV90" s="68">
        <v>0</v>
      </c>
      <c r="CW90" s="68">
        <v>0</v>
      </c>
      <c r="CX90" s="68">
        <v>0</v>
      </c>
      <c r="CY90" s="68">
        <v>0</v>
      </c>
      <c r="CZ90" s="68">
        <v>0</v>
      </c>
      <c r="DA90" s="68">
        <v>0</v>
      </c>
      <c r="DB90" s="68">
        <v>0</v>
      </c>
      <c r="DC90" s="70">
        <v>0</v>
      </c>
      <c r="DD90" s="71"/>
      <c r="DH90" s="64"/>
      <c r="DI90" s="64"/>
    </row>
    <row r="91" spans="1:113" s="56" customFormat="1" ht="11.25">
      <c r="A91" s="4"/>
      <c r="B91" s="4"/>
      <c r="D91" s="57"/>
      <c r="E91" s="197" t="s">
        <v>193</v>
      </c>
      <c r="F91" s="198" t="s">
        <v>87</v>
      </c>
      <c r="G91" s="77"/>
      <c r="H91" s="77"/>
      <c r="I91" s="76">
        <v>0</v>
      </c>
      <c r="J91" s="76">
        <v>0</v>
      </c>
      <c r="K91" s="77"/>
      <c r="L91" s="77"/>
      <c r="M91" s="76">
        <v>0</v>
      </c>
      <c r="N91" s="76">
        <v>0</v>
      </c>
      <c r="O91" s="77"/>
      <c r="P91" s="77"/>
      <c r="Q91" s="76">
        <v>0</v>
      </c>
      <c r="R91" s="76">
        <v>0</v>
      </c>
      <c r="S91" s="77"/>
      <c r="T91" s="77"/>
      <c r="U91" s="76">
        <v>0</v>
      </c>
      <c r="V91" s="76">
        <v>0</v>
      </c>
      <c r="W91" s="77"/>
      <c r="X91" s="77"/>
      <c r="Y91" s="76">
        <v>0</v>
      </c>
      <c r="Z91" s="76">
        <v>0</v>
      </c>
      <c r="AA91" s="77"/>
      <c r="AB91" s="77"/>
      <c r="AC91" s="76">
        <v>0</v>
      </c>
      <c r="AD91" s="76">
        <v>0</v>
      </c>
      <c r="AE91" s="77"/>
      <c r="AF91" s="77"/>
      <c r="AG91" s="76">
        <v>0</v>
      </c>
      <c r="AH91" s="76">
        <v>0</v>
      </c>
      <c r="AI91" s="77"/>
      <c r="AJ91" s="77"/>
      <c r="AK91" s="76">
        <v>0</v>
      </c>
      <c r="AL91" s="76">
        <v>0</v>
      </c>
      <c r="AM91" s="77"/>
      <c r="AN91" s="77"/>
      <c r="AO91" s="76">
        <v>0</v>
      </c>
      <c r="AP91" s="76">
        <v>0</v>
      </c>
      <c r="AQ91" s="77"/>
      <c r="AR91" s="77"/>
      <c r="AS91" s="76">
        <v>0</v>
      </c>
      <c r="AT91" s="76">
        <v>0</v>
      </c>
      <c r="AU91" s="77"/>
      <c r="AV91" s="77"/>
      <c r="AW91" s="76">
        <v>0</v>
      </c>
      <c r="AX91" s="76">
        <v>0</v>
      </c>
      <c r="AY91" s="77"/>
      <c r="AZ91" s="77"/>
      <c r="BA91" s="76">
        <v>0</v>
      </c>
      <c r="BB91" s="76">
        <v>0</v>
      </c>
      <c r="BC91" s="77"/>
      <c r="BD91" s="77"/>
      <c r="BE91" s="76">
        <v>0</v>
      </c>
      <c r="BF91" s="76">
        <v>0</v>
      </c>
      <c r="BG91" s="77"/>
      <c r="BH91" s="77"/>
      <c r="BI91" s="76">
        <v>0</v>
      </c>
      <c r="BJ91" s="76">
        <v>0</v>
      </c>
      <c r="BK91" s="76">
        <v>0</v>
      </c>
      <c r="BL91" s="76">
        <v>0</v>
      </c>
      <c r="BM91" s="76">
        <v>0</v>
      </c>
      <c r="BN91" s="76">
        <v>0</v>
      </c>
      <c r="BO91" s="76">
        <v>0</v>
      </c>
      <c r="BP91" s="76">
        <v>0</v>
      </c>
      <c r="BQ91" s="76">
        <v>0</v>
      </c>
      <c r="BR91" s="76">
        <v>0</v>
      </c>
      <c r="BS91" s="76">
        <v>0</v>
      </c>
      <c r="BT91" s="76">
        <v>0</v>
      </c>
      <c r="BU91" s="76">
        <v>0</v>
      </c>
      <c r="BV91" s="76">
        <v>0</v>
      </c>
      <c r="BW91" s="76">
        <v>0</v>
      </c>
      <c r="BX91" s="76">
        <v>0</v>
      </c>
      <c r="BY91" s="76">
        <v>0</v>
      </c>
      <c r="BZ91" s="76">
        <v>0</v>
      </c>
      <c r="CA91" s="76">
        <v>0</v>
      </c>
      <c r="CB91" s="76">
        <v>0</v>
      </c>
      <c r="CC91" s="76">
        <v>0</v>
      </c>
      <c r="CD91" s="76">
        <v>0</v>
      </c>
      <c r="CE91" s="76">
        <v>0</v>
      </c>
      <c r="CF91" s="76">
        <v>0</v>
      </c>
      <c r="CG91" s="76">
        <v>0</v>
      </c>
      <c r="CH91" s="76">
        <v>0</v>
      </c>
      <c r="CI91" s="76">
        <v>0</v>
      </c>
      <c r="CJ91" s="76">
        <v>0</v>
      </c>
      <c r="CK91" s="76">
        <v>0</v>
      </c>
      <c r="CL91" s="76">
        <v>0</v>
      </c>
      <c r="CM91" s="76">
        <v>0</v>
      </c>
      <c r="CN91" s="76">
        <v>0</v>
      </c>
      <c r="CO91" s="76">
        <v>0</v>
      </c>
      <c r="CP91" s="76">
        <v>0</v>
      </c>
      <c r="CQ91" s="76">
        <v>0</v>
      </c>
      <c r="CR91" s="76">
        <v>0</v>
      </c>
      <c r="CS91" s="76">
        <v>0</v>
      </c>
      <c r="CT91" s="76">
        <v>0</v>
      </c>
      <c r="CU91" s="76">
        <v>0</v>
      </c>
      <c r="CV91" s="76">
        <v>0</v>
      </c>
      <c r="CW91" s="76">
        <v>0</v>
      </c>
      <c r="CX91" s="76">
        <v>0</v>
      </c>
      <c r="CY91" s="76">
        <v>0</v>
      </c>
      <c r="CZ91" s="76">
        <v>0</v>
      </c>
      <c r="DA91" s="76">
        <v>0</v>
      </c>
      <c r="DB91" s="76">
        <v>0</v>
      </c>
      <c r="DC91" s="78">
        <v>0</v>
      </c>
      <c r="DD91" s="71"/>
      <c r="DH91" s="64"/>
      <c r="DI91" s="64"/>
    </row>
    <row r="92" spans="1:113" s="56" customFormat="1" ht="11.25">
      <c r="A92" s="4"/>
      <c r="B92" s="4"/>
      <c r="D92" s="57"/>
      <c r="E92" s="197" t="s">
        <v>194</v>
      </c>
      <c r="F92" s="199" t="s">
        <v>89</v>
      </c>
      <c r="G92" s="77"/>
      <c r="H92" s="77"/>
      <c r="I92" s="76">
        <v>0</v>
      </c>
      <c r="J92" s="76">
        <v>0</v>
      </c>
      <c r="K92" s="77"/>
      <c r="L92" s="77"/>
      <c r="M92" s="76">
        <v>0</v>
      </c>
      <c r="N92" s="76">
        <v>0</v>
      </c>
      <c r="O92" s="77"/>
      <c r="P92" s="77"/>
      <c r="Q92" s="76">
        <v>0</v>
      </c>
      <c r="R92" s="76">
        <v>0</v>
      </c>
      <c r="S92" s="77"/>
      <c r="T92" s="77"/>
      <c r="U92" s="76">
        <v>0</v>
      </c>
      <c r="V92" s="76">
        <v>0</v>
      </c>
      <c r="W92" s="77"/>
      <c r="X92" s="77"/>
      <c r="Y92" s="76">
        <v>0</v>
      </c>
      <c r="Z92" s="76">
        <v>0</v>
      </c>
      <c r="AA92" s="77"/>
      <c r="AB92" s="77"/>
      <c r="AC92" s="76">
        <v>0</v>
      </c>
      <c r="AD92" s="76">
        <v>0</v>
      </c>
      <c r="AE92" s="77"/>
      <c r="AF92" s="77"/>
      <c r="AG92" s="76">
        <v>0</v>
      </c>
      <c r="AH92" s="76">
        <v>0</v>
      </c>
      <c r="AI92" s="77"/>
      <c r="AJ92" s="77"/>
      <c r="AK92" s="76">
        <v>0</v>
      </c>
      <c r="AL92" s="76">
        <v>0</v>
      </c>
      <c r="AM92" s="77"/>
      <c r="AN92" s="77"/>
      <c r="AO92" s="76">
        <v>0</v>
      </c>
      <c r="AP92" s="76">
        <v>0</v>
      </c>
      <c r="AQ92" s="77"/>
      <c r="AR92" s="77"/>
      <c r="AS92" s="76">
        <v>0</v>
      </c>
      <c r="AT92" s="76">
        <v>0</v>
      </c>
      <c r="AU92" s="77"/>
      <c r="AV92" s="77"/>
      <c r="AW92" s="76">
        <v>0</v>
      </c>
      <c r="AX92" s="76">
        <v>0</v>
      </c>
      <c r="AY92" s="77"/>
      <c r="AZ92" s="77"/>
      <c r="BA92" s="76">
        <v>0</v>
      </c>
      <c r="BB92" s="76">
        <v>0</v>
      </c>
      <c r="BC92" s="77"/>
      <c r="BD92" s="77"/>
      <c r="BE92" s="76">
        <v>0</v>
      </c>
      <c r="BF92" s="76">
        <v>0</v>
      </c>
      <c r="BG92" s="77"/>
      <c r="BH92" s="77"/>
      <c r="BI92" s="76">
        <v>0</v>
      </c>
      <c r="BJ92" s="76">
        <v>0</v>
      </c>
      <c r="BK92" s="76">
        <v>0</v>
      </c>
      <c r="BL92" s="76">
        <v>0</v>
      </c>
      <c r="BM92" s="76">
        <v>0</v>
      </c>
      <c r="BN92" s="76">
        <v>0</v>
      </c>
      <c r="BO92" s="76">
        <v>0</v>
      </c>
      <c r="BP92" s="76">
        <v>0</v>
      </c>
      <c r="BQ92" s="76">
        <v>0</v>
      </c>
      <c r="BR92" s="76">
        <v>0</v>
      </c>
      <c r="BS92" s="76">
        <v>0</v>
      </c>
      <c r="BT92" s="76">
        <v>0</v>
      </c>
      <c r="BU92" s="76">
        <v>0</v>
      </c>
      <c r="BV92" s="76">
        <v>0</v>
      </c>
      <c r="BW92" s="76">
        <v>0</v>
      </c>
      <c r="BX92" s="76">
        <v>0</v>
      </c>
      <c r="BY92" s="76">
        <v>0</v>
      </c>
      <c r="BZ92" s="76">
        <v>0</v>
      </c>
      <c r="CA92" s="76">
        <v>0</v>
      </c>
      <c r="CB92" s="76">
        <v>0</v>
      </c>
      <c r="CC92" s="76">
        <v>0</v>
      </c>
      <c r="CD92" s="76">
        <v>0</v>
      </c>
      <c r="CE92" s="76">
        <v>0</v>
      </c>
      <c r="CF92" s="76">
        <v>0</v>
      </c>
      <c r="CG92" s="76">
        <v>0</v>
      </c>
      <c r="CH92" s="76">
        <v>0</v>
      </c>
      <c r="CI92" s="76">
        <v>0</v>
      </c>
      <c r="CJ92" s="76">
        <v>0</v>
      </c>
      <c r="CK92" s="76">
        <v>0</v>
      </c>
      <c r="CL92" s="76">
        <v>0</v>
      </c>
      <c r="CM92" s="76">
        <v>0</v>
      </c>
      <c r="CN92" s="76">
        <v>0</v>
      </c>
      <c r="CO92" s="76">
        <v>0</v>
      </c>
      <c r="CP92" s="76">
        <v>0</v>
      </c>
      <c r="CQ92" s="76">
        <v>0</v>
      </c>
      <c r="CR92" s="76">
        <v>0</v>
      </c>
      <c r="CS92" s="76">
        <v>0</v>
      </c>
      <c r="CT92" s="76">
        <v>0</v>
      </c>
      <c r="CU92" s="76">
        <v>0</v>
      </c>
      <c r="CV92" s="76">
        <v>0</v>
      </c>
      <c r="CW92" s="76">
        <v>0</v>
      </c>
      <c r="CX92" s="76">
        <v>0</v>
      </c>
      <c r="CY92" s="76">
        <v>0</v>
      </c>
      <c r="CZ92" s="76">
        <v>0</v>
      </c>
      <c r="DA92" s="76">
        <v>0</v>
      </c>
      <c r="DB92" s="76">
        <v>0</v>
      </c>
      <c r="DC92" s="78">
        <v>0</v>
      </c>
      <c r="DD92" s="71"/>
      <c r="DH92" s="64"/>
      <c r="DI92" s="64"/>
    </row>
    <row r="93" spans="1:113" s="56" customFormat="1" ht="11.25">
      <c r="A93" s="4"/>
      <c r="B93" s="4"/>
      <c r="D93" s="57"/>
      <c r="E93" s="197" t="s">
        <v>195</v>
      </c>
      <c r="F93" s="200" t="s">
        <v>91</v>
      </c>
      <c r="G93" s="77"/>
      <c r="H93" s="77"/>
      <c r="I93" s="76">
        <v>0</v>
      </c>
      <c r="J93" s="76">
        <v>0</v>
      </c>
      <c r="K93" s="77"/>
      <c r="L93" s="77"/>
      <c r="M93" s="76">
        <v>0</v>
      </c>
      <c r="N93" s="76">
        <v>0</v>
      </c>
      <c r="O93" s="77"/>
      <c r="P93" s="77"/>
      <c r="Q93" s="76">
        <v>0</v>
      </c>
      <c r="R93" s="76">
        <v>0</v>
      </c>
      <c r="S93" s="77"/>
      <c r="T93" s="77"/>
      <c r="U93" s="76">
        <v>0</v>
      </c>
      <c r="V93" s="76">
        <v>0</v>
      </c>
      <c r="W93" s="77"/>
      <c r="X93" s="77"/>
      <c r="Y93" s="76">
        <v>0</v>
      </c>
      <c r="Z93" s="76">
        <v>0</v>
      </c>
      <c r="AA93" s="77"/>
      <c r="AB93" s="77"/>
      <c r="AC93" s="76">
        <v>0</v>
      </c>
      <c r="AD93" s="76">
        <v>0</v>
      </c>
      <c r="AE93" s="77"/>
      <c r="AF93" s="77"/>
      <c r="AG93" s="76">
        <v>0</v>
      </c>
      <c r="AH93" s="76">
        <v>0</v>
      </c>
      <c r="AI93" s="77"/>
      <c r="AJ93" s="77"/>
      <c r="AK93" s="76">
        <v>0</v>
      </c>
      <c r="AL93" s="76">
        <v>0</v>
      </c>
      <c r="AM93" s="77"/>
      <c r="AN93" s="77"/>
      <c r="AO93" s="76">
        <v>0</v>
      </c>
      <c r="AP93" s="76">
        <v>0</v>
      </c>
      <c r="AQ93" s="77"/>
      <c r="AR93" s="77"/>
      <c r="AS93" s="76">
        <v>0</v>
      </c>
      <c r="AT93" s="76">
        <v>0</v>
      </c>
      <c r="AU93" s="77"/>
      <c r="AV93" s="77"/>
      <c r="AW93" s="76">
        <v>0</v>
      </c>
      <c r="AX93" s="76">
        <v>0</v>
      </c>
      <c r="AY93" s="77"/>
      <c r="AZ93" s="77"/>
      <c r="BA93" s="76">
        <v>0</v>
      </c>
      <c r="BB93" s="76">
        <v>0</v>
      </c>
      <c r="BC93" s="77"/>
      <c r="BD93" s="77"/>
      <c r="BE93" s="76">
        <v>0</v>
      </c>
      <c r="BF93" s="76">
        <v>0</v>
      </c>
      <c r="BG93" s="77"/>
      <c r="BH93" s="77"/>
      <c r="BI93" s="76">
        <v>0</v>
      </c>
      <c r="BJ93" s="76">
        <v>0</v>
      </c>
      <c r="BK93" s="76">
        <v>0</v>
      </c>
      <c r="BL93" s="76">
        <v>0</v>
      </c>
      <c r="BM93" s="76">
        <v>0</v>
      </c>
      <c r="BN93" s="76">
        <v>0</v>
      </c>
      <c r="BO93" s="76">
        <v>0</v>
      </c>
      <c r="BP93" s="76">
        <v>0</v>
      </c>
      <c r="BQ93" s="76">
        <v>0</v>
      </c>
      <c r="BR93" s="76">
        <v>0</v>
      </c>
      <c r="BS93" s="76">
        <v>0</v>
      </c>
      <c r="BT93" s="76">
        <v>0</v>
      </c>
      <c r="BU93" s="76">
        <v>0</v>
      </c>
      <c r="BV93" s="76">
        <v>0</v>
      </c>
      <c r="BW93" s="76">
        <v>0</v>
      </c>
      <c r="BX93" s="76">
        <v>0</v>
      </c>
      <c r="BY93" s="76">
        <v>0</v>
      </c>
      <c r="BZ93" s="76">
        <v>0</v>
      </c>
      <c r="CA93" s="76">
        <v>0</v>
      </c>
      <c r="CB93" s="76">
        <v>0</v>
      </c>
      <c r="CC93" s="76">
        <v>0</v>
      </c>
      <c r="CD93" s="76">
        <v>0</v>
      </c>
      <c r="CE93" s="76">
        <v>0</v>
      </c>
      <c r="CF93" s="76">
        <v>0</v>
      </c>
      <c r="CG93" s="76">
        <v>0</v>
      </c>
      <c r="CH93" s="76">
        <v>0</v>
      </c>
      <c r="CI93" s="76">
        <v>0</v>
      </c>
      <c r="CJ93" s="76">
        <v>0</v>
      </c>
      <c r="CK93" s="76">
        <v>0</v>
      </c>
      <c r="CL93" s="76">
        <v>0</v>
      </c>
      <c r="CM93" s="76">
        <v>0</v>
      </c>
      <c r="CN93" s="76">
        <v>0</v>
      </c>
      <c r="CO93" s="76">
        <v>0</v>
      </c>
      <c r="CP93" s="76">
        <v>0</v>
      </c>
      <c r="CQ93" s="76">
        <v>0</v>
      </c>
      <c r="CR93" s="76">
        <v>0</v>
      </c>
      <c r="CS93" s="76">
        <v>0</v>
      </c>
      <c r="CT93" s="76">
        <v>0</v>
      </c>
      <c r="CU93" s="76">
        <v>0</v>
      </c>
      <c r="CV93" s="76">
        <v>0</v>
      </c>
      <c r="CW93" s="76">
        <v>0</v>
      </c>
      <c r="CX93" s="76">
        <v>0</v>
      </c>
      <c r="CY93" s="76">
        <v>0</v>
      </c>
      <c r="CZ93" s="76">
        <v>0</v>
      </c>
      <c r="DA93" s="76">
        <v>0</v>
      </c>
      <c r="DB93" s="76">
        <v>0</v>
      </c>
      <c r="DC93" s="78">
        <v>0</v>
      </c>
      <c r="DD93" s="71"/>
      <c r="DH93" s="64"/>
      <c r="DI93" s="64"/>
    </row>
    <row r="94" spans="1:113" s="56" customFormat="1" ht="11.25">
      <c r="A94" s="4"/>
      <c r="B94" s="4"/>
      <c r="D94" s="57"/>
      <c r="E94" s="201" t="s">
        <v>196</v>
      </c>
      <c r="F94" s="202"/>
      <c r="G94" s="77"/>
      <c r="H94" s="77"/>
      <c r="I94" s="84"/>
      <c r="J94" s="84"/>
      <c r="K94" s="77"/>
      <c r="L94" s="77"/>
      <c r="M94" s="84"/>
      <c r="N94" s="84"/>
      <c r="O94" s="77"/>
      <c r="P94" s="77"/>
      <c r="Q94" s="84"/>
      <c r="R94" s="84"/>
      <c r="S94" s="77"/>
      <c r="T94" s="77"/>
      <c r="U94" s="84"/>
      <c r="V94" s="84"/>
      <c r="W94" s="77"/>
      <c r="X94" s="77"/>
      <c r="Y94" s="84"/>
      <c r="Z94" s="84"/>
      <c r="AA94" s="77"/>
      <c r="AB94" s="77"/>
      <c r="AC94" s="84"/>
      <c r="AD94" s="84"/>
      <c r="AE94" s="77"/>
      <c r="AF94" s="77"/>
      <c r="AG94" s="84"/>
      <c r="AH94" s="84"/>
      <c r="AI94" s="77"/>
      <c r="AJ94" s="77"/>
      <c r="AK94" s="84"/>
      <c r="AL94" s="84"/>
      <c r="AM94" s="77"/>
      <c r="AN94" s="77"/>
      <c r="AO94" s="84"/>
      <c r="AP94" s="84"/>
      <c r="AQ94" s="77"/>
      <c r="AR94" s="77"/>
      <c r="AS94" s="84"/>
      <c r="AT94" s="84"/>
      <c r="AU94" s="77"/>
      <c r="AV94" s="77"/>
      <c r="AW94" s="84"/>
      <c r="AX94" s="84"/>
      <c r="AY94" s="77"/>
      <c r="AZ94" s="77"/>
      <c r="BA94" s="84"/>
      <c r="BB94" s="84"/>
      <c r="BC94" s="77"/>
      <c r="BD94" s="77"/>
      <c r="BE94" s="84"/>
      <c r="BF94" s="84"/>
      <c r="BG94" s="77"/>
      <c r="BH94" s="77"/>
      <c r="BI94" s="84"/>
      <c r="BJ94" s="84"/>
      <c r="BK94" s="84"/>
      <c r="BL94" s="84"/>
      <c r="BM94" s="84"/>
      <c r="BN94" s="84"/>
      <c r="BO94" s="84"/>
      <c r="BP94" s="84"/>
      <c r="BQ94" s="84"/>
      <c r="BR94" s="84"/>
      <c r="BS94" s="84"/>
      <c r="BT94" s="84"/>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4"/>
      <c r="DB94" s="84"/>
      <c r="DC94" s="203"/>
      <c r="DD94" s="71"/>
      <c r="DH94" s="64"/>
      <c r="DI94" s="64"/>
    </row>
    <row r="95" spans="1:113" s="56" customFormat="1" ht="11.25">
      <c r="A95" s="4"/>
      <c r="B95" s="4"/>
      <c r="D95" s="57"/>
      <c r="E95" s="204"/>
      <c r="F95" s="205"/>
      <c r="G95" s="205"/>
      <c r="H95" s="205"/>
      <c r="I95" s="90"/>
      <c r="J95" s="90"/>
      <c r="K95" s="205"/>
      <c r="L95" s="205"/>
      <c r="M95" s="90"/>
      <c r="N95" s="90"/>
      <c r="O95" s="205"/>
      <c r="P95" s="205"/>
      <c r="Q95" s="90"/>
      <c r="R95" s="90"/>
      <c r="S95" s="205"/>
      <c r="T95" s="205"/>
      <c r="U95" s="90"/>
      <c r="V95" s="90"/>
      <c r="W95" s="205"/>
      <c r="X95" s="205"/>
      <c r="Y95" s="90"/>
      <c r="Z95" s="90"/>
      <c r="AA95" s="205"/>
      <c r="AB95" s="205"/>
      <c r="AC95" s="90"/>
      <c r="AD95" s="90"/>
      <c r="AE95" s="205"/>
      <c r="AF95" s="205"/>
      <c r="AG95" s="90"/>
      <c r="AH95" s="90"/>
      <c r="AI95" s="205"/>
      <c r="AJ95" s="205"/>
      <c r="AK95" s="90"/>
      <c r="AL95" s="90"/>
      <c r="AM95" s="205"/>
      <c r="AN95" s="205"/>
      <c r="AO95" s="90"/>
      <c r="AP95" s="90"/>
      <c r="AQ95" s="205"/>
      <c r="AR95" s="205"/>
      <c r="AS95" s="90"/>
      <c r="AT95" s="90"/>
      <c r="AU95" s="205"/>
      <c r="AV95" s="205"/>
      <c r="AW95" s="90"/>
      <c r="AX95" s="90"/>
      <c r="AY95" s="205"/>
      <c r="AZ95" s="205"/>
      <c r="BA95" s="90"/>
      <c r="BB95" s="90"/>
      <c r="BC95" s="205"/>
      <c r="BD95" s="205"/>
      <c r="BE95" s="90"/>
      <c r="BF95" s="90"/>
      <c r="BG95" s="205"/>
      <c r="BH95" s="205"/>
      <c r="BI95" s="90"/>
      <c r="BJ95" s="90"/>
      <c r="BK95" s="90"/>
      <c r="BL95" s="90"/>
      <c r="BM95" s="90"/>
      <c r="BN95" s="90"/>
      <c r="BO95" s="90"/>
      <c r="BP95" s="90"/>
      <c r="BQ95" s="90"/>
      <c r="BR95" s="90"/>
      <c r="BS95" s="90"/>
      <c r="BT95" s="90"/>
      <c r="BU95" s="90"/>
      <c r="BV95" s="90"/>
      <c r="BW95" s="90"/>
      <c r="BX95" s="90"/>
      <c r="BY95" s="90"/>
      <c r="BZ95" s="90"/>
      <c r="CA95" s="90"/>
      <c r="CB95" s="90"/>
      <c r="CC95" s="90"/>
      <c r="CD95" s="90"/>
      <c r="CE95" s="90"/>
      <c r="CF95" s="90"/>
      <c r="CG95" s="90"/>
      <c r="CH95" s="90"/>
      <c r="CI95" s="90"/>
      <c r="CJ95" s="90"/>
      <c r="CK95" s="90"/>
      <c r="CL95" s="90"/>
      <c r="CM95" s="90"/>
      <c r="CN95" s="90"/>
      <c r="CO95" s="90"/>
      <c r="CP95" s="90"/>
      <c r="CQ95" s="90"/>
      <c r="CR95" s="90"/>
      <c r="CS95" s="90"/>
      <c r="CT95" s="90"/>
      <c r="CU95" s="90"/>
      <c r="CV95" s="90"/>
      <c r="CW95" s="90"/>
      <c r="CX95" s="90"/>
      <c r="CY95" s="90"/>
      <c r="CZ95" s="90"/>
      <c r="DA95" s="90"/>
      <c r="DB95" s="90"/>
      <c r="DC95" s="206"/>
      <c r="DD95" s="71"/>
      <c r="DH95" s="64"/>
      <c r="DI95" s="64"/>
    </row>
    <row r="96" spans="1:113" s="56" customFormat="1" ht="11.25">
      <c r="A96" s="4"/>
      <c r="B96" s="4"/>
      <c r="D96" s="57"/>
      <c r="E96" s="197" t="s">
        <v>197</v>
      </c>
      <c r="F96" s="200" t="s">
        <v>96</v>
      </c>
      <c r="G96" s="77"/>
      <c r="H96" s="77"/>
      <c r="I96" s="76">
        <v>0</v>
      </c>
      <c r="J96" s="76">
        <v>0</v>
      </c>
      <c r="K96" s="77"/>
      <c r="L96" s="77"/>
      <c r="M96" s="76">
        <v>0</v>
      </c>
      <c r="N96" s="76">
        <v>0</v>
      </c>
      <c r="O96" s="77"/>
      <c r="P96" s="77"/>
      <c r="Q96" s="76">
        <v>0</v>
      </c>
      <c r="R96" s="76">
        <v>0</v>
      </c>
      <c r="S96" s="77"/>
      <c r="T96" s="77"/>
      <c r="U96" s="76">
        <v>0</v>
      </c>
      <c r="V96" s="76">
        <v>0</v>
      </c>
      <c r="W96" s="77"/>
      <c r="X96" s="77"/>
      <c r="Y96" s="76">
        <v>0</v>
      </c>
      <c r="Z96" s="76">
        <v>0</v>
      </c>
      <c r="AA96" s="77"/>
      <c r="AB96" s="77"/>
      <c r="AC96" s="76">
        <v>0</v>
      </c>
      <c r="AD96" s="76">
        <v>0</v>
      </c>
      <c r="AE96" s="77"/>
      <c r="AF96" s="77"/>
      <c r="AG96" s="76">
        <v>0</v>
      </c>
      <c r="AH96" s="76">
        <v>0</v>
      </c>
      <c r="AI96" s="77"/>
      <c r="AJ96" s="77"/>
      <c r="AK96" s="76">
        <v>0</v>
      </c>
      <c r="AL96" s="76">
        <v>0</v>
      </c>
      <c r="AM96" s="77"/>
      <c r="AN96" s="77"/>
      <c r="AO96" s="76">
        <v>0</v>
      </c>
      <c r="AP96" s="76">
        <v>0</v>
      </c>
      <c r="AQ96" s="77"/>
      <c r="AR96" s="77"/>
      <c r="AS96" s="76">
        <v>0</v>
      </c>
      <c r="AT96" s="76">
        <v>0</v>
      </c>
      <c r="AU96" s="77"/>
      <c r="AV96" s="77"/>
      <c r="AW96" s="76">
        <v>0</v>
      </c>
      <c r="AX96" s="76">
        <v>0</v>
      </c>
      <c r="AY96" s="77"/>
      <c r="AZ96" s="77"/>
      <c r="BA96" s="76">
        <v>0</v>
      </c>
      <c r="BB96" s="76">
        <v>0</v>
      </c>
      <c r="BC96" s="77"/>
      <c r="BD96" s="77"/>
      <c r="BE96" s="76">
        <v>0</v>
      </c>
      <c r="BF96" s="76">
        <v>0</v>
      </c>
      <c r="BG96" s="77"/>
      <c r="BH96" s="77"/>
      <c r="BI96" s="76">
        <v>0</v>
      </c>
      <c r="BJ96" s="76">
        <v>0</v>
      </c>
      <c r="BK96" s="76">
        <v>0</v>
      </c>
      <c r="BL96" s="76">
        <v>0</v>
      </c>
      <c r="BM96" s="76">
        <v>0</v>
      </c>
      <c r="BN96" s="76">
        <v>0</v>
      </c>
      <c r="BO96" s="76">
        <v>0</v>
      </c>
      <c r="BP96" s="76">
        <v>0</v>
      </c>
      <c r="BQ96" s="76">
        <v>0</v>
      </c>
      <c r="BR96" s="76">
        <v>0</v>
      </c>
      <c r="BS96" s="76">
        <v>0</v>
      </c>
      <c r="BT96" s="76">
        <v>0</v>
      </c>
      <c r="BU96" s="76">
        <v>0</v>
      </c>
      <c r="BV96" s="76">
        <v>0</v>
      </c>
      <c r="BW96" s="76">
        <v>0</v>
      </c>
      <c r="BX96" s="76">
        <v>0</v>
      </c>
      <c r="BY96" s="76">
        <v>0</v>
      </c>
      <c r="BZ96" s="76">
        <v>0</v>
      </c>
      <c r="CA96" s="76">
        <v>0</v>
      </c>
      <c r="CB96" s="76">
        <v>0</v>
      </c>
      <c r="CC96" s="76">
        <v>0</v>
      </c>
      <c r="CD96" s="76">
        <v>0</v>
      </c>
      <c r="CE96" s="76">
        <v>0</v>
      </c>
      <c r="CF96" s="76">
        <v>0</v>
      </c>
      <c r="CG96" s="76">
        <v>0</v>
      </c>
      <c r="CH96" s="76">
        <v>0</v>
      </c>
      <c r="CI96" s="76">
        <v>0</v>
      </c>
      <c r="CJ96" s="76">
        <v>0</v>
      </c>
      <c r="CK96" s="76">
        <v>0</v>
      </c>
      <c r="CL96" s="76">
        <v>0</v>
      </c>
      <c r="CM96" s="76">
        <v>0</v>
      </c>
      <c r="CN96" s="76">
        <v>0</v>
      </c>
      <c r="CO96" s="76">
        <v>0</v>
      </c>
      <c r="CP96" s="76">
        <v>0</v>
      </c>
      <c r="CQ96" s="76">
        <v>0</v>
      </c>
      <c r="CR96" s="76">
        <v>0</v>
      </c>
      <c r="CS96" s="76">
        <v>0</v>
      </c>
      <c r="CT96" s="76">
        <v>0</v>
      </c>
      <c r="CU96" s="76">
        <v>0</v>
      </c>
      <c r="CV96" s="76">
        <v>0</v>
      </c>
      <c r="CW96" s="76">
        <v>0</v>
      </c>
      <c r="CX96" s="76">
        <v>0</v>
      </c>
      <c r="CY96" s="76">
        <v>0</v>
      </c>
      <c r="CZ96" s="76">
        <v>0</v>
      </c>
      <c r="DA96" s="76">
        <v>0</v>
      </c>
      <c r="DB96" s="76">
        <v>0</v>
      </c>
      <c r="DC96" s="78">
        <v>0</v>
      </c>
      <c r="DD96" s="71"/>
      <c r="DH96" s="64"/>
      <c r="DI96" s="64"/>
    </row>
    <row r="97" spans="1:113" s="56" customFormat="1" ht="11.25">
      <c r="A97" s="4"/>
      <c r="B97" s="4"/>
      <c r="D97" s="57"/>
      <c r="E97" s="201" t="s">
        <v>198</v>
      </c>
      <c r="F97" s="207"/>
      <c r="G97" s="77"/>
      <c r="H97" s="77"/>
      <c r="I97" s="84"/>
      <c r="J97" s="84"/>
      <c r="K97" s="77"/>
      <c r="L97" s="77"/>
      <c r="M97" s="84"/>
      <c r="N97" s="84"/>
      <c r="O97" s="77"/>
      <c r="P97" s="77"/>
      <c r="Q97" s="84"/>
      <c r="R97" s="84"/>
      <c r="S97" s="77"/>
      <c r="T97" s="77"/>
      <c r="U97" s="84"/>
      <c r="V97" s="84"/>
      <c r="W97" s="77"/>
      <c r="X97" s="77"/>
      <c r="Y97" s="84"/>
      <c r="Z97" s="84"/>
      <c r="AA97" s="77"/>
      <c r="AB97" s="77"/>
      <c r="AC97" s="84"/>
      <c r="AD97" s="84"/>
      <c r="AE97" s="77"/>
      <c r="AF97" s="77"/>
      <c r="AG97" s="84"/>
      <c r="AH97" s="84"/>
      <c r="AI97" s="77"/>
      <c r="AJ97" s="77"/>
      <c r="AK97" s="84"/>
      <c r="AL97" s="84"/>
      <c r="AM97" s="77"/>
      <c r="AN97" s="77"/>
      <c r="AO97" s="84"/>
      <c r="AP97" s="84"/>
      <c r="AQ97" s="77"/>
      <c r="AR97" s="77"/>
      <c r="AS97" s="84"/>
      <c r="AT97" s="84"/>
      <c r="AU97" s="77"/>
      <c r="AV97" s="77"/>
      <c r="AW97" s="84"/>
      <c r="AX97" s="84"/>
      <c r="AY97" s="77"/>
      <c r="AZ97" s="77"/>
      <c r="BA97" s="84"/>
      <c r="BB97" s="84"/>
      <c r="BC97" s="77"/>
      <c r="BD97" s="77"/>
      <c r="BE97" s="84"/>
      <c r="BF97" s="84"/>
      <c r="BG97" s="77"/>
      <c r="BH97" s="77"/>
      <c r="BI97" s="84"/>
      <c r="BJ97" s="84"/>
      <c r="BK97" s="84"/>
      <c r="BL97" s="84"/>
      <c r="BM97" s="84"/>
      <c r="BN97" s="84"/>
      <c r="BO97" s="84"/>
      <c r="BP97" s="84"/>
      <c r="BQ97" s="84"/>
      <c r="BR97" s="84"/>
      <c r="BS97" s="84"/>
      <c r="BT97" s="84"/>
      <c r="BU97" s="84"/>
      <c r="BV97" s="84"/>
      <c r="BW97" s="84"/>
      <c r="BX97" s="84"/>
      <c r="BY97" s="84"/>
      <c r="BZ97" s="84"/>
      <c r="CA97" s="84"/>
      <c r="CB97" s="84"/>
      <c r="CC97" s="84"/>
      <c r="CD97" s="84"/>
      <c r="CE97" s="84"/>
      <c r="CF97" s="84"/>
      <c r="CG97" s="84"/>
      <c r="CH97" s="84"/>
      <c r="CI97" s="84"/>
      <c r="CJ97" s="84"/>
      <c r="CK97" s="84"/>
      <c r="CL97" s="84"/>
      <c r="CM97" s="84"/>
      <c r="CN97" s="84"/>
      <c r="CO97" s="84"/>
      <c r="CP97" s="84"/>
      <c r="CQ97" s="84"/>
      <c r="CR97" s="84"/>
      <c r="CS97" s="84"/>
      <c r="CT97" s="84"/>
      <c r="CU97" s="84"/>
      <c r="CV97" s="84"/>
      <c r="CW97" s="84"/>
      <c r="CX97" s="84"/>
      <c r="CY97" s="84"/>
      <c r="CZ97" s="84"/>
      <c r="DA97" s="84"/>
      <c r="DB97" s="84"/>
      <c r="DC97" s="203"/>
      <c r="DD97" s="71"/>
      <c r="DH97" s="64"/>
      <c r="DI97" s="64"/>
    </row>
    <row r="98" spans="1:113" s="56" customFormat="1" ht="11.25">
      <c r="A98" s="4"/>
      <c r="B98" s="4"/>
      <c r="D98" s="57"/>
      <c r="E98" s="204"/>
      <c r="F98" s="205"/>
      <c r="G98" s="205"/>
      <c r="H98" s="205"/>
      <c r="I98" s="90"/>
      <c r="J98" s="90"/>
      <c r="K98" s="205"/>
      <c r="L98" s="205"/>
      <c r="M98" s="90"/>
      <c r="N98" s="90"/>
      <c r="O98" s="205"/>
      <c r="P98" s="205"/>
      <c r="Q98" s="90"/>
      <c r="R98" s="90"/>
      <c r="S98" s="205"/>
      <c r="T98" s="205"/>
      <c r="U98" s="90"/>
      <c r="V98" s="90"/>
      <c r="W98" s="205"/>
      <c r="X98" s="205"/>
      <c r="Y98" s="90"/>
      <c r="Z98" s="90"/>
      <c r="AA98" s="205"/>
      <c r="AB98" s="205"/>
      <c r="AC98" s="90"/>
      <c r="AD98" s="90"/>
      <c r="AE98" s="205"/>
      <c r="AF98" s="205"/>
      <c r="AG98" s="90"/>
      <c r="AH98" s="90"/>
      <c r="AI98" s="205"/>
      <c r="AJ98" s="205"/>
      <c r="AK98" s="90"/>
      <c r="AL98" s="90"/>
      <c r="AM98" s="205"/>
      <c r="AN98" s="205"/>
      <c r="AO98" s="90"/>
      <c r="AP98" s="90"/>
      <c r="AQ98" s="205"/>
      <c r="AR98" s="205"/>
      <c r="AS98" s="90"/>
      <c r="AT98" s="90"/>
      <c r="AU98" s="205"/>
      <c r="AV98" s="205"/>
      <c r="AW98" s="90"/>
      <c r="AX98" s="90"/>
      <c r="AY98" s="205"/>
      <c r="AZ98" s="205"/>
      <c r="BA98" s="90"/>
      <c r="BB98" s="90"/>
      <c r="BC98" s="205"/>
      <c r="BD98" s="205"/>
      <c r="BE98" s="90"/>
      <c r="BF98" s="90"/>
      <c r="BG98" s="205"/>
      <c r="BH98" s="205"/>
      <c r="BI98" s="90"/>
      <c r="BJ98" s="90"/>
      <c r="BK98" s="90"/>
      <c r="BL98" s="90"/>
      <c r="BM98" s="90"/>
      <c r="BN98" s="90"/>
      <c r="BO98" s="90"/>
      <c r="BP98" s="90"/>
      <c r="BQ98" s="90"/>
      <c r="BR98" s="90"/>
      <c r="BS98" s="90"/>
      <c r="BT98" s="90"/>
      <c r="BU98" s="90"/>
      <c r="BV98" s="90"/>
      <c r="BW98" s="90"/>
      <c r="BX98" s="90"/>
      <c r="BY98" s="90"/>
      <c r="BZ98" s="90"/>
      <c r="CA98" s="90"/>
      <c r="CB98" s="90"/>
      <c r="CC98" s="90"/>
      <c r="CD98" s="90"/>
      <c r="CE98" s="90"/>
      <c r="CF98" s="90"/>
      <c r="CG98" s="90"/>
      <c r="CH98" s="90"/>
      <c r="CI98" s="90"/>
      <c r="CJ98" s="90"/>
      <c r="CK98" s="90"/>
      <c r="CL98" s="90"/>
      <c r="CM98" s="90"/>
      <c r="CN98" s="90"/>
      <c r="CO98" s="90"/>
      <c r="CP98" s="90"/>
      <c r="CQ98" s="90"/>
      <c r="CR98" s="90"/>
      <c r="CS98" s="90"/>
      <c r="CT98" s="90"/>
      <c r="CU98" s="90"/>
      <c r="CV98" s="90"/>
      <c r="CW98" s="90"/>
      <c r="CX98" s="90"/>
      <c r="CY98" s="90"/>
      <c r="CZ98" s="90"/>
      <c r="DA98" s="90"/>
      <c r="DB98" s="90"/>
      <c r="DC98" s="206"/>
      <c r="DD98" s="71"/>
      <c r="DH98" s="64"/>
      <c r="DI98" s="64"/>
    </row>
    <row r="99" spans="1:113" s="56" customFormat="1" ht="11.25">
      <c r="A99" s="4"/>
      <c r="B99" s="4"/>
      <c r="D99" s="57"/>
      <c r="E99" s="197" t="s">
        <v>199</v>
      </c>
      <c r="F99" s="200" t="s">
        <v>99</v>
      </c>
      <c r="G99" s="77"/>
      <c r="H99" s="77"/>
      <c r="I99" s="76">
        <v>0</v>
      </c>
      <c r="J99" s="76">
        <v>0</v>
      </c>
      <c r="K99" s="77"/>
      <c r="L99" s="77"/>
      <c r="M99" s="76">
        <v>0</v>
      </c>
      <c r="N99" s="76">
        <v>0</v>
      </c>
      <c r="O99" s="77"/>
      <c r="P99" s="77"/>
      <c r="Q99" s="76">
        <v>0</v>
      </c>
      <c r="R99" s="76">
        <v>0</v>
      </c>
      <c r="S99" s="77"/>
      <c r="T99" s="77"/>
      <c r="U99" s="76">
        <v>0</v>
      </c>
      <c r="V99" s="76">
        <v>0</v>
      </c>
      <c r="W99" s="77"/>
      <c r="X99" s="77"/>
      <c r="Y99" s="76">
        <v>0</v>
      </c>
      <c r="Z99" s="76">
        <v>0</v>
      </c>
      <c r="AA99" s="77"/>
      <c r="AB99" s="77"/>
      <c r="AC99" s="76">
        <v>0</v>
      </c>
      <c r="AD99" s="76">
        <v>0</v>
      </c>
      <c r="AE99" s="77"/>
      <c r="AF99" s="77"/>
      <c r="AG99" s="76">
        <v>0</v>
      </c>
      <c r="AH99" s="76">
        <v>0</v>
      </c>
      <c r="AI99" s="77"/>
      <c r="AJ99" s="77"/>
      <c r="AK99" s="76">
        <v>0</v>
      </c>
      <c r="AL99" s="76">
        <v>0</v>
      </c>
      <c r="AM99" s="77"/>
      <c r="AN99" s="77"/>
      <c r="AO99" s="76">
        <v>0</v>
      </c>
      <c r="AP99" s="76">
        <v>0</v>
      </c>
      <c r="AQ99" s="77"/>
      <c r="AR99" s="77"/>
      <c r="AS99" s="76">
        <v>0</v>
      </c>
      <c r="AT99" s="76">
        <v>0</v>
      </c>
      <c r="AU99" s="77"/>
      <c r="AV99" s="77"/>
      <c r="AW99" s="76">
        <v>0</v>
      </c>
      <c r="AX99" s="76">
        <v>0</v>
      </c>
      <c r="AY99" s="77"/>
      <c r="AZ99" s="77"/>
      <c r="BA99" s="76">
        <v>0</v>
      </c>
      <c r="BB99" s="76">
        <v>0</v>
      </c>
      <c r="BC99" s="77"/>
      <c r="BD99" s="77"/>
      <c r="BE99" s="76">
        <v>0</v>
      </c>
      <c r="BF99" s="76">
        <v>0</v>
      </c>
      <c r="BG99" s="77"/>
      <c r="BH99" s="77"/>
      <c r="BI99" s="76">
        <v>0</v>
      </c>
      <c r="BJ99" s="76">
        <v>0</v>
      </c>
      <c r="BK99" s="76">
        <v>0</v>
      </c>
      <c r="BL99" s="76">
        <v>0</v>
      </c>
      <c r="BM99" s="76">
        <v>0</v>
      </c>
      <c r="BN99" s="76">
        <v>0</v>
      </c>
      <c r="BO99" s="76">
        <v>0</v>
      </c>
      <c r="BP99" s="76">
        <v>0</v>
      </c>
      <c r="BQ99" s="76">
        <v>0</v>
      </c>
      <c r="BR99" s="76">
        <v>0</v>
      </c>
      <c r="BS99" s="76">
        <v>0</v>
      </c>
      <c r="BT99" s="76">
        <v>0</v>
      </c>
      <c r="BU99" s="76">
        <v>0</v>
      </c>
      <c r="BV99" s="76">
        <v>0</v>
      </c>
      <c r="BW99" s="76">
        <v>0</v>
      </c>
      <c r="BX99" s="76">
        <v>0</v>
      </c>
      <c r="BY99" s="76">
        <v>0</v>
      </c>
      <c r="BZ99" s="76">
        <v>0</v>
      </c>
      <c r="CA99" s="76">
        <v>0</v>
      </c>
      <c r="CB99" s="76">
        <v>0</v>
      </c>
      <c r="CC99" s="76">
        <v>0</v>
      </c>
      <c r="CD99" s="76">
        <v>0</v>
      </c>
      <c r="CE99" s="76">
        <v>0</v>
      </c>
      <c r="CF99" s="76">
        <v>0</v>
      </c>
      <c r="CG99" s="76">
        <v>0</v>
      </c>
      <c r="CH99" s="76">
        <v>0</v>
      </c>
      <c r="CI99" s="76">
        <v>0</v>
      </c>
      <c r="CJ99" s="76">
        <v>0</v>
      </c>
      <c r="CK99" s="76">
        <v>0</v>
      </c>
      <c r="CL99" s="76">
        <v>0</v>
      </c>
      <c r="CM99" s="76">
        <v>0</v>
      </c>
      <c r="CN99" s="76">
        <v>0</v>
      </c>
      <c r="CO99" s="76">
        <v>0</v>
      </c>
      <c r="CP99" s="76">
        <v>0</v>
      </c>
      <c r="CQ99" s="76">
        <v>0</v>
      </c>
      <c r="CR99" s="76">
        <v>0</v>
      </c>
      <c r="CS99" s="76">
        <v>0</v>
      </c>
      <c r="CT99" s="76">
        <v>0</v>
      </c>
      <c r="CU99" s="76">
        <v>0</v>
      </c>
      <c r="CV99" s="76">
        <v>0</v>
      </c>
      <c r="CW99" s="76">
        <v>0</v>
      </c>
      <c r="CX99" s="76">
        <v>0</v>
      </c>
      <c r="CY99" s="76">
        <v>0</v>
      </c>
      <c r="CZ99" s="76">
        <v>0</v>
      </c>
      <c r="DA99" s="76">
        <v>0</v>
      </c>
      <c r="DB99" s="76">
        <v>0</v>
      </c>
      <c r="DC99" s="78">
        <v>0</v>
      </c>
      <c r="DD99" s="71"/>
      <c r="DH99" s="64"/>
      <c r="DI99" s="64"/>
    </row>
    <row r="100" spans="1:113" s="56" customFormat="1" ht="11.25">
      <c r="A100" s="4"/>
      <c r="B100" s="4"/>
      <c r="D100" s="57"/>
      <c r="E100" s="201" t="s">
        <v>200</v>
      </c>
      <c r="F100" s="207"/>
      <c r="G100" s="77"/>
      <c r="H100" s="77"/>
      <c r="I100" s="84"/>
      <c r="J100" s="84"/>
      <c r="K100" s="77"/>
      <c r="L100" s="77"/>
      <c r="M100" s="84"/>
      <c r="N100" s="84"/>
      <c r="O100" s="77"/>
      <c r="P100" s="77"/>
      <c r="Q100" s="84"/>
      <c r="R100" s="84"/>
      <c r="S100" s="77"/>
      <c r="T100" s="77"/>
      <c r="U100" s="84"/>
      <c r="V100" s="84"/>
      <c r="W100" s="77"/>
      <c r="X100" s="77"/>
      <c r="Y100" s="84"/>
      <c r="Z100" s="84"/>
      <c r="AA100" s="77"/>
      <c r="AB100" s="77"/>
      <c r="AC100" s="84"/>
      <c r="AD100" s="84"/>
      <c r="AE100" s="77"/>
      <c r="AF100" s="77"/>
      <c r="AG100" s="84"/>
      <c r="AH100" s="84"/>
      <c r="AI100" s="77"/>
      <c r="AJ100" s="77"/>
      <c r="AK100" s="84"/>
      <c r="AL100" s="84"/>
      <c r="AM100" s="77"/>
      <c r="AN100" s="77"/>
      <c r="AO100" s="84"/>
      <c r="AP100" s="84"/>
      <c r="AQ100" s="77"/>
      <c r="AR100" s="77"/>
      <c r="AS100" s="84"/>
      <c r="AT100" s="84"/>
      <c r="AU100" s="77"/>
      <c r="AV100" s="77"/>
      <c r="AW100" s="84"/>
      <c r="AX100" s="84"/>
      <c r="AY100" s="77"/>
      <c r="AZ100" s="77"/>
      <c r="BA100" s="84"/>
      <c r="BB100" s="84"/>
      <c r="BC100" s="77"/>
      <c r="BD100" s="77"/>
      <c r="BE100" s="84"/>
      <c r="BF100" s="84"/>
      <c r="BG100" s="77"/>
      <c r="BH100" s="77"/>
      <c r="BI100" s="84"/>
      <c r="BJ100" s="84"/>
      <c r="BK100" s="84"/>
      <c r="BL100" s="84"/>
      <c r="BM100" s="84"/>
      <c r="BN100" s="84"/>
      <c r="BO100" s="84"/>
      <c r="BP100" s="84"/>
      <c r="BQ100" s="84"/>
      <c r="BR100" s="84"/>
      <c r="BS100" s="84"/>
      <c r="BT100" s="84"/>
      <c r="BU100" s="84"/>
      <c r="BV100" s="84"/>
      <c r="BW100" s="84"/>
      <c r="BX100" s="84"/>
      <c r="BY100" s="84"/>
      <c r="BZ100" s="84"/>
      <c r="CA100" s="84"/>
      <c r="CB100" s="84"/>
      <c r="CC100" s="84"/>
      <c r="CD100" s="84"/>
      <c r="CE100" s="84"/>
      <c r="CF100" s="84"/>
      <c r="CG100" s="84"/>
      <c r="CH100" s="84"/>
      <c r="CI100" s="84"/>
      <c r="CJ100" s="84"/>
      <c r="CK100" s="84"/>
      <c r="CL100" s="84"/>
      <c r="CM100" s="84"/>
      <c r="CN100" s="84"/>
      <c r="CO100" s="84"/>
      <c r="CP100" s="84"/>
      <c r="CQ100" s="84"/>
      <c r="CR100" s="84"/>
      <c r="CS100" s="84"/>
      <c r="CT100" s="84"/>
      <c r="CU100" s="84"/>
      <c r="CV100" s="84"/>
      <c r="CW100" s="84"/>
      <c r="CX100" s="84"/>
      <c r="CY100" s="84"/>
      <c r="CZ100" s="84"/>
      <c r="DA100" s="84"/>
      <c r="DB100" s="84"/>
      <c r="DC100" s="203"/>
      <c r="DD100" s="71"/>
      <c r="DH100" s="64"/>
      <c r="DI100" s="64"/>
    </row>
    <row r="101" spans="1:113" s="56" customFormat="1" ht="11.25">
      <c r="A101" s="4"/>
      <c r="B101" s="4"/>
      <c r="D101" s="57"/>
      <c r="E101" s="204"/>
      <c r="F101" s="205"/>
      <c r="G101" s="205"/>
      <c r="H101" s="205"/>
      <c r="I101" s="90"/>
      <c r="J101" s="90"/>
      <c r="K101" s="205"/>
      <c r="L101" s="205"/>
      <c r="M101" s="90"/>
      <c r="N101" s="90"/>
      <c r="O101" s="205"/>
      <c r="P101" s="205"/>
      <c r="Q101" s="90"/>
      <c r="R101" s="90"/>
      <c r="S101" s="205"/>
      <c r="T101" s="205"/>
      <c r="U101" s="90"/>
      <c r="V101" s="90"/>
      <c r="W101" s="205"/>
      <c r="X101" s="205"/>
      <c r="Y101" s="90"/>
      <c r="Z101" s="90"/>
      <c r="AA101" s="205"/>
      <c r="AB101" s="205"/>
      <c r="AC101" s="90"/>
      <c r="AD101" s="90"/>
      <c r="AE101" s="205"/>
      <c r="AF101" s="205"/>
      <c r="AG101" s="90"/>
      <c r="AH101" s="90"/>
      <c r="AI101" s="205"/>
      <c r="AJ101" s="205"/>
      <c r="AK101" s="90"/>
      <c r="AL101" s="90"/>
      <c r="AM101" s="205"/>
      <c r="AN101" s="205"/>
      <c r="AO101" s="90"/>
      <c r="AP101" s="90"/>
      <c r="AQ101" s="205"/>
      <c r="AR101" s="205"/>
      <c r="AS101" s="90"/>
      <c r="AT101" s="90"/>
      <c r="AU101" s="205"/>
      <c r="AV101" s="205"/>
      <c r="AW101" s="90"/>
      <c r="AX101" s="90"/>
      <c r="AY101" s="205"/>
      <c r="AZ101" s="205"/>
      <c r="BA101" s="90"/>
      <c r="BB101" s="90"/>
      <c r="BC101" s="205"/>
      <c r="BD101" s="205"/>
      <c r="BE101" s="90"/>
      <c r="BF101" s="90"/>
      <c r="BG101" s="205"/>
      <c r="BH101" s="205"/>
      <c r="BI101" s="90"/>
      <c r="BJ101" s="90"/>
      <c r="BK101" s="90"/>
      <c r="BL101" s="90"/>
      <c r="BM101" s="90"/>
      <c r="BN101" s="90"/>
      <c r="BO101" s="90"/>
      <c r="BP101" s="90"/>
      <c r="BQ101" s="90"/>
      <c r="BR101" s="90"/>
      <c r="BS101" s="90"/>
      <c r="BT101" s="90"/>
      <c r="BU101" s="90"/>
      <c r="BV101" s="90"/>
      <c r="BW101" s="90"/>
      <c r="BX101" s="90"/>
      <c r="BY101" s="90"/>
      <c r="BZ101" s="90"/>
      <c r="CA101" s="90"/>
      <c r="CB101" s="90"/>
      <c r="CC101" s="90"/>
      <c r="CD101" s="90"/>
      <c r="CE101" s="90"/>
      <c r="CF101" s="90"/>
      <c r="CG101" s="90"/>
      <c r="CH101" s="90"/>
      <c r="CI101" s="90"/>
      <c r="CJ101" s="90"/>
      <c r="CK101" s="90"/>
      <c r="CL101" s="90"/>
      <c r="CM101" s="90"/>
      <c r="CN101" s="90"/>
      <c r="CO101" s="90"/>
      <c r="CP101" s="90"/>
      <c r="CQ101" s="90"/>
      <c r="CR101" s="90"/>
      <c r="CS101" s="90"/>
      <c r="CT101" s="90"/>
      <c r="CU101" s="90"/>
      <c r="CV101" s="90"/>
      <c r="CW101" s="90"/>
      <c r="CX101" s="90"/>
      <c r="CY101" s="90"/>
      <c r="CZ101" s="90"/>
      <c r="DA101" s="90"/>
      <c r="DB101" s="90"/>
      <c r="DC101" s="206"/>
      <c r="DD101" s="71"/>
      <c r="DH101" s="64"/>
      <c r="DI101" s="64"/>
    </row>
    <row r="102" spans="1:113" s="56" customFormat="1" ht="11.25">
      <c r="A102" s="4"/>
      <c r="B102" s="4"/>
      <c r="D102" s="57"/>
      <c r="E102" s="197" t="s">
        <v>201</v>
      </c>
      <c r="F102" s="200" t="s">
        <v>102</v>
      </c>
      <c r="G102" s="77"/>
      <c r="H102" s="77"/>
      <c r="I102" s="76">
        <v>0</v>
      </c>
      <c r="J102" s="76">
        <v>0</v>
      </c>
      <c r="K102" s="77"/>
      <c r="L102" s="77"/>
      <c r="M102" s="76">
        <v>0</v>
      </c>
      <c r="N102" s="76">
        <v>0</v>
      </c>
      <c r="O102" s="77"/>
      <c r="P102" s="77"/>
      <c r="Q102" s="76">
        <v>0</v>
      </c>
      <c r="R102" s="76">
        <v>0</v>
      </c>
      <c r="S102" s="77"/>
      <c r="T102" s="77"/>
      <c r="U102" s="76">
        <v>0</v>
      </c>
      <c r="V102" s="76">
        <v>0</v>
      </c>
      <c r="W102" s="77"/>
      <c r="X102" s="77"/>
      <c r="Y102" s="76">
        <v>0</v>
      </c>
      <c r="Z102" s="76">
        <v>0</v>
      </c>
      <c r="AA102" s="77"/>
      <c r="AB102" s="77"/>
      <c r="AC102" s="76">
        <v>0</v>
      </c>
      <c r="AD102" s="76">
        <v>0</v>
      </c>
      <c r="AE102" s="77"/>
      <c r="AF102" s="77"/>
      <c r="AG102" s="76">
        <v>0</v>
      </c>
      <c r="AH102" s="76">
        <v>0</v>
      </c>
      <c r="AI102" s="77"/>
      <c r="AJ102" s="77"/>
      <c r="AK102" s="76">
        <v>0</v>
      </c>
      <c r="AL102" s="76">
        <v>0</v>
      </c>
      <c r="AM102" s="77"/>
      <c r="AN102" s="77"/>
      <c r="AO102" s="76">
        <v>0</v>
      </c>
      <c r="AP102" s="76">
        <v>0</v>
      </c>
      <c r="AQ102" s="77"/>
      <c r="AR102" s="77"/>
      <c r="AS102" s="76">
        <v>0</v>
      </c>
      <c r="AT102" s="76">
        <v>0</v>
      </c>
      <c r="AU102" s="77"/>
      <c r="AV102" s="77"/>
      <c r="AW102" s="76">
        <v>0</v>
      </c>
      <c r="AX102" s="76">
        <v>0</v>
      </c>
      <c r="AY102" s="77"/>
      <c r="AZ102" s="77"/>
      <c r="BA102" s="76">
        <v>0</v>
      </c>
      <c r="BB102" s="76">
        <v>0</v>
      </c>
      <c r="BC102" s="77"/>
      <c r="BD102" s="77"/>
      <c r="BE102" s="76">
        <v>0</v>
      </c>
      <c r="BF102" s="76">
        <v>0</v>
      </c>
      <c r="BG102" s="77"/>
      <c r="BH102" s="77"/>
      <c r="BI102" s="76">
        <v>0</v>
      </c>
      <c r="BJ102" s="76">
        <v>0</v>
      </c>
      <c r="BK102" s="76">
        <v>0</v>
      </c>
      <c r="BL102" s="76">
        <v>0</v>
      </c>
      <c r="BM102" s="76">
        <v>0</v>
      </c>
      <c r="BN102" s="76">
        <v>0</v>
      </c>
      <c r="BO102" s="76">
        <v>0</v>
      </c>
      <c r="BP102" s="76">
        <v>0</v>
      </c>
      <c r="BQ102" s="76">
        <v>0</v>
      </c>
      <c r="BR102" s="76">
        <v>0</v>
      </c>
      <c r="BS102" s="76">
        <v>0</v>
      </c>
      <c r="BT102" s="76">
        <v>0</v>
      </c>
      <c r="BU102" s="76">
        <v>0</v>
      </c>
      <c r="BV102" s="76">
        <v>0</v>
      </c>
      <c r="BW102" s="76">
        <v>0</v>
      </c>
      <c r="BX102" s="76">
        <v>0</v>
      </c>
      <c r="BY102" s="76">
        <v>0</v>
      </c>
      <c r="BZ102" s="76">
        <v>0</v>
      </c>
      <c r="CA102" s="76">
        <v>0</v>
      </c>
      <c r="CB102" s="76">
        <v>0</v>
      </c>
      <c r="CC102" s="76">
        <v>0</v>
      </c>
      <c r="CD102" s="76">
        <v>0</v>
      </c>
      <c r="CE102" s="76">
        <v>0</v>
      </c>
      <c r="CF102" s="76">
        <v>0</v>
      </c>
      <c r="CG102" s="76">
        <v>0</v>
      </c>
      <c r="CH102" s="76">
        <v>0</v>
      </c>
      <c r="CI102" s="76">
        <v>0</v>
      </c>
      <c r="CJ102" s="76">
        <v>0</v>
      </c>
      <c r="CK102" s="76">
        <v>0</v>
      </c>
      <c r="CL102" s="76">
        <v>0</v>
      </c>
      <c r="CM102" s="76">
        <v>0</v>
      </c>
      <c r="CN102" s="76">
        <v>0</v>
      </c>
      <c r="CO102" s="76">
        <v>0</v>
      </c>
      <c r="CP102" s="76">
        <v>0</v>
      </c>
      <c r="CQ102" s="76">
        <v>0</v>
      </c>
      <c r="CR102" s="76">
        <v>0</v>
      </c>
      <c r="CS102" s="76">
        <v>0</v>
      </c>
      <c r="CT102" s="76">
        <v>0</v>
      </c>
      <c r="CU102" s="76">
        <v>0</v>
      </c>
      <c r="CV102" s="76">
        <v>0</v>
      </c>
      <c r="CW102" s="76">
        <v>0</v>
      </c>
      <c r="CX102" s="76">
        <v>0</v>
      </c>
      <c r="CY102" s="76">
        <v>0</v>
      </c>
      <c r="CZ102" s="76">
        <v>0</v>
      </c>
      <c r="DA102" s="76">
        <v>0</v>
      </c>
      <c r="DB102" s="76">
        <v>0</v>
      </c>
      <c r="DC102" s="78">
        <v>0</v>
      </c>
      <c r="DD102" s="71"/>
      <c r="DH102" s="64"/>
      <c r="DI102" s="64"/>
    </row>
    <row r="103" spans="1:113" s="56" customFormat="1" ht="11.25">
      <c r="A103" s="4"/>
      <c r="B103" s="4"/>
      <c r="D103" s="57"/>
      <c r="E103" s="201" t="s">
        <v>202</v>
      </c>
      <c r="F103" s="207"/>
      <c r="G103" s="77"/>
      <c r="H103" s="77"/>
      <c r="I103" s="84"/>
      <c r="J103" s="84"/>
      <c r="K103" s="77"/>
      <c r="L103" s="77"/>
      <c r="M103" s="84"/>
      <c r="N103" s="84"/>
      <c r="O103" s="77"/>
      <c r="P103" s="77"/>
      <c r="Q103" s="84"/>
      <c r="R103" s="84"/>
      <c r="S103" s="77"/>
      <c r="T103" s="77"/>
      <c r="U103" s="84"/>
      <c r="V103" s="84"/>
      <c r="W103" s="77"/>
      <c r="X103" s="77"/>
      <c r="Y103" s="84"/>
      <c r="Z103" s="84"/>
      <c r="AA103" s="77"/>
      <c r="AB103" s="77"/>
      <c r="AC103" s="84"/>
      <c r="AD103" s="84"/>
      <c r="AE103" s="77"/>
      <c r="AF103" s="77"/>
      <c r="AG103" s="84"/>
      <c r="AH103" s="84"/>
      <c r="AI103" s="77"/>
      <c r="AJ103" s="77"/>
      <c r="AK103" s="84"/>
      <c r="AL103" s="84"/>
      <c r="AM103" s="77"/>
      <c r="AN103" s="77"/>
      <c r="AO103" s="84"/>
      <c r="AP103" s="84"/>
      <c r="AQ103" s="77"/>
      <c r="AR103" s="77"/>
      <c r="AS103" s="84"/>
      <c r="AT103" s="84"/>
      <c r="AU103" s="77"/>
      <c r="AV103" s="77"/>
      <c r="AW103" s="84"/>
      <c r="AX103" s="84"/>
      <c r="AY103" s="77"/>
      <c r="AZ103" s="77"/>
      <c r="BA103" s="84"/>
      <c r="BB103" s="84"/>
      <c r="BC103" s="77"/>
      <c r="BD103" s="77"/>
      <c r="BE103" s="84"/>
      <c r="BF103" s="84"/>
      <c r="BG103" s="77"/>
      <c r="BH103" s="77"/>
      <c r="BI103" s="84"/>
      <c r="BJ103" s="84"/>
      <c r="BK103" s="84"/>
      <c r="BL103" s="84"/>
      <c r="BM103" s="84"/>
      <c r="BN103" s="84"/>
      <c r="BO103" s="84"/>
      <c r="BP103" s="84"/>
      <c r="BQ103" s="84"/>
      <c r="BR103" s="84"/>
      <c r="BS103" s="84"/>
      <c r="BT103" s="84"/>
      <c r="BU103" s="84"/>
      <c r="BV103" s="84"/>
      <c r="BW103" s="84"/>
      <c r="BX103" s="84"/>
      <c r="BY103" s="84"/>
      <c r="BZ103" s="84"/>
      <c r="CA103" s="84"/>
      <c r="CB103" s="84"/>
      <c r="CC103" s="84"/>
      <c r="CD103" s="84"/>
      <c r="CE103" s="84"/>
      <c r="CF103" s="84"/>
      <c r="CG103" s="84"/>
      <c r="CH103" s="84"/>
      <c r="CI103" s="84"/>
      <c r="CJ103" s="84"/>
      <c r="CK103" s="84"/>
      <c r="CL103" s="84"/>
      <c r="CM103" s="84"/>
      <c r="CN103" s="84"/>
      <c r="CO103" s="84"/>
      <c r="CP103" s="84"/>
      <c r="CQ103" s="84"/>
      <c r="CR103" s="84"/>
      <c r="CS103" s="84"/>
      <c r="CT103" s="84"/>
      <c r="CU103" s="84"/>
      <c r="CV103" s="84"/>
      <c r="CW103" s="84"/>
      <c r="CX103" s="84"/>
      <c r="CY103" s="84"/>
      <c r="CZ103" s="84"/>
      <c r="DA103" s="84"/>
      <c r="DB103" s="84"/>
      <c r="DC103" s="203"/>
      <c r="DD103" s="71"/>
      <c r="DH103" s="64"/>
      <c r="DI103" s="64"/>
    </row>
    <row r="104" spans="1:113" s="56" customFormat="1" ht="11.25">
      <c r="A104" s="4"/>
      <c r="B104" s="4"/>
      <c r="D104" s="57"/>
      <c r="E104" s="204"/>
      <c r="F104" s="205"/>
      <c r="G104" s="205"/>
      <c r="H104" s="205"/>
      <c r="I104" s="90"/>
      <c r="J104" s="90"/>
      <c r="K104" s="205"/>
      <c r="L104" s="205"/>
      <c r="M104" s="90"/>
      <c r="N104" s="90"/>
      <c r="O104" s="205"/>
      <c r="P104" s="205"/>
      <c r="Q104" s="90"/>
      <c r="R104" s="90"/>
      <c r="S104" s="205"/>
      <c r="T104" s="205"/>
      <c r="U104" s="90"/>
      <c r="V104" s="90"/>
      <c r="W104" s="205"/>
      <c r="X104" s="205"/>
      <c r="Y104" s="90"/>
      <c r="Z104" s="90"/>
      <c r="AA104" s="205"/>
      <c r="AB104" s="205"/>
      <c r="AC104" s="90"/>
      <c r="AD104" s="90"/>
      <c r="AE104" s="205"/>
      <c r="AF104" s="205"/>
      <c r="AG104" s="90"/>
      <c r="AH104" s="90"/>
      <c r="AI104" s="205"/>
      <c r="AJ104" s="205"/>
      <c r="AK104" s="90"/>
      <c r="AL104" s="90"/>
      <c r="AM104" s="205"/>
      <c r="AN104" s="205"/>
      <c r="AO104" s="90"/>
      <c r="AP104" s="90"/>
      <c r="AQ104" s="205"/>
      <c r="AR104" s="205"/>
      <c r="AS104" s="90"/>
      <c r="AT104" s="90"/>
      <c r="AU104" s="205"/>
      <c r="AV104" s="205"/>
      <c r="AW104" s="90"/>
      <c r="AX104" s="90"/>
      <c r="AY104" s="205"/>
      <c r="AZ104" s="205"/>
      <c r="BA104" s="90"/>
      <c r="BB104" s="90"/>
      <c r="BC104" s="205"/>
      <c r="BD104" s="205"/>
      <c r="BE104" s="90"/>
      <c r="BF104" s="90"/>
      <c r="BG104" s="205"/>
      <c r="BH104" s="205"/>
      <c r="BI104" s="90"/>
      <c r="BJ104" s="90"/>
      <c r="BK104" s="90"/>
      <c r="BL104" s="90"/>
      <c r="BM104" s="90"/>
      <c r="BN104" s="90"/>
      <c r="BO104" s="90"/>
      <c r="BP104" s="90"/>
      <c r="BQ104" s="90"/>
      <c r="BR104" s="90"/>
      <c r="BS104" s="90"/>
      <c r="BT104" s="90"/>
      <c r="BU104" s="90"/>
      <c r="BV104" s="90"/>
      <c r="BW104" s="90"/>
      <c r="BX104" s="90"/>
      <c r="BY104" s="90"/>
      <c r="BZ104" s="90"/>
      <c r="CA104" s="90"/>
      <c r="CB104" s="90"/>
      <c r="CC104" s="90"/>
      <c r="CD104" s="90"/>
      <c r="CE104" s="90"/>
      <c r="CF104" s="90"/>
      <c r="CG104" s="90"/>
      <c r="CH104" s="90"/>
      <c r="CI104" s="90"/>
      <c r="CJ104" s="90"/>
      <c r="CK104" s="90"/>
      <c r="CL104" s="90"/>
      <c r="CM104" s="90"/>
      <c r="CN104" s="90"/>
      <c r="CO104" s="90"/>
      <c r="CP104" s="90"/>
      <c r="CQ104" s="90"/>
      <c r="CR104" s="90"/>
      <c r="CS104" s="90"/>
      <c r="CT104" s="90"/>
      <c r="CU104" s="90"/>
      <c r="CV104" s="90"/>
      <c r="CW104" s="90"/>
      <c r="CX104" s="90"/>
      <c r="CY104" s="90"/>
      <c r="CZ104" s="90"/>
      <c r="DA104" s="90"/>
      <c r="DB104" s="90"/>
      <c r="DC104" s="206"/>
      <c r="DD104" s="71"/>
      <c r="DH104" s="64"/>
      <c r="DI104" s="64"/>
    </row>
    <row r="105" spans="1:113" s="56" customFormat="1" ht="11.25">
      <c r="A105" s="4"/>
      <c r="B105" s="4"/>
      <c r="D105" s="57"/>
      <c r="E105" s="197" t="s">
        <v>203</v>
      </c>
      <c r="F105" s="199" t="s">
        <v>122</v>
      </c>
      <c r="G105" s="77"/>
      <c r="H105" s="77"/>
      <c r="I105" s="76">
        <v>0</v>
      </c>
      <c r="J105" s="76">
        <v>0</v>
      </c>
      <c r="K105" s="77"/>
      <c r="L105" s="77"/>
      <c r="M105" s="76">
        <v>0</v>
      </c>
      <c r="N105" s="76">
        <v>0</v>
      </c>
      <c r="O105" s="77"/>
      <c r="P105" s="77"/>
      <c r="Q105" s="76">
        <v>0</v>
      </c>
      <c r="R105" s="76">
        <v>0</v>
      </c>
      <c r="S105" s="77"/>
      <c r="T105" s="77"/>
      <c r="U105" s="76">
        <v>0</v>
      </c>
      <c r="V105" s="76">
        <v>0</v>
      </c>
      <c r="W105" s="77"/>
      <c r="X105" s="77"/>
      <c r="Y105" s="76">
        <v>0</v>
      </c>
      <c r="Z105" s="76">
        <v>0</v>
      </c>
      <c r="AA105" s="77"/>
      <c r="AB105" s="77"/>
      <c r="AC105" s="76">
        <v>0</v>
      </c>
      <c r="AD105" s="76">
        <v>0</v>
      </c>
      <c r="AE105" s="77"/>
      <c r="AF105" s="77"/>
      <c r="AG105" s="76">
        <v>0</v>
      </c>
      <c r="AH105" s="76">
        <v>0</v>
      </c>
      <c r="AI105" s="77"/>
      <c r="AJ105" s="77"/>
      <c r="AK105" s="76">
        <v>0</v>
      </c>
      <c r="AL105" s="76">
        <v>0</v>
      </c>
      <c r="AM105" s="77"/>
      <c r="AN105" s="77"/>
      <c r="AO105" s="76">
        <v>0</v>
      </c>
      <c r="AP105" s="76">
        <v>0</v>
      </c>
      <c r="AQ105" s="77"/>
      <c r="AR105" s="77"/>
      <c r="AS105" s="76">
        <v>0</v>
      </c>
      <c r="AT105" s="76">
        <v>0</v>
      </c>
      <c r="AU105" s="77"/>
      <c r="AV105" s="77"/>
      <c r="AW105" s="76">
        <v>0</v>
      </c>
      <c r="AX105" s="76">
        <v>0</v>
      </c>
      <c r="AY105" s="77"/>
      <c r="AZ105" s="77"/>
      <c r="BA105" s="76">
        <v>0</v>
      </c>
      <c r="BB105" s="76">
        <v>0</v>
      </c>
      <c r="BC105" s="77"/>
      <c r="BD105" s="77"/>
      <c r="BE105" s="76">
        <v>0</v>
      </c>
      <c r="BF105" s="76">
        <v>0</v>
      </c>
      <c r="BG105" s="77"/>
      <c r="BH105" s="77"/>
      <c r="BI105" s="76">
        <v>0</v>
      </c>
      <c r="BJ105" s="76">
        <v>0</v>
      </c>
      <c r="BK105" s="76">
        <v>0</v>
      </c>
      <c r="BL105" s="76">
        <v>0</v>
      </c>
      <c r="BM105" s="76">
        <v>0</v>
      </c>
      <c r="BN105" s="76">
        <v>0</v>
      </c>
      <c r="BO105" s="76">
        <v>0</v>
      </c>
      <c r="BP105" s="76">
        <v>0</v>
      </c>
      <c r="BQ105" s="76">
        <v>0</v>
      </c>
      <c r="BR105" s="76">
        <v>0</v>
      </c>
      <c r="BS105" s="76">
        <v>0</v>
      </c>
      <c r="BT105" s="76">
        <v>0</v>
      </c>
      <c r="BU105" s="76">
        <v>0</v>
      </c>
      <c r="BV105" s="76">
        <v>0</v>
      </c>
      <c r="BW105" s="76">
        <v>0</v>
      </c>
      <c r="BX105" s="76">
        <v>0</v>
      </c>
      <c r="BY105" s="76">
        <v>0</v>
      </c>
      <c r="BZ105" s="76">
        <v>0</v>
      </c>
      <c r="CA105" s="76">
        <v>0</v>
      </c>
      <c r="CB105" s="76">
        <v>0</v>
      </c>
      <c r="CC105" s="76">
        <v>0</v>
      </c>
      <c r="CD105" s="76">
        <v>0</v>
      </c>
      <c r="CE105" s="76">
        <v>0</v>
      </c>
      <c r="CF105" s="76">
        <v>0</v>
      </c>
      <c r="CG105" s="76">
        <v>0</v>
      </c>
      <c r="CH105" s="76">
        <v>0</v>
      </c>
      <c r="CI105" s="76">
        <v>0</v>
      </c>
      <c r="CJ105" s="76">
        <v>0</v>
      </c>
      <c r="CK105" s="76">
        <v>0</v>
      </c>
      <c r="CL105" s="76">
        <v>0</v>
      </c>
      <c r="CM105" s="76">
        <v>0</v>
      </c>
      <c r="CN105" s="76">
        <v>0</v>
      </c>
      <c r="CO105" s="76">
        <v>0</v>
      </c>
      <c r="CP105" s="76">
        <v>0</v>
      </c>
      <c r="CQ105" s="76">
        <v>0</v>
      </c>
      <c r="CR105" s="76">
        <v>0</v>
      </c>
      <c r="CS105" s="76">
        <v>0</v>
      </c>
      <c r="CT105" s="76">
        <v>0</v>
      </c>
      <c r="CU105" s="76">
        <v>0</v>
      </c>
      <c r="CV105" s="76">
        <v>0</v>
      </c>
      <c r="CW105" s="76">
        <v>0</v>
      </c>
      <c r="CX105" s="76">
        <v>0</v>
      </c>
      <c r="CY105" s="76">
        <v>0</v>
      </c>
      <c r="CZ105" s="76">
        <v>0</v>
      </c>
      <c r="DA105" s="76">
        <v>0</v>
      </c>
      <c r="DB105" s="76">
        <v>0</v>
      </c>
      <c r="DC105" s="78">
        <v>0</v>
      </c>
      <c r="DD105" s="71"/>
      <c r="DH105" s="64"/>
      <c r="DI105" s="64"/>
    </row>
    <row r="106" spans="1:113" s="56" customFormat="1" ht="11.25">
      <c r="A106" s="4"/>
      <c r="B106" s="4"/>
      <c r="D106" s="57"/>
      <c r="E106" s="197" t="s">
        <v>204</v>
      </c>
      <c r="F106" s="200" t="s">
        <v>124</v>
      </c>
      <c r="G106" s="77"/>
      <c r="H106" s="77"/>
      <c r="I106" s="76">
        <v>0</v>
      </c>
      <c r="J106" s="76">
        <v>0</v>
      </c>
      <c r="K106" s="77"/>
      <c r="L106" s="77"/>
      <c r="M106" s="76">
        <v>0</v>
      </c>
      <c r="N106" s="76">
        <v>0</v>
      </c>
      <c r="O106" s="77"/>
      <c r="P106" s="77"/>
      <c r="Q106" s="76">
        <v>0</v>
      </c>
      <c r="R106" s="76">
        <v>0</v>
      </c>
      <c r="S106" s="77"/>
      <c r="T106" s="77"/>
      <c r="U106" s="76">
        <v>0</v>
      </c>
      <c r="V106" s="76">
        <v>0</v>
      </c>
      <c r="W106" s="77"/>
      <c r="X106" s="77"/>
      <c r="Y106" s="76">
        <v>0</v>
      </c>
      <c r="Z106" s="76">
        <v>0</v>
      </c>
      <c r="AA106" s="77"/>
      <c r="AB106" s="77"/>
      <c r="AC106" s="76">
        <v>0</v>
      </c>
      <c r="AD106" s="76">
        <v>0</v>
      </c>
      <c r="AE106" s="77"/>
      <c r="AF106" s="77"/>
      <c r="AG106" s="76">
        <v>0</v>
      </c>
      <c r="AH106" s="76">
        <v>0</v>
      </c>
      <c r="AI106" s="77"/>
      <c r="AJ106" s="77"/>
      <c r="AK106" s="76">
        <v>0</v>
      </c>
      <c r="AL106" s="76">
        <v>0</v>
      </c>
      <c r="AM106" s="77"/>
      <c r="AN106" s="77"/>
      <c r="AO106" s="76">
        <v>0</v>
      </c>
      <c r="AP106" s="76">
        <v>0</v>
      </c>
      <c r="AQ106" s="77"/>
      <c r="AR106" s="77"/>
      <c r="AS106" s="76">
        <v>0</v>
      </c>
      <c r="AT106" s="76">
        <v>0</v>
      </c>
      <c r="AU106" s="77"/>
      <c r="AV106" s="77"/>
      <c r="AW106" s="76">
        <v>0</v>
      </c>
      <c r="AX106" s="76">
        <v>0</v>
      </c>
      <c r="AY106" s="77"/>
      <c r="AZ106" s="77"/>
      <c r="BA106" s="76">
        <v>0</v>
      </c>
      <c r="BB106" s="76">
        <v>0</v>
      </c>
      <c r="BC106" s="77"/>
      <c r="BD106" s="77"/>
      <c r="BE106" s="76">
        <v>0</v>
      </c>
      <c r="BF106" s="76">
        <v>0</v>
      </c>
      <c r="BG106" s="77"/>
      <c r="BH106" s="77"/>
      <c r="BI106" s="76">
        <v>0</v>
      </c>
      <c r="BJ106" s="76">
        <v>0</v>
      </c>
      <c r="BK106" s="76">
        <v>0</v>
      </c>
      <c r="BL106" s="76">
        <v>0</v>
      </c>
      <c r="BM106" s="76">
        <v>0</v>
      </c>
      <c r="BN106" s="76">
        <v>0</v>
      </c>
      <c r="BO106" s="76">
        <v>0</v>
      </c>
      <c r="BP106" s="76">
        <v>0</v>
      </c>
      <c r="BQ106" s="76">
        <v>0</v>
      </c>
      <c r="BR106" s="76">
        <v>0</v>
      </c>
      <c r="BS106" s="76">
        <v>0</v>
      </c>
      <c r="BT106" s="76">
        <v>0</v>
      </c>
      <c r="BU106" s="76">
        <v>0</v>
      </c>
      <c r="BV106" s="76">
        <v>0</v>
      </c>
      <c r="BW106" s="76">
        <v>0</v>
      </c>
      <c r="BX106" s="76">
        <v>0</v>
      </c>
      <c r="BY106" s="76">
        <v>0</v>
      </c>
      <c r="BZ106" s="76">
        <v>0</v>
      </c>
      <c r="CA106" s="76">
        <v>0</v>
      </c>
      <c r="CB106" s="76">
        <v>0</v>
      </c>
      <c r="CC106" s="76">
        <v>0</v>
      </c>
      <c r="CD106" s="76">
        <v>0</v>
      </c>
      <c r="CE106" s="76">
        <v>0</v>
      </c>
      <c r="CF106" s="76">
        <v>0</v>
      </c>
      <c r="CG106" s="76">
        <v>0</v>
      </c>
      <c r="CH106" s="76">
        <v>0</v>
      </c>
      <c r="CI106" s="76">
        <v>0</v>
      </c>
      <c r="CJ106" s="76">
        <v>0</v>
      </c>
      <c r="CK106" s="76">
        <v>0</v>
      </c>
      <c r="CL106" s="76">
        <v>0</v>
      </c>
      <c r="CM106" s="76">
        <v>0</v>
      </c>
      <c r="CN106" s="76">
        <v>0</v>
      </c>
      <c r="CO106" s="76">
        <v>0</v>
      </c>
      <c r="CP106" s="76">
        <v>0</v>
      </c>
      <c r="CQ106" s="76">
        <v>0</v>
      </c>
      <c r="CR106" s="76">
        <v>0</v>
      </c>
      <c r="CS106" s="76">
        <v>0</v>
      </c>
      <c r="CT106" s="76">
        <v>0</v>
      </c>
      <c r="CU106" s="76">
        <v>0</v>
      </c>
      <c r="CV106" s="76">
        <v>0</v>
      </c>
      <c r="CW106" s="76">
        <v>0</v>
      </c>
      <c r="CX106" s="76">
        <v>0</v>
      </c>
      <c r="CY106" s="76">
        <v>0</v>
      </c>
      <c r="CZ106" s="76">
        <v>0</v>
      </c>
      <c r="DA106" s="76">
        <v>0</v>
      </c>
      <c r="DB106" s="76">
        <v>0</v>
      </c>
      <c r="DC106" s="78">
        <v>0</v>
      </c>
      <c r="DD106" s="71"/>
      <c r="DH106" s="64"/>
      <c r="DI106" s="64"/>
    </row>
    <row r="107" spans="1:113" s="56" customFormat="1" ht="11.25">
      <c r="A107" s="4"/>
      <c r="B107" s="4"/>
      <c r="D107" s="57"/>
      <c r="E107" s="201" t="s">
        <v>205</v>
      </c>
      <c r="F107" s="207"/>
      <c r="G107" s="77"/>
      <c r="H107" s="77"/>
      <c r="I107" s="84"/>
      <c r="J107" s="84"/>
      <c r="K107" s="77"/>
      <c r="L107" s="77"/>
      <c r="M107" s="84"/>
      <c r="N107" s="84"/>
      <c r="O107" s="77"/>
      <c r="P107" s="77"/>
      <c r="Q107" s="84"/>
      <c r="R107" s="84"/>
      <c r="S107" s="77"/>
      <c r="T107" s="77"/>
      <c r="U107" s="84"/>
      <c r="V107" s="84"/>
      <c r="W107" s="77"/>
      <c r="X107" s="77"/>
      <c r="Y107" s="84"/>
      <c r="Z107" s="84"/>
      <c r="AA107" s="77"/>
      <c r="AB107" s="77"/>
      <c r="AC107" s="84"/>
      <c r="AD107" s="84"/>
      <c r="AE107" s="77"/>
      <c r="AF107" s="77"/>
      <c r="AG107" s="84"/>
      <c r="AH107" s="84"/>
      <c r="AI107" s="77"/>
      <c r="AJ107" s="77"/>
      <c r="AK107" s="84"/>
      <c r="AL107" s="84"/>
      <c r="AM107" s="77"/>
      <c r="AN107" s="77"/>
      <c r="AO107" s="84"/>
      <c r="AP107" s="84"/>
      <c r="AQ107" s="77"/>
      <c r="AR107" s="77"/>
      <c r="AS107" s="84"/>
      <c r="AT107" s="84"/>
      <c r="AU107" s="77"/>
      <c r="AV107" s="77"/>
      <c r="AW107" s="84"/>
      <c r="AX107" s="84"/>
      <c r="AY107" s="77"/>
      <c r="AZ107" s="77"/>
      <c r="BA107" s="84"/>
      <c r="BB107" s="84"/>
      <c r="BC107" s="77"/>
      <c r="BD107" s="77"/>
      <c r="BE107" s="84"/>
      <c r="BF107" s="84"/>
      <c r="BG107" s="77"/>
      <c r="BH107" s="77"/>
      <c r="BI107" s="84"/>
      <c r="BJ107" s="84"/>
      <c r="BK107" s="84"/>
      <c r="BL107" s="84"/>
      <c r="BM107" s="84"/>
      <c r="BN107" s="84"/>
      <c r="BO107" s="84"/>
      <c r="BP107" s="84"/>
      <c r="BQ107" s="84"/>
      <c r="BR107" s="84"/>
      <c r="BS107" s="84"/>
      <c r="BT107" s="84"/>
      <c r="BU107" s="84"/>
      <c r="BV107" s="84"/>
      <c r="BW107" s="84"/>
      <c r="BX107" s="84"/>
      <c r="BY107" s="84"/>
      <c r="BZ107" s="84"/>
      <c r="CA107" s="84"/>
      <c r="CB107" s="84"/>
      <c r="CC107" s="84"/>
      <c r="CD107" s="84"/>
      <c r="CE107" s="84"/>
      <c r="CF107" s="84"/>
      <c r="CG107" s="84"/>
      <c r="CH107" s="84"/>
      <c r="CI107" s="84"/>
      <c r="CJ107" s="84"/>
      <c r="CK107" s="84"/>
      <c r="CL107" s="84"/>
      <c r="CM107" s="84"/>
      <c r="CN107" s="84"/>
      <c r="CO107" s="84"/>
      <c r="CP107" s="84"/>
      <c r="CQ107" s="84"/>
      <c r="CR107" s="84"/>
      <c r="CS107" s="84"/>
      <c r="CT107" s="84"/>
      <c r="CU107" s="84"/>
      <c r="CV107" s="84"/>
      <c r="CW107" s="84"/>
      <c r="CX107" s="84"/>
      <c r="CY107" s="84"/>
      <c r="CZ107" s="84"/>
      <c r="DA107" s="84"/>
      <c r="DB107" s="84"/>
      <c r="DC107" s="203"/>
      <c r="DD107" s="71"/>
      <c r="DH107" s="64"/>
      <c r="DI107" s="64"/>
    </row>
    <row r="108" spans="1:113" s="56" customFormat="1" ht="11.25">
      <c r="A108" s="4"/>
      <c r="B108" s="4"/>
      <c r="D108" s="57"/>
      <c r="E108" s="204"/>
      <c r="F108" s="205"/>
      <c r="G108" s="205"/>
      <c r="H108" s="205"/>
      <c r="I108" s="90"/>
      <c r="J108" s="90"/>
      <c r="K108" s="205"/>
      <c r="L108" s="205"/>
      <c r="M108" s="90"/>
      <c r="N108" s="90"/>
      <c r="O108" s="205"/>
      <c r="P108" s="205"/>
      <c r="Q108" s="90"/>
      <c r="R108" s="90"/>
      <c r="S108" s="205"/>
      <c r="T108" s="205"/>
      <c r="U108" s="90"/>
      <c r="V108" s="90"/>
      <c r="W108" s="205"/>
      <c r="X108" s="205"/>
      <c r="Y108" s="90"/>
      <c r="Z108" s="90"/>
      <c r="AA108" s="205"/>
      <c r="AB108" s="205"/>
      <c r="AC108" s="90"/>
      <c r="AD108" s="90"/>
      <c r="AE108" s="205"/>
      <c r="AF108" s="205"/>
      <c r="AG108" s="90"/>
      <c r="AH108" s="90"/>
      <c r="AI108" s="205"/>
      <c r="AJ108" s="205"/>
      <c r="AK108" s="90"/>
      <c r="AL108" s="90"/>
      <c r="AM108" s="205"/>
      <c r="AN108" s="205"/>
      <c r="AO108" s="90"/>
      <c r="AP108" s="90"/>
      <c r="AQ108" s="205"/>
      <c r="AR108" s="205"/>
      <c r="AS108" s="90"/>
      <c r="AT108" s="90"/>
      <c r="AU108" s="205"/>
      <c r="AV108" s="205"/>
      <c r="AW108" s="90"/>
      <c r="AX108" s="90"/>
      <c r="AY108" s="205"/>
      <c r="AZ108" s="205"/>
      <c r="BA108" s="90"/>
      <c r="BB108" s="90"/>
      <c r="BC108" s="205"/>
      <c r="BD108" s="205"/>
      <c r="BE108" s="90"/>
      <c r="BF108" s="90"/>
      <c r="BG108" s="205"/>
      <c r="BH108" s="205"/>
      <c r="BI108" s="90"/>
      <c r="BJ108" s="90"/>
      <c r="BK108" s="90"/>
      <c r="BL108" s="90"/>
      <c r="BM108" s="90"/>
      <c r="BN108" s="90"/>
      <c r="BO108" s="90"/>
      <c r="BP108" s="90"/>
      <c r="BQ108" s="90"/>
      <c r="BR108" s="90"/>
      <c r="BS108" s="90"/>
      <c r="BT108" s="90"/>
      <c r="BU108" s="90"/>
      <c r="BV108" s="90"/>
      <c r="BW108" s="90"/>
      <c r="BX108" s="90"/>
      <c r="BY108" s="90"/>
      <c r="BZ108" s="90"/>
      <c r="CA108" s="90"/>
      <c r="CB108" s="90"/>
      <c r="CC108" s="90"/>
      <c r="CD108" s="90"/>
      <c r="CE108" s="90"/>
      <c r="CF108" s="90"/>
      <c r="CG108" s="90"/>
      <c r="CH108" s="90"/>
      <c r="CI108" s="90"/>
      <c r="CJ108" s="90"/>
      <c r="CK108" s="90"/>
      <c r="CL108" s="90"/>
      <c r="CM108" s="90"/>
      <c r="CN108" s="90"/>
      <c r="CO108" s="90"/>
      <c r="CP108" s="90"/>
      <c r="CQ108" s="90"/>
      <c r="CR108" s="90"/>
      <c r="CS108" s="90"/>
      <c r="CT108" s="90"/>
      <c r="CU108" s="90"/>
      <c r="CV108" s="90"/>
      <c r="CW108" s="90"/>
      <c r="CX108" s="90"/>
      <c r="CY108" s="90"/>
      <c r="CZ108" s="90"/>
      <c r="DA108" s="90"/>
      <c r="DB108" s="90"/>
      <c r="DC108" s="206"/>
      <c r="DD108" s="71"/>
      <c r="DH108" s="64"/>
      <c r="DI108" s="64"/>
    </row>
    <row r="109" spans="1:113" s="56" customFormat="1" ht="11.25">
      <c r="A109" s="4"/>
      <c r="B109" s="4"/>
      <c r="D109" s="57"/>
      <c r="E109" s="197" t="s">
        <v>206</v>
      </c>
      <c r="F109" s="200" t="s">
        <v>127</v>
      </c>
      <c r="G109" s="77"/>
      <c r="H109" s="77"/>
      <c r="I109" s="76">
        <v>0</v>
      </c>
      <c r="J109" s="76">
        <v>0</v>
      </c>
      <c r="K109" s="77"/>
      <c r="L109" s="77"/>
      <c r="M109" s="76">
        <v>0</v>
      </c>
      <c r="N109" s="76">
        <v>0</v>
      </c>
      <c r="O109" s="77"/>
      <c r="P109" s="77"/>
      <c r="Q109" s="76">
        <v>0</v>
      </c>
      <c r="R109" s="76">
        <v>0</v>
      </c>
      <c r="S109" s="77"/>
      <c r="T109" s="77"/>
      <c r="U109" s="76">
        <v>0</v>
      </c>
      <c r="V109" s="76">
        <v>0</v>
      </c>
      <c r="W109" s="77"/>
      <c r="X109" s="77"/>
      <c r="Y109" s="76">
        <v>0</v>
      </c>
      <c r="Z109" s="76">
        <v>0</v>
      </c>
      <c r="AA109" s="77"/>
      <c r="AB109" s="77"/>
      <c r="AC109" s="76">
        <v>0</v>
      </c>
      <c r="AD109" s="76">
        <v>0</v>
      </c>
      <c r="AE109" s="77"/>
      <c r="AF109" s="77"/>
      <c r="AG109" s="76">
        <v>0</v>
      </c>
      <c r="AH109" s="76">
        <v>0</v>
      </c>
      <c r="AI109" s="77"/>
      <c r="AJ109" s="77"/>
      <c r="AK109" s="76">
        <v>0</v>
      </c>
      <c r="AL109" s="76">
        <v>0</v>
      </c>
      <c r="AM109" s="77"/>
      <c r="AN109" s="77"/>
      <c r="AO109" s="76">
        <v>0</v>
      </c>
      <c r="AP109" s="76">
        <v>0</v>
      </c>
      <c r="AQ109" s="77"/>
      <c r="AR109" s="77"/>
      <c r="AS109" s="76">
        <v>0</v>
      </c>
      <c r="AT109" s="76">
        <v>0</v>
      </c>
      <c r="AU109" s="77"/>
      <c r="AV109" s="77"/>
      <c r="AW109" s="76">
        <v>0</v>
      </c>
      <c r="AX109" s="76">
        <v>0</v>
      </c>
      <c r="AY109" s="77"/>
      <c r="AZ109" s="77"/>
      <c r="BA109" s="76">
        <v>0</v>
      </c>
      <c r="BB109" s="76">
        <v>0</v>
      </c>
      <c r="BC109" s="77"/>
      <c r="BD109" s="77"/>
      <c r="BE109" s="76">
        <v>0</v>
      </c>
      <c r="BF109" s="76">
        <v>0</v>
      </c>
      <c r="BG109" s="77"/>
      <c r="BH109" s="77"/>
      <c r="BI109" s="76">
        <v>0</v>
      </c>
      <c r="BJ109" s="76">
        <v>0</v>
      </c>
      <c r="BK109" s="76">
        <v>0</v>
      </c>
      <c r="BL109" s="76">
        <v>0</v>
      </c>
      <c r="BM109" s="76">
        <v>0</v>
      </c>
      <c r="BN109" s="76">
        <v>0</v>
      </c>
      <c r="BO109" s="76">
        <v>0</v>
      </c>
      <c r="BP109" s="76">
        <v>0</v>
      </c>
      <c r="BQ109" s="76">
        <v>0</v>
      </c>
      <c r="BR109" s="76">
        <v>0</v>
      </c>
      <c r="BS109" s="76">
        <v>0</v>
      </c>
      <c r="BT109" s="76">
        <v>0</v>
      </c>
      <c r="BU109" s="76">
        <v>0</v>
      </c>
      <c r="BV109" s="76">
        <v>0</v>
      </c>
      <c r="BW109" s="76">
        <v>0</v>
      </c>
      <c r="BX109" s="76">
        <v>0</v>
      </c>
      <c r="BY109" s="76">
        <v>0</v>
      </c>
      <c r="BZ109" s="76">
        <v>0</v>
      </c>
      <c r="CA109" s="76">
        <v>0</v>
      </c>
      <c r="CB109" s="76">
        <v>0</v>
      </c>
      <c r="CC109" s="76">
        <v>0</v>
      </c>
      <c r="CD109" s="76">
        <v>0</v>
      </c>
      <c r="CE109" s="76">
        <v>0</v>
      </c>
      <c r="CF109" s="76">
        <v>0</v>
      </c>
      <c r="CG109" s="76">
        <v>0</v>
      </c>
      <c r="CH109" s="76">
        <v>0</v>
      </c>
      <c r="CI109" s="76">
        <v>0</v>
      </c>
      <c r="CJ109" s="76">
        <v>0</v>
      </c>
      <c r="CK109" s="76">
        <v>0</v>
      </c>
      <c r="CL109" s="76">
        <v>0</v>
      </c>
      <c r="CM109" s="76">
        <v>0</v>
      </c>
      <c r="CN109" s="76">
        <v>0</v>
      </c>
      <c r="CO109" s="76">
        <v>0</v>
      </c>
      <c r="CP109" s="76">
        <v>0</v>
      </c>
      <c r="CQ109" s="76">
        <v>0</v>
      </c>
      <c r="CR109" s="76">
        <v>0</v>
      </c>
      <c r="CS109" s="76">
        <v>0</v>
      </c>
      <c r="CT109" s="76">
        <v>0</v>
      </c>
      <c r="CU109" s="76">
        <v>0</v>
      </c>
      <c r="CV109" s="76">
        <v>0</v>
      </c>
      <c r="CW109" s="76">
        <v>0</v>
      </c>
      <c r="CX109" s="76">
        <v>0</v>
      </c>
      <c r="CY109" s="76">
        <v>0</v>
      </c>
      <c r="CZ109" s="76">
        <v>0</v>
      </c>
      <c r="DA109" s="76">
        <v>0</v>
      </c>
      <c r="DB109" s="76">
        <v>0</v>
      </c>
      <c r="DC109" s="78">
        <v>0</v>
      </c>
      <c r="DD109" s="71"/>
      <c r="DH109" s="64"/>
      <c r="DI109" s="64"/>
    </row>
    <row r="110" spans="1:113" s="56" customFormat="1" ht="11.25">
      <c r="A110" s="4"/>
      <c r="B110" s="4"/>
      <c r="D110" s="57"/>
      <c r="E110" s="201" t="s">
        <v>207</v>
      </c>
      <c r="F110" s="207"/>
      <c r="G110" s="77"/>
      <c r="H110" s="77"/>
      <c r="I110" s="84"/>
      <c r="J110" s="84"/>
      <c r="K110" s="77"/>
      <c r="L110" s="77"/>
      <c r="M110" s="84"/>
      <c r="N110" s="84"/>
      <c r="O110" s="77"/>
      <c r="P110" s="77"/>
      <c r="Q110" s="84"/>
      <c r="R110" s="84"/>
      <c r="S110" s="77"/>
      <c r="T110" s="77"/>
      <c r="U110" s="84"/>
      <c r="V110" s="84"/>
      <c r="W110" s="77"/>
      <c r="X110" s="77"/>
      <c r="Y110" s="84"/>
      <c r="Z110" s="84"/>
      <c r="AA110" s="77"/>
      <c r="AB110" s="77"/>
      <c r="AC110" s="84"/>
      <c r="AD110" s="84"/>
      <c r="AE110" s="77"/>
      <c r="AF110" s="77"/>
      <c r="AG110" s="84"/>
      <c r="AH110" s="84"/>
      <c r="AI110" s="77"/>
      <c r="AJ110" s="77"/>
      <c r="AK110" s="84"/>
      <c r="AL110" s="84"/>
      <c r="AM110" s="77"/>
      <c r="AN110" s="77"/>
      <c r="AO110" s="84"/>
      <c r="AP110" s="84"/>
      <c r="AQ110" s="77"/>
      <c r="AR110" s="77"/>
      <c r="AS110" s="84"/>
      <c r="AT110" s="84"/>
      <c r="AU110" s="77"/>
      <c r="AV110" s="77"/>
      <c r="AW110" s="84"/>
      <c r="AX110" s="84"/>
      <c r="AY110" s="77"/>
      <c r="AZ110" s="77"/>
      <c r="BA110" s="84"/>
      <c r="BB110" s="84"/>
      <c r="BC110" s="77"/>
      <c r="BD110" s="77"/>
      <c r="BE110" s="84"/>
      <c r="BF110" s="84"/>
      <c r="BG110" s="77"/>
      <c r="BH110" s="77"/>
      <c r="BI110" s="84"/>
      <c r="BJ110" s="84"/>
      <c r="BK110" s="84"/>
      <c r="BL110" s="84"/>
      <c r="BM110" s="84"/>
      <c r="BN110" s="84"/>
      <c r="BO110" s="84"/>
      <c r="BP110" s="84"/>
      <c r="BQ110" s="84"/>
      <c r="BR110" s="84"/>
      <c r="BS110" s="84"/>
      <c r="BT110" s="84"/>
      <c r="BU110" s="84"/>
      <c r="BV110" s="84"/>
      <c r="BW110" s="84"/>
      <c r="BX110" s="84"/>
      <c r="BY110" s="84"/>
      <c r="BZ110" s="84"/>
      <c r="CA110" s="84"/>
      <c r="CB110" s="84"/>
      <c r="CC110" s="84"/>
      <c r="CD110" s="84"/>
      <c r="CE110" s="84"/>
      <c r="CF110" s="84"/>
      <c r="CG110" s="84"/>
      <c r="CH110" s="84"/>
      <c r="CI110" s="84"/>
      <c r="CJ110" s="84"/>
      <c r="CK110" s="84"/>
      <c r="CL110" s="84"/>
      <c r="CM110" s="84"/>
      <c r="CN110" s="84"/>
      <c r="CO110" s="84"/>
      <c r="CP110" s="84"/>
      <c r="CQ110" s="84"/>
      <c r="CR110" s="84"/>
      <c r="CS110" s="84"/>
      <c r="CT110" s="84"/>
      <c r="CU110" s="84"/>
      <c r="CV110" s="84"/>
      <c r="CW110" s="84"/>
      <c r="CX110" s="84"/>
      <c r="CY110" s="84"/>
      <c r="CZ110" s="84"/>
      <c r="DA110" s="84"/>
      <c r="DB110" s="84"/>
      <c r="DC110" s="203"/>
      <c r="DD110" s="71"/>
      <c r="DH110" s="64"/>
      <c r="DI110" s="64"/>
    </row>
    <row r="111" spans="1:113" s="56" customFormat="1" ht="11.25">
      <c r="A111" s="4"/>
      <c r="B111" s="4"/>
      <c r="D111" s="57"/>
      <c r="E111" s="204"/>
      <c r="F111" s="205"/>
      <c r="G111" s="205"/>
      <c r="H111" s="205"/>
      <c r="I111" s="90"/>
      <c r="J111" s="90"/>
      <c r="K111" s="205"/>
      <c r="L111" s="205"/>
      <c r="M111" s="90"/>
      <c r="N111" s="90"/>
      <c r="O111" s="205"/>
      <c r="P111" s="205"/>
      <c r="Q111" s="90"/>
      <c r="R111" s="90"/>
      <c r="S111" s="205"/>
      <c r="T111" s="205"/>
      <c r="U111" s="90"/>
      <c r="V111" s="90"/>
      <c r="W111" s="205"/>
      <c r="X111" s="205"/>
      <c r="Y111" s="90"/>
      <c r="Z111" s="90"/>
      <c r="AA111" s="205"/>
      <c r="AB111" s="205"/>
      <c r="AC111" s="90"/>
      <c r="AD111" s="90"/>
      <c r="AE111" s="205"/>
      <c r="AF111" s="205"/>
      <c r="AG111" s="90"/>
      <c r="AH111" s="90"/>
      <c r="AI111" s="205"/>
      <c r="AJ111" s="205"/>
      <c r="AK111" s="90"/>
      <c r="AL111" s="90"/>
      <c r="AM111" s="205"/>
      <c r="AN111" s="205"/>
      <c r="AO111" s="90"/>
      <c r="AP111" s="90"/>
      <c r="AQ111" s="205"/>
      <c r="AR111" s="205"/>
      <c r="AS111" s="90"/>
      <c r="AT111" s="90"/>
      <c r="AU111" s="205"/>
      <c r="AV111" s="205"/>
      <c r="AW111" s="90"/>
      <c r="AX111" s="90"/>
      <c r="AY111" s="205"/>
      <c r="AZ111" s="205"/>
      <c r="BA111" s="90"/>
      <c r="BB111" s="90"/>
      <c r="BC111" s="205"/>
      <c r="BD111" s="205"/>
      <c r="BE111" s="90"/>
      <c r="BF111" s="90"/>
      <c r="BG111" s="205"/>
      <c r="BH111" s="205"/>
      <c r="BI111" s="90"/>
      <c r="BJ111" s="90"/>
      <c r="BK111" s="90"/>
      <c r="BL111" s="90"/>
      <c r="BM111" s="90"/>
      <c r="BN111" s="90"/>
      <c r="BO111" s="90"/>
      <c r="BP111" s="90"/>
      <c r="BQ111" s="90"/>
      <c r="BR111" s="90"/>
      <c r="BS111" s="90"/>
      <c r="BT111" s="90"/>
      <c r="BU111" s="90"/>
      <c r="BV111" s="90"/>
      <c r="BW111" s="90"/>
      <c r="BX111" s="90"/>
      <c r="BY111" s="90"/>
      <c r="BZ111" s="90"/>
      <c r="CA111" s="90"/>
      <c r="CB111" s="90"/>
      <c r="CC111" s="90"/>
      <c r="CD111" s="90"/>
      <c r="CE111" s="90"/>
      <c r="CF111" s="90"/>
      <c r="CG111" s="90"/>
      <c r="CH111" s="90"/>
      <c r="CI111" s="90"/>
      <c r="CJ111" s="90"/>
      <c r="CK111" s="90"/>
      <c r="CL111" s="90"/>
      <c r="CM111" s="90"/>
      <c r="CN111" s="90"/>
      <c r="CO111" s="90"/>
      <c r="CP111" s="90"/>
      <c r="CQ111" s="90"/>
      <c r="CR111" s="90"/>
      <c r="CS111" s="90"/>
      <c r="CT111" s="90"/>
      <c r="CU111" s="90"/>
      <c r="CV111" s="90"/>
      <c r="CW111" s="90"/>
      <c r="CX111" s="90"/>
      <c r="CY111" s="90"/>
      <c r="CZ111" s="90"/>
      <c r="DA111" s="90"/>
      <c r="DB111" s="90"/>
      <c r="DC111" s="206"/>
      <c r="DD111" s="71"/>
      <c r="DH111" s="64"/>
      <c r="DI111" s="64"/>
    </row>
    <row r="112" spans="1:113" s="56" customFormat="1" ht="11.25">
      <c r="A112" s="4"/>
      <c r="B112" s="4"/>
      <c r="D112" s="57"/>
      <c r="E112" s="197" t="s">
        <v>208</v>
      </c>
      <c r="F112" s="200" t="s">
        <v>130</v>
      </c>
      <c r="G112" s="77"/>
      <c r="H112" s="77"/>
      <c r="I112" s="76">
        <v>0</v>
      </c>
      <c r="J112" s="76">
        <v>0</v>
      </c>
      <c r="K112" s="77"/>
      <c r="L112" s="77"/>
      <c r="M112" s="76">
        <v>0</v>
      </c>
      <c r="N112" s="76">
        <v>0</v>
      </c>
      <c r="O112" s="77"/>
      <c r="P112" s="77"/>
      <c r="Q112" s="76">
        <v>0</v>
      </c>
      <c r="R112" s="76">
        <v>0</v>
      </c>
      <c r="S112" s="77"/>
      <c r="T112" s="77"/>
      <c r="U112" s="76">
        <v>0</v>
      </c>
      <c r="V112" s="76">
        <v>0</v>
      </c>
      <c r="W112" s="77"/>
      <c r="X112" s="77"/>
      <c r="Y112" s="76">
        <v>0</v>
      </c>
      <c r="Z112" s="76">
        <v>0</v>
      </c>
      <c r="AA112" s="77"/>
      <c r="AB112" s="77"/>
      <c r="AC112" s="76">
        <v>0</v>
      </c>
      <c r="AD112" s="76">
        <v>0</v>
      </c>
      <c r="AE112" s="77"/>
      <c r="AF112" s="77"/>
      <c r="AG112" s="76">
        <v>0</v>
      </c>
      <c r="AH112" s="76">
        <v>0</v>
      </c>
      <c r="AI112" s="77"/>
      <c r="AJ112" s="77"/>
      <c r="AK112" s="76">
        <v>0</v>
      </c>
      <c r="AL112" s="76">
        <v>0</v>
      </c>
      <c r="AM112" s="77"/>
      <c r="AN112" s="77"/>
      <c r="AO112" s="76">
        <v>0</v>
      </c>
      <c r="AP112" s="76">
        <v>0</v>
      </c>
      <c r="AQ112" s="77"/>
      <c r="AR112" s="77"/>
      <c r="AS112" s="76">
        <v>0</v>
      </c>
      <c r="AT112" s="76">
        <v>0</v>
      </c>
      <c r="AU112" s="77"/>
      <c r="AV112" s="77"/>
      <c r="AW112" s="76">
        <v>0</v>
      </c>
      <c r="AX112" s="76">
        <v>0</v>
      </c>
      <c r="AY112" s="77"/>
      <c r="AZ112" s="77"/>
      <c r="BA112" s="76">
        <v>0</v>
      </c>
      <c r="BB112" s="76">
        <v>0</v>
      </c>
      <c r="BC112" s="77"/>
      <c r="BD112" s="77"/>
      <c r="BE112" s="76">
        <v>0</v>
      </c>
      <c r="BF112" s="76">
        <v>0</v>
      </c>
      <c r="BG112" s="77"/>
      <c r="BH112" s="77"/>
      <c r="BI112" s="76">
        <v>0</v>
      </c>
      <c r="BJ112" s="76">
        <v>0</v>
      </c>
      <c r="BK112" s="76">
        <v>0</v>
      </c>
      <c r="BL112" s="76">
        <v>0</v>
      </c>
      <c r="BM112" s="76">
        <v>0</v>
      </c>
      <c r="BN112" s="76">
        <v>0</v>
      </c>
      <c r="BO112" s="76">
        <v>0</v>
      </c>
      <c r="BP112" s="76">
        <v>0</v>
      </c>
      <c r="BQ112" s="76">
        <v>0</v>
      </c>
      <c r="BR112" s="76">
        <v>0</v>
      </c>
      <c r="BS112" s="76">
        <v>0</v>
      </c>
      <c r="BT112" s="76">
        <v>0</v>
      </c>
      <c r="BU112" s="76">
        <v>0</v>
      </c>
      <c r="BV112" s="76">
        <v>0</v>
      </c>
      <c r="BW112" s="76">
        <v>0</v>
      </c>
      <c r="BX112" s="76">
        <v>0</v>
      </c>
      <c r="BY112" s="76">
        <v>0</v>
      </c>
      <c r="BZ112" s="76">
        <v>0</v>
      </c>
      <c r="CA112" s="76">
        <v>0</v>
      </c>
      <c r="CB112" s="76">
        <v>0</v>
      </c>
      <c r="CC112" s="76">
        <v>0</v>
      </c>
      <c r="CD112" s="76">
        <v>0</v>
      </c>
      <c r="CE112" s="76">
        <v>0</v>
      </c>
      <c r="CF112" s="76">
        <v>0</v>
      </c>
      <c r="CG112" s="76">
        <v>0</v>
      </c>
      <c r="CH112" s="76">
        <v>0</v>
      </c>
      <c r="CI112" s="76">
        <v>0</v>
      </c>
      <c r="CJ112" s="76">
        <v>0</v>
      </c>
      <c r="CK112" s="76">
        <v>0</v>
      </c>
      <c r="CL112" s="76">
        <v>0</v>
      </c>
      <c r="CM112" s="76">
        <v>0</v>
      </c>
      <c r="CN112" s="76">
        <v>0</v>
      </c>
      <c r="CO112" s="76">
        <v>0</v>
      </c>
      <c r="CP112" s="76">
        <v>0</v>
      </c>
      <c r="CQ112" s="76">
        <v>0</v>
      </c>
      <c r="CR112" s="76">
        <v>0</v>
      </c>
      <c r="CS112" s="76">
        <v>0</v>
      </c>
      <c r="CT112" s="76">
        <v>0</v>
      </c>
      <c r="CU112" s="76">
        <v>0</v>
      </c>
      <c r="CV112" s="76">
        <v>0</v>
      </c>
      <c r="CW112" s="76">
        <v>0</v>
      </c>
      <c r="CX112" s="76">
        <v>0</v>
      </c>
      <c r="CY112" s="76">
        <v>0</v>
      </c>
      <c r="CZ112" s="76">
        <v>0</v>
      </c>
      <c r="DA112" s="76">
        <v>0</v>
      </c>
      <c r="DB112" s="76">
        <v>0</v>
      </c>
      <c r="DC112" s="78">
        <v>0</v>
      </c>
      <c r="DD112" s="71"/>
      <c r="DH112" s="64"/>
      <c r="DI112" s="64"/>
    </row>
    <row r="113" spans="1:113" s="56" customFormat="1" ht="11.25">
      <c r="A113" s="4"/>
      <c r="B113" s="4"/>
      <c r="D113" s="57"/>
      <c r="E113" s="201" t="s">
        <v>209</v>
      </c>
      <c r="F113" s="207"/>
      <c r="G113" s="77"/>
      <c r="H113" s="77"/>
      <c r="I113" s="84"/>
      <c r="J113" s="84"/>
      <c r="K113" s="77"/>
      <c r="L113" s="77"/>
      <c r="M113" s="84"/>
      <c r="N113" s="84"/>
      <c r="O113" s="77"/>
      <c r="P113" s="77"/>
      <c r="Q113" s="84"/>
      <c r="R113" s="84"/>
      <c r="S113" s="77"/>
      <c r="T113" s="77"/>
      <c r="U113" s="84"/>
      <c r="V113" s="84"/>
      <c r="W113" s="77"/>
      <c r="X113" s="77"/>
      <c r="Y113" s="84"/>
      <c r="Z113" s="84"/>
      <c r="AA113" s="77"/>
      <c r="AB113" s="77"/>
      <c r="AC113" s="84"/>
      <c r="AD113" s="84"/>
      <c r="AE113" s="77"/>
      <c r="AF113" s="77"/>
      <c r="AG113" s="84"/>
      <c r="AH113" s="84"/>
      <c r="AI113" s="77"/>
      <c r="AJ113" s="77"/>
      <c r="AK113" s="84"/>
      <c r="AL113" s="84"/>
      <c r="AM113" s="77"/>
      <c r="AN113" s="77"/>
      <c r="AO113" s="84"/>
      <c r="AP113" s="84"/>
      <c r="AQ113" s="77"/>
      <c r="AR113" s="77"/>
      <c r="AS113" s="84"/>
      <c r="AT113" s="84"/>
      <c r="AU113" s="77"/>
      <c r="AV113" s="77"/>
      <c r="AW113" s="84"/>
      <c r="AX113" s="84"/>
      <c r="AY113" s="77"/>
      <c r="AZ113" s="77"/>
      <c r="BA113" s="84"/>
      <c r="BB113" s="84"/>
      <c r="BC113" s="77"/>
      <c r="BD113" s="77"/>
      <c r="BE113" s="84"/>
      <c r="BF113" s="84"/>
      <c r="BG113" s="77"/>
      <c r="BH113" s="77"/>
      <c r="BI113" s="84"/>
      <c r="BJ113" s="84"/>
      <c r="BK113" s="84"/>
      <c r="BL113" s="84"/>
      <c r="BM113" s="84"/>
      <c r="BN113" s="84"/>
      <c r="BO113" s="84"/>
      <c r="BP113" s="84"/>
      <c r="BQ113" s="84"/>
      <c r="BR113" s="84"/>
      <c r="BS113" s="84"/>
      <c r="BT113" s="84"/>
      <c r="BU113" s="84"/>
      <c r="BV113" s="84"/>
      <c r="BW113" s="84"/>
      <c r="BX113" s="84"/>
      <c r="BY113" s="84"/>
      <c r="BZ113" s="84"/>
      <c r="CA113" s="84"/>
      <c r="CB113" s="84"/>
      <c r="CC113" s="84"/>
      <c r="CD113" s="84"/>
      <c r="CE113" s="84"/>
      <c r="CF113" s="84"/>
      <c r="CG113" s="84"/>
      <c r="CH113" s="84"/>
      <c r="CI113" s="84"/>
      <c r="CJ113" s="84"/>
      <c r="CK113" s="84"/>
      <c r="CL113" s="84"/>
      <c r="CM113" s="84"/>
      <c r="CN113" s="84"/>
      <c r="CO113" s="84"/>
      <c r="CP113" s="84"/>
      <c r="CQ113" s="84"/>
      <c r="CR113" s="84"/>
      <c r="CS113" s="84"/>
      <c r="CT113" s="84"/>
      <c r="CU113" s="84"/>
      <c r="CV113" s="84"/>
      <c r="CW113" s="84"/>
      <c r="CX113" s="84"/>
      <c r="CY113" s="84"/>
      <c r="CZ113" s="84"/>
      <c r="DA113" s="84"/>
      <c r="DB113" s="84"/>
      <c r="DC113" s="203"/>
      <c r="DD113" s="71"/>
      <c r="DH113" s="64"/>
      <c r="DI113" s="64"/>
    </row>
    <row r="114" spans="1:113" s="56" customFormat="1" ht="11.25">
      <c r="A114" s="4"/>
      <c r="B114" s="4"/>
      <c r="D114" s="57"/>
      <c r="E114" s="204"/>
      <c r="F114" s="205"/>
      <c r="G114" s="205"/>
      <c r="H114" s="205"/>
      <c r="I114" s="90"/>
      <c r="J114" s="90"/>
      <c r="K114" s="205"/>
      <c r="L114" s="205"/>
      <c r="M114" s="90"/>
      <c r="N114" s="90"/>
      <c r="O114" s="205"/>
      <c r="P114" s="205"/>
      <c r="Q114" s="90"/>
      <c r="R114" s="90"/>
      <c r="S114" s="205"/>
      <c r="T114" s="205"/>
      <c r="U114" s="90"/>
      <c r="V114" s="90"/>
      <c r="W114" s="205"/>
      <c r="X114" s="205"/>
      <c r="Y114" s="90"/>
      <c r="Z114" s="90"/>
      <c r="AA114" s="205"/>
      <c r="AB114" s="205"/>
      <c r="AC114" s="90"/>
      <c r="AD114" s="90"/>
      <c r="AE114" s="205"/>
      <c r="AF114" s="205"/>
      <c r="AG114" s="90"/>
      <c r="AH114" s="90"/>
      <c r="AI114" s="205"/>
      <c r="AJ114" s="205"/>
      <c r="AK114" s="90"/>
      <c r="AL114" s="90"/>
      <c r="AM114" s="205"/>
      <c r="AN114" s="205"/>
      <c r="AO114" s="90"/>
      <c r="AP114" s="90"/>
      <c r="AQ114" s="205"/>
      <c r="AR114" s="205"/>
      <c r="AS114" s="90"/>
      <c r="AT114" s="90"/>
      <c r="AU114" s="205"/>
      <c r="AV114" s="205"/>
      <c r="AW114" s="90"/>
      <c r="AX114" s="90"/>
      <c r="AY114" s="205"/>
      <c r="AZ114" s="205"/>
      <c r="BA114" s="90"/>
      <c r="BB114" s="90"/>
      <c r="BC114" s="205"/>
      <c r="BD114" s="205"/>
      <c r="BE114" s="90"/>
      <c r="BF114" s="90"/>
      <c r="BG114" s="205"/>
      <c r="BH114" s="205"/>
      <c r="BI114" s="90"/>
      <c r="BJ114" s="90"/>
      <c r="BK114" s="90"/>
      <c r="BL114" s="90"/>
      <c r="BM114" s="90"/>
      <c r="BN114" s="90"/>
      <c r="BO114" s="90"/>
      <c r="BP114" s="90"/>
      <c r="BQ114" s="90"/>
      <c r="BR114" s="90"/>
      <c r="BS114" s="90"/>
      <c r="BT114" s="90"/>
      <c r="BU114" s="90"/>
      <c r="BV114" s="90"/>
      <c r="BW114" s="90"/>
      <c r="BX114" s="90"/>
      <c r="BY114" s="90"/>
      <c r="BZ114" s="90"/>
      <c r="CA114" s="90"/>
      <c r="CB114" s="90"/>
      <c r="CC114" s="90"/>
      <c r="CD114" s="90"/>
      <c r="CE114" s="90"/>
      <c r="CF114" s="90"/>
      <c r="CG114" s="90"/>
      <c r="CH114" s="90"/>
      <c r="CI114" s="90"/>
      <c r="CJ114" s="90"/>
      <c r="CK114" s="90"/>
      <c r="CL114" s="90"/>
      <c r="CM114" s="90"/>
      <c r="CN114" s="90"/>
      <c r="CO114" s="90"/>
      <c r="CP114" s="90"/>
      <c r="CQ114" s="90"/>
      <c r="CR114" s="90"/>
      <c r="CS114" s="90"/>
      <c r="CT114" s="90"/>
      <c r="CU114" s="90"/>
      <c r="CV114" s="90"/>
      <c r="CW114" s="90"/>
      <c r="CX114" s="90"/>
      <c r="CY114" s="90"/>
      <c r="CZ114" s="90"/>
      <c r="DA114" s="90"/>
      <c r="DB114" s="90"/>
      <c r="DC114" s="206"/>
      <c r="DD114" s="71"/>
      <c r="DH114" s="64"/>
      <c r="DI114" s="64"/>
    </row>
    <row r="115" spans="1:113" s="56" customFormat="1" ht="11.25">
      <c r="A115" s="4"/>
      <c r="B115" s="4"/>
      <c r="D115" s="57"/>
      <c r="E115" s="197" t="s">
        <v>210</v>
      </c>
      <c r="F115" s="200" t="s">
        <v>144</v>
      </c>
      <c r="G115" s="77"/>
      <c r="H115" s="77"/>
      <c r="I115" s="76">
        <v>0</v>
      </c>
      <c r="J115" s="76">
        <v>0</v>
      </c>
      <c r="K115" s="77"/>
      <c r="L115" s="77"/>
      <c r="M115" s="76">
        <v>0</v>
      </c>
      <c r="N115" s="76">
        <v>0</v>
      </c>
      <c r="O115" s="77"/>
      <c r="P115" s="77"/>
      <c r="Q115" s="76">
        <v>0</v>
      </c>
      <c r="R115" s="76">
        <v>0</v>
      </c>
      <c r="S115" s="77"/>
      <c r="T115" s="77"/>
      <c r="U115" s="76">
        <v>0</v>
      </c>
      <c r="V115" s="76">
        <v>0</v>
      </c>
      <c r="W115" s="77"/>
      <c r="X115" s="77"/>
      <c r="Y115" s="76">
        <v>0</v>
      </c>
      <c r="Z115" s="76">
        <v>0</v>
      </c>
      <c r="AA115" s="77"/>
      <c r="AB115" s="77"/>
      <c r="AC115" s="76">
        <v>0</v>
      </c>
      <c r="AD115" s="76">
        <v>0</v>
      </c>
      <c r="AE115" s="77"/>
      <c r="AF115" s="77"/>
      <c r="AG115" s="76">
        <v>0</v>
      </c>
      <c r="AH115" s="76">
        <v>0</v>
      </c>
      <c r="AI115" s="77"/>
      <c r="AJ115" s="77"/>
      <c r="AK115" s="76">
        <v>0</v>
      </c>
      <c r="AL115" s="76">
        <v>0</v>
      </c>
      <c r="AM115" s="77"/>
      <c r="AN115" s="77"/>
      <c r="AO115" s="76">
        <v>0</v>
      </c>
      <c r="AP115" s="76">
        <v>0</v>
      </c>
      <c r="AQ115" s="77"/>
      <c r="AR115" s="77"/>
      <c r="AS115" s="76">
        <v>0</v>
      </c>
      <c r="AT115" s="76">
        <v>0</v>
      </c>
      <c r="AU115" s="77"/>
      <c r="AV115" s="77"/>
      <c r="AW115" s="76">
        <v>0</v>
      </c>
      <c r="AX115" s="76">
        <v>0</v>
      </c>
      <c r="AY115" s="77"/>
      <c r="AZ115" s="77"/>
      <c r="BA115" s="76">
        <v>0</v>
      </c>
      <c r="BB115" s="76">
        <v>0</v>
      </c>
      <c r="BC115" s="77"/>
      <c r="BD115" s="77"/>
      <c r="BE115" s="76">
        <v>0</v>
      </c>
      <c r="BF115" s="76">
        <v>0</v>
      </c>
      <c r="BG115" s="77"/>
      <c r="BH115" s="77"/>
      <c r="BI115" s="76">
        <v>0</v>
      </c>
      <c r="BJ115" s="76">
        <v>0</v>
      </c>
      <c r="BK115" s="76">
        <v>0</v>
      </c>
      <c r="BL115" s="76">
        <v>0</v>
      </c>
      <c r="BM115" s="76">
        <v>0</v>
      </c>
      <c r="BN115" s="76">
        <v>0</v>
      </c>
      <c r="BO115" s="76">
        <v>0</v>
      </c>
      <c r="BP115" s="76">
        <v>0</v>
      </c>
      <c r="BQ115" s="76">
        <v>0</v>
      </c>
      <c r="BR115" s="76">
        <v>0</v>
      </c>
      <c r="BS115" s="76">
        <v>0</v>
      </c>
      <c r="BT115" s="76">
        <v>0</v>
      </c>
      <c r="BU115" s="76">
        <v>0</v>
      </c>
      <c r="BV115" s="76">
        <v>0</v>
      </c>
      <c r="BW115" s="76">
        <v>0</v>
      </c>
      <c r="BX115" s="76">
        <v>0</v>
      </c>
      <c r="BY115" s="76">
        <v>0</v>
      </c>
      <c r="BZ115" s="76">
        <v>0</v>
      </c>
      <c r="CA115" s="76">
        <v>0</v>
      </c>
      <c r="CB115" s="76">
        <v>0</v>
      </c>
      <c r="CC115" s="76">
        <v>0</v>
      </c>
      <c r="CD115" s="76">
        <v>0</v>
      </c>
      <c r="CE115" s="76">
        <v>0</v>
      </c>
      <c r="CF115" s="76">
        <v>0</v>
      </c>
      <c r="CG115" s="76">
        <v>0</v>
      </c>
      <c r="CH115" s="76">
        <v>0</v>
      </c>
      <c r="CI115" s="76">
        <v>0</v>
      </c>
      <c r="CJ115" s="76">
        <v>0</v>
      </c>
      <c r="CK115" s="76">
        <v>0</v>
      </c>
      <c r="CL115" s="76">
        <v>0</v>
      </c>
      <c r="CM115" s="76">
        <v>0</v>
      </c>
      <c r="CN115" s="76">
        <v>0</v>
      </c>
      <c r="CO115" s="76">
        <v>0</v>
      </c>
      <c r="CP115" s="76">
        <v>0</v>
      </c>
      <c r="CQ115" s="76">
        <v>0</v>
      </c>
      <c r="CR115" s="76">
        <v>0</v>
      </c>
      <c r="CS115" s="76">
        <v>0</v>
      </c>
      <c r="CT115" s="76">
        <v>0</v>
      </c>
      <c r="CU115" s="76">
        <v>0</v>
      </c>
      <c r="CV115" s="76">
        <v>0</v>
      </c>
      <c r="CW115" s="76">
        <v>0</v>
      </c>
      <c r="CX115" s="76">
        <v>0</v>
      </c>
      <c r="CY115" s="76">
        <v>0</v>
      </c>
      <c r="CZ115" s="76">
        <v>0</v>
      </c>
      <c r="DA115" s="76">
        <v>0</v>
      </c>
      <c r="DB115" s="76">
        <v>0</v>
      </c>
      <c r="DC115" s="78">
        <v>0</v>
      </c>
      <c r="DD115" s="71"/>
      <c r="DH115" s="64"/>
      <c r="DI115" s="64"/>
    </row>
    <row r="116" spans="1:113" s="56" customFormat="1" ht="11.25">
      <c r="A116" s="4"/>
      <c r="B116" s="4"/>
      <c r="D116" s="57"/>
      <c r="E116" s="201" t="s">
        <v>211</v>
      </c>
      <c r="F116" s="207"/>
      <c r="G116" s="77"/>
      <c r="H116" s="77"/>
      <c r="I116" s="84"/>
      <c r="J116" s="84"/>
      <c r="K116" s="77"/>
      <c r="L116" s="77"/>
      <c r="M116" s="84"/>
      <c r="N116" s="84"/>
      <c r="O116" s="77"/>
      <c r="P116" s="77"/>
      <c r="Q116" s="84"/>
      <c r="R116" s="84"/>
      <c r="S116" s="77"/>
      <c r="T116" s="77"/>
      <c r="U116" s="84"/>
      <c r="V116" s="84"/>
      <c r="W116" s="77"/>
      <c r="X116" s="77"/>
      <c r="Y116" s="84"/>
      <c r="Z116" s="84"/>
      <c r="AA116" s="77"/>
      <c r="AB116" s="77"/>
      <c r="AC116" s="84"/>
      <c r="AD116" s="84"/>
      <c r="AE116" s="77"/>
      <c r="AF116" s="77"/>
      <c r="AG116" s="84"/>
      <c r="AH116" s="84"/>
      <c r="AI116" s="77"/>
      <c r="AJ116" s="77"/>
      <c r="AK116" s="84"/>
      <c r="AL116" s="84"/>
      <c r="AM116" s="77"/>
      <c r="AN116" s="77"/>
      <c r="AO116" s="84"/>
      <c r="AP116" s="84"/>
      <c r="AQ116" s="77"/>
      <c r="AR116" s="77"/>
      <c r="AS116" s="84"/>
      <c r="AT116" s="84"/>
      <c r="AU116" s="77"/>
      <c r="AV116" s="77"/>
      <c r="AW116" s="84"/>
      <c r="AX116" s="84"/>
      <c r="AY116" s="77"/>
      <c r="AZ116" s="77"/>
      <c r="BA116" s="84"/>
      <c r="BB116" s="84"/>
      <c r="BC116" s="77"/>
      <c r="BD116" s="77"/>
      <c r="BE116" s="84"/>
      <c r="BF116" s="84"/>
      <c r="BG116" s="77"/>
      <c r="BH116" s="77"/>
      <c r="BI116" s="84"/>
      <c r="BJ116" s="84"/>
      <c r="BK116" s="84"/>
      <c r="BL116" s="84"/>
      <c r="BM116" s="84"/>
      <c r="BN116" s="84"/>
      <c r="BO116" s="84"/>
      <c r="BP116" s="84"/>
      <c r="BQ116" s="84"/>
      <c r="BR116" s="84"/>
      <c r="BS116" s="84"/>
      <c r="BT116" s="84"/>
      <c r="BU116" s="84"/>
      <c r="BV116" s="84"/>
      <c r="BW116" s="84"/>
      <c r="BX116" s="84"/>
      <c r="BY116" s="84"/>
      <c r="BZ116" s="84"/>
      <c r="CA116" s="84"/>
      <c r="CB116" s="84"/>
      <c r="CC116" s="84"/>
      <c r="CD116" s="84"/>
      <c r="CE116" s="84"/>
      <c r="CF116" s="84"/>
      <c r="CG116" s="84"/>
      <c r="CH116" s="84"/>
      <c r="CI116" s="84"/>
      <c r="CJ116" s="84"/>
      <c r="CK116" s="84"/>
      <c r="CL116" s="84"/>
      <c r="CM116" s="84"/>
      <c r="CN116" s="84"/>
      <c r="CO116" s="84"/>
      <c r="CP116" s="84"/>
      <c r="CQ116" s="84"/>
      <c r="CR116" s="84"/>
      <c r="CS116" s="84"/>
      <c r="CT116" s="84"/>
      <c r="CU116" s="84"/>
      <c r="CV116" s="84"/>
      <c r="CW116" s="84"/>
      <c r="CX116" s="84"/>
      <c r="CY116" s="84"/>
      <c r="CZ116" s="84"/>
      <c r="DA116" s="84"/>
      <c r="DB116" s="84"/>
      <c r="DC116" s="203"/>
      <c r="DD116" s="71"/>
      <c r="DH116" s="64"/>
      <c r="DI116" s="64"/>
    </row>
    <row r="117" spans="1:113" s="56" customFormat="1" ht="11.25">
      <c r="A117" s="4"/>
      <c r="B117" s="4"/>
      <c r="D117" s="57"/>
      <c r="E117" s="204"/>
      <c r="F117" s="205"/>
      <c r="G117" s="205"/>
      <c r="H117" s="205"/>
      <c r="I117" s="90"/>
      <c r="J117" s="90"/>
      <c r="K117" s="205"/>
      <c r="L117" s="205"/>
      <c r="M117" s="90"/>
      <c r="N117" s="90"/>
      <c r="O117" s="205"/>
      <c r="P117" s="205"/>
      <c r="Q117" s="90"/>
      <c r="R117" s="90"/>
      <c r="S117" s="205"/>
      <c r="T117" s="205"/>
      <c r="U117" s="90"/>
      <c r="V117" s="90"/>
      <c r="W117" s="205"/>
      <c r="X117" s="205"/>
      <c r="Y117" s="90"/>
      <c r="Z117" s="90"/>
      <c r="AA117" s="205"/>
      <c r="AB117" s="205"/>
      <c r="AC117" s="90"/>
      <c r="AD117" s="90"/>
      <c r="AE117" s="205"/>
      <c r="AF117" s="205"/>
      <c r="AG117" s="90"/>
      <c r="AH117" s="90"/>
      <c r="AI117" s="205"/>
      <c r="AJ117" s="205"/>
      <c r="AK117" s="90"/>
      <c r="AL117" s="90"/>
      <c r="AM117" s="205"/>
      <c r="AN117" s="205"/>
      <c r="AO117" s="90"/>
      <c r="AP117" s="90"/>
      <c r="AQ117" s="205"/>
      <c r="AR117" s="205"/>
      <c r="AS117" s="90"/>
      <c r="AT117" s="90"/>
      <c r="AU117" s="205"/>
      <c r="AV117" s="205"/>
      <c r="AW117" s="90"/>
      <c r="AX117" s="90"/>
      <c r="AY117" s="205"/>
      <c r="AZ117" s="205"/>
      <c r="BA117" s="90"/>
      <c r="BB117" s="90"/>
      <c r="BC117" s="205"/>
      <c r="BD117" s="205"/>
      <c r="BE117" s="90"/>
      <c r="BF117" s="90"/>
      <c r="BG117" s="205"/>
      <c r="BH117" s="205"/>
      <c r="BI117" s="90"/>
      <c r="BJ117" s="90"/>
      <c r="BK117" s="90"/>
      <c r="BL117" s="90"/>
      <c r="BM117" s="90"/>
      <c r="BN117" s="90"/>
      <c r="BO117" s="90"/>
      <c r="BP117" s="90"/>
      <c r="BQ117" s="90"/>
      <c r="BR117" s="90"/>
      <c r="BS117" s="90"/>
      <c r="BT117" s="90"/>
      <c r="BU117" s="90"/>
      <c r="BV117" s="90"/>
      <c r="BW117" s="90"/>
      <c r="BX117" s="90"/>
      <c r="BY117" s="90"/>
      <c r="BZ117" s="90"/>
      <c r="CA117" s="90"/>
      <c r="CB117" s="90"/>
      <c r="CC117" s="90"/>
      <c r="CD117" s="90"/>
      <c r="CE117" s="90"/>
      <c r="CF117" s="90"/>
      <c r="CG117" s="90"/>
      <c r="CH117" s="90"/>
      <c r="CI117" s="90"/>
      <c r="CJ117" s="90"/>
      <c r="CK117" s="90"/>
      <c r="CL117" s="90"/>
      <c r="CM117" s="90"/>
      <c r="CN117" s="90"/>
      <c r="CO117" s="90"/>
      <c r="CP117" s="90"/>
      <c r="CQ117" s="90"/>
      <c r="CR117" s="90"/>
      <c r="CS117" s="90"/>
      <c r="CT117" s="90"/>
      <c r="CU117" s="90"/>
      <c r="CV117" s="90"/>
      <c r="CW117" s="90"/>
      <c r="CX117" s="90"/>
      <c r="CY117" s="90"/>
      <c r="CZ117" s="90"/>
      <c r="DA117" s="90"/>
      <c r="DB117" s="90"/>
      <c r="DC117" s="206"/>
      <c r="DD117" s="71"/>
      <c r="DH117" s="64"/>
      <c r="DI117" s="64"/>
    </row>
    <row r="118" spans="1:113" s="56" customFormat="1" ht="11.25">
      <c r="A118" s="4"/>
      <c r="B118" s="4"/>
      <c r="D118" s="57"/>
      <c r="E118" s="197" t="s">
        <v>212</v>
      </c>
      <c r="F118" s="198" t="s">
        <v>149</v>
      </c>
      <c r="G118" s="77"/>
      <c r="H118" s="77"/>
      <c r="I118" s="76">
        <v>0</v>
      </c>
      <c r="J118" s="76">
        <v>0</v>
      </c>
      <c r="K118" s="77"/>
      <c r="L118" s="77"/>
      <c r="M118" s="76">
        <v>0</v>
      </c>
      <c r="N118" s="76">
        <v>0</v>
      </c>
      <c r="O118" s="77"/>
      <c r="P118" s="77"/>
      <c r="Q118" s="76">
        <v>0</v>
      </c>
      <c r="R118" s="76">
        <v>0</v>
      </c>
      <c r="S118" s="77"/>
      <c r="T118" s="77"/>
      <c r="U118" s="76">
        <v>0</v>
      </c>
      <c r="V118" s="76">
        <v>0</v>
      </c>
      <c r="W118" s="77"/>
      <c r="X118" s="77"/>
      <c r="Y118" s="76">
        <v>0</v>
      </c>
      <c r="Z118" s="76">
        <v>0</v>
      </c>
      <c r="AA118" s="77"/>
      <c r="AB118" s="77"/>
      <c r="AC118" s="76">
        <v>0</v>
      </c>
      <c r="AD118" s="76">
        <v>0</v>
      </c>
      <c r="AE118" s="77"/>
      <c r="AF118" s="77"/>
      <c r="AG118" s="76">
        <v>0</v>
      </c>
      <c r="AH118" s="76">
        <v>0</v>
      </c>
      <c r="AI118" s="77"/>
      <c r="AJ118" s="77"/>
      <c r="AK118" s="76">
        <v>0</v>
      </c>
      <c r="AL118" s="76">
        <v>0</v>
      </c>
      <c r="AM118" s="77"/>
      <c r="AN118" s="77"/>
      <c r="AO118" s="76">
        <v>0</v>
      </c>
      <c r="AP118" s="76">
        <v>0</v>
      </c>
      <c r="AQ118" s="77"/>
      <c r="AR118" s="77"/>
      <c r="AS118" s="76">
        <v>0</v>
      </c>
      <c r="AT118" s="76">
        <v>0</v>
      </c>
      <c r="AU118" s="77"/>
      <c r="AV118" s="77"/>
      <c r="AW118" s="76">
        <v>0</v>
      </c>
      <c r="AX118" s="76">
        <v>0</v>
      </c>
      <c r="AY118" s="77"/>
      <c r="AZ118" s="77"/>
      <c r="BA118" s="76">
        <v>0</v>
      </c>
      <c r="BB118" s="76">
        <v>0</v>
      </c>
      <c r="BC118" s="77"/>
      <c r="BD118" s="77"/>
      <c r="BE118" s="76">
        <v>0</v>
      </c>
      <c r="BF118" s="76">
        <v>0</v>
      </c>
      <c r="BG118" s="77"/>
      <c r="BH118" s="77"/>
      <c r="BI118" s="76">
        <v>0</v>
      </c>
      <c r="BJ118" s="76">
        <v>0</v>
      </c>
      <c r="BK118" s="76">
        <v>0</v>
      </c>
      <c r="BL118" s="76">
        <v>0</v>
      </c>
      <c r="BM118" s="76">
        <v>0</v>
      </c>
      <c r="BN118" s="76">
        <v>0</v>
      </c>
      <c r="BO118" s="76">
        <v>0</v>
      </c>
      <c r="BP118" s="76">
        <v>0</v>
      </c>
      <c r="BQ118" s="76">
        <v>0</v>
      </c>
      <c r="BR118" s="76">
        <v>0</v>
      </c>
      <c r="BS118" s="76">
        <v>0</v>
      </c>
      <c r="BT118" s="76">
        <v>0</v>
      </c>
      <c r="BU118" s="76">
        <v>0</v>
      </c>
      <c r="BV118" s="76">
        <v>0</v>
      </c>
      <c r="BW118" s="76">
        <v>0</v>
      </c>
      <c r="BX118" s="76">
        <v>0</v>
      </c>
      <c r="BY118" s="76">
        <v>0</v>
      </c>
      <c r="BZ118" s="76">
        <v>0</v>
      </c>
      <c r="CA118" s="76">
        <v>0</v>
      </c>
      <c r="CB118" s="76">
        <v>0</v>
      </c>
      <c r="CC118" s="76">
        <v>0</v>
      </c>
      <c r="CD118" s="76">
        <v>0</v>
      </c>
      <c r="CE118" s="76">
        <v>0</v>
      </c>
      <c r="CF118" s="76">
        <v>0</v>
      </c>
      <c r="CG118" s="76">
        <v>0</v>
      </c>
      <c r="CH118" s="76">
        <v>0</v>
      </c>
      <c r="CI118" s="76">
        <v>0</v>
      </c>
      <c r="CJ118" s="76">
        <v>0</v>
      </c>
      <c r="CK118" s="76">
        <v>0</v>
      </c>
      <c r="CL118" s="76">
        <v>0</v>
      </c>
      <c r="CM118" s="76">
        <v>0</v>
      </c>
      <c r="CN118" s="76">
        <v>0</v>
      </c>
      <c r="CO118" s="76">
        <v>0</v>
      </c>
      <c r="CP118" s="76">
        <v>0</v>
      </c>
      <c r="CQ118" s="76">
        <v>0</v>
      </c>
      <c r="CR118" s="76">
        <v>0</v>
      </c>
      <c r="CS118" s="76">
        <v>0</v>
      </c>
      <c r="CT118" s="76">
        <v>0</v>
      </c>
      <c r="CU118" s="76">
        <v>0</v>
      </c>
      <c r="CV118" s="76">
        <v>0</v>
      </c>
      <c r="CW118" s="76">
        <v>0</v>
      </c>
      <c r="CX118" s="76">
        <v>0</v>
      </c>
      <c r="CY118" s="76">
        <v>0</v>
      </c>
      <c r="CZ118" s="76">
        <v>0</v>
      </c>
      <c r="DA118" s="76">
        <v>0</v>
      </c>
      <c r="DB118" s="76">
        <v>0</v>
      </c>
      <c r="DC118" s="78">
        <v>0</v>
      </c>
      <c r="DD118" s="71"/>
      <c r="DH118" s="64"/>
      <c r="DI118" s="64"/>
    </row>
    <row r="119" spans="1:113" s="56" customFormat="1" ht="11.25">
      <c r="A119" s="4"/>
      <c r="B119" s="4"/>
      <c r="D119" s="57"/>
      <c r="E119" s="197" t="s">
        <v>213</v>
      </c>
      <c r="F119" s="199" t="s">
        <v>151</v>
      </c>
      <c r="G119" s="77"/>
      <c r="H119" s="77"/>
      <c r="I119" s="76">
        <v>0</v>
      </c>
      <c r="J119" s="76">
        <v>0</v>
      </c>
      <c r="K119" s="77"/>
      <c r="L119" s="77"/>
      <c r="M119" s="76">
        <v>0</v>
      </c>
      <c r="N119" s="76">
        <v>0</v>
      </c>
      <c r="O119" s="77"/>
      <c r="P119" s="77"/>
      <c r="Q119" s="76">
        <v>0</v>
      </c>
      <c r="R119" s="76">
        <v>0</v>
      </c>
      <c r="S119" s="77"/>
      <c r="T119" s="77"/>
      <c r="U119" s="76">
        <v>0</v>
      </c>
      <c r="V119" s="76">
        <v>0</v>
      </c>
      <c r="W119" s="77"/>
      <c r="X119" s="77"/>
      <c r="Y119" s="76">
        <v>0</v>
      </c>
      <c r="Z119" s="76">
        <v>0</v>
      </c>
      <c r="AA119" s="77"/>
      <c r="AB119" s="77"/>
      <c r="AC119" s="76">
        <v>0</v>
      </c>
      <c r="AD119" s="76">
        <v>0</v>
      </c>
      <c r="AE119" s="77"/>
      <c r="AF119" s="77"/>
      <c r="AG119" s="76">
        <v>0</v>
      </c>
      <c r="AH119" s="76">
        <v>0</v>
      </c>
      <c r="AI119" s="77"/>
      <c r="AJ119" s="77"/>
      <c r="AK119" s="76">
        <v>0</v>
      </c>
      <c r="AL119" s="76">
        <v>0</v>
      </c>
      <c r="AM119" s="77"/>
      <c r="AN119" s="77"/>
      <c r="AO119" s="76">
        <v>0</v>
      </c>
      <c r="AP119" s="76">
        <v>0</v>
      </c>
      <c r="AQ119" s="77"/>
      <c r="AR119" s="77"/>
      <c r="AS119" s="76">
        <v>0</v>
      </c>
      <c r="AT119" s="76">
        <v>0</v>
      </c>
      <c r="AU119" s="77"/>
      <c r="AV119" s="77"/>
      <c r="AW119" s="76">
        <v>0</v>
      </c>
      <c r="AX119" s="76">
        <v>0</v>
      </c>
      <c r="AY119" s="77"/>
      <c r="AZ119" s="77"/>
      <c r="BA119" s="76">
        <v>0</v>
      </c>
      <c r="BB119" s="76">
        <v>0</v>
      </c>
      <c r="BC119" s="77"/>
      <c r="BD119" s="77"/>
      <c r="BE119" s="76">
        <v>0</v>
      </c>
      <c r="BF119" s="76">
        <v>0</v>
      </c>
      <c r="BG119" s="77"/>
      <c r="BH119" s="77"/>
      <c r="BI119" s="76">
        <v>0</v>
      </c>
      <c r="BJ119" s="76">
        <v>0</v>
      </c>
      <c r="BK119" s="76">
        <v>0</v>
      </c>
      <c r="BL119" s="76">
        <v>0</v>
      </c>
      <c r="BM119" s="76">
        <v>0</v>
      </c>
      <c r="BN119" s="76">
        <v>0</v>
      </c>
      <c r="BO119" s="76">
        <v>0</v>
      </c>
      <c r="BP119" s="76">
        <v>0</v>
      </c>
      <c r="BQ119" s="76">
        <v>0</v>
      </c>
      <c r="BR119" s="76">
        <v>0</v>
      </c>
      <c r="BS119" s="76">
        <v>0</v>
      </c>
      <c r="BT119" s="76">
        <v>0</v>
      </c>
      <c r="BU119" s="76">
        <v>0</v>
      </c>
      <c r="BV119" s="76">
        <v>0</v>
      </c>
      <c r="BW119" s="76">
        <v>0</v>
      </c>
      <c r="BX119" s="76">
        <v>0</v>
      </c>
      <c r="BY119" s="76">
        <v>0</v>
      </c>
      <c r="BZ119" s="76">
        <v>0</v>
      </c>
      <c r="CA119" s="76">
        <v>0</v>
      </c>
      <c r="CB119" s="76">
        <v>0</v>
      </c>
      <c r="CC119" s="76">
        <v>0</v>
      </c>
      <c r="CD119" s="76">
        <v>0</v>
      </c>
      <c r="CE119" s="76">
        <v>0</v>
      </c>
      <c r="CF119" s="76">
        <v>0</v>
      </c>
      <c r="CG119" s="76">
        <v>0</v>
      </c>
      <c r="CH119" s="76">
        <v>0</v>
      </c>
      <c r="CI119" s="76">
        <v>0</v>
      </c>
      <c r="CJ119" s="76">
        <v>0</v>
      </c>
      <c r="CK119" s="76">
        <v>0</v>
      </c>
      <c r="CL119" s="76">
        <v>0</v>
      </c>
      <c r="CM119" s="76">
        <v>0</v>
      </c>
      <c r="CN119" s="76">
        <v>0</v>
      </c>
      <c r="CO119" s="76">
        <v>0</v>
      </c>
      <c r="CP119" s="76">
        <v>0</v>
      </c>
      <c r="CQ119" s="76">
        <v>0</v>
      </c>
      <c r="CR119" s="76">
        <v>0</v>
      </c>
      <c r="CS119" s="76">
        <v>0</v>
      </c>
      <c r="CT119" s="76">
        <v>0</v>
      </c>
      <c r="CU119" s="76">
        <v>0</v>
      </c>
      <c r="CV119" s="76">
        <v>0</v>
      </c>
      <c r="CW119" s="76">
        <v>0</v>
      </c>
      <c r="CX119" s="76">
        <v>0</v>
      </c>
      <c r="CY119" s="76">
        <v>0</v>
      </c>
      <c r="CZ119" s="76">
        <v>0</v>
      </c>
      <c r="DA119" s="76">
        <v>0</v>
      </c>
      <c r="DB119" s="76">
        <v>0</v>
      </c>
      <c r="DC119" s="78">
        <v>0</v>
      </c>
      <c r="DD119" s="71"/>
      <c r="DH119" s="64"/>
      <c r="DI119" s="64"/>
    </row>
    <row r="120" spans="1:113" s="56" customFormat="1" ht="11.25">
      <c r="A120" s="4"/>
      <c r="B120" s="4"/>
      <c r="D120" s="57"/>
      <c r="E120" s="201" t="s">
        <v>214</v>
      </c>
      <c r="F120" s="216"/>
      <c r="G120" s="77"/>
      <c r="H120" s="77"/>
      <c r="I120" s="84"/>
      <c r="J120" s="84"/>
      <c r="K120" s="77"/>
      <c r="L120" s="77"/>
      <c r="M120" s="84"/>
      <c r="N120" s="84"/>
      <c r="O120" s="77"/>
      <c r="P120" s="77"/>
      <c r="Q120" s="84"/>
      <c r="R120" s="84"/>
      <c r="S120" s="77"/>
      <c r="T120" s="77"/>
      <c r="U120" s="84"/>
      <c r="V120" s="84"/>
      <c r="W120" s="77"/>
      <c r="X120" s="77"/>
      <c r="Y120" s="84"/>
      <c r="Z120" s="84"/>
      <c r="AA120" s="77"/>
      <c r="AB120" s="77"/>
      <c r="AC120" s="84"/>
      <c r="AD120" s="84"/>
      <c r="AE120" s="77"/>
      <c r="AF120" s="77"/>
      <c r="AG120" s="84"/>
      <c r="AH120" s="84"/>
      <c r="AI120" s="77"/>
      <c r="AJ120" s="77"/>
      <c r="AK120" s="84"/>
      <c r="AL120" s="84"/>
      <c r="AM120" s="77"/>
      <c r="AN120" s="77"/>
      <c r="AO120" s="84"/>
      <c r="AP120" s="84"/>
      <c r="AQ120" s="77"/>
      <c r="AR120" s="77"/>
      <c r="AS120" s="84"/>
      <c r="AT120" s="84"/>
      <c r="AU120" s="77"/>
      <c r="AV120" s="77"/>
      <c r="AW120" s="84"/>
      <c r="AX120" s="84"/>
      <c r="AY120" s="77"/>
      <c r="AZ120" s="77"/>
      <c r="BA120" s="84"/>
      <c r="BB120" s="84"/>
      <c r="BC120" s="77"/>
      <c r="BD120" s="77"/>
      <c r="BE120" s="84"/>
      <c r="BF120" s="84"/>
      <c r="BG120" s="77"/>
      <c r="BH120" s="77"/>
      <c r="BI120" s="84"/>
      <c r="BJ120" s="84"/>
      <c r="BK120" s="84"/>
      <c r="BL120" s="84"/>
      <c r="BM120" s="84"/>
      <c r="BN120" s="84"/>
      <c r="BO120" s="84"/>
      <c r="BP120" s="84"/>
      <c r="BQ120" s="84"/>
      <c r="BR120" s="84"/>
      <c r="BS120" s="84"/>
      <c r="BT120" s="84"/>
      <c r="BU120" s="84"/>
      <c r="BV120" s="84"/>
      <c r="BW120" s="84"/>
      <c r="BX120" s="84"/>
      <c r="BY120" s="84"/>
      <c r="BZ120" s="84"/>
      <c r="CA120" s="84"/>
      <c r="CB120" s="84"/>
      <c r="CC120" s="84"/>
      <c r="CD120" s="84"/>
      <c r="CE120" s="84"/>
      <c r="CF120" s="84"/>
      <c r="CG120" s="84"/>
      <c r="CH120" s="84"/>
      <c r="CI120" s="84"/>
      <c r="CJ120" s="84"/>
      <c r="CK120" s="84"/>
      <c r="CL120" s="84"/>
      <c r="CM120" s="84"/>
      <c r="CN120" s="84"/>
      <c r="CO120" s="84"/>
      <c r="CP120" s="84"/>
      <c r="CQ120" s="84"/>
      <c r="CR120" s="84"/>
      <c r="CS120" s="84"/>
      <c r="CT120" s="84"/>
      <c r="CU120" s="84"/>
      <c r="CV120" s="84"/>
      <c r="CW120" s="84"/>
      <c r="CX120" s="84"/>
      <c r="CY120" s="84"/>
      <c r="CZ120" s="84"/>
      <c r="DA120" s="84"/>
      <c r="DB120" s="84"/>
      <c r="DC120" s="203"/>
      <c r="DD120" s="71"/>
      <c r="DH120" s="64"/>
      <c r="DI120" s="64"/>
    </row>
    <row r="121" spans="1:113" s="56" customFormat="1" ht="11.25">
      <c r="A121" s="4"/>
      <c r="B121" s="4"/>
      <c r="D121" s="57"/>
      <c r="E121" s="204"/>
      <c r="F121" s="205"/>
      <c r="G121" s="205"/>
      <c r="H121" s="205"/>
      <c r="I121" s="90"/>
      <c r="J121" s="90"/>
      <c r="K121" s="205"/>
      <c r="L121" s="205"/>
      <c r="M121" s="90"/>
      <c r="N121" s="90"/>
      <c r="O121" s="205"/>
      <c r="P121" s="205"/>
      <c r="Q121" s="90"/>
      <c r="R121" s="90"/>
      <c r="S121" s="205"/>
      <c r="T121" s="205"/>
      <c r="U121" s="90"/>
      <c r="V121" s="90"/>
      <c r="W121" s="205"/>
      <c r="X121" s="205"/>
      <c r="Y121" s="90"/>
      <c r="Z121" s="90"/>
      <c r="AA121" s="205"/>
      <c r="AB121" s="205"/>
      <c r="AC121" s="90"/>
      <c r="AD121" s="90"/>
      <c r="AE121" s="205"/>
      <c r="AF121" s="205"/>
      <c r="AG121" s="90"/>
      <c r="AH121" s="90"/>
      <c r="AI121" s="205"/>
      <c r="AJ121" s="205"/>
      <c r="AK121" s="90"/>
      <c r="AL121" s="90"/>
      <c r="AM121" s="205"/>
      <c r="AN121" s="205"/>
      <c r="AO121" s="90"/>
      <c r="AP121" s="90"/>
      <c r="AQ121" s="205"/>
      <c r="AR121" s="205"/>
      <c r="AS121" s="90"/>
      <c r="AT121" s="90"/>
      <c r="AU121" s="205"/>
      <c r="AV121" s="205"/>
      <c r="AW121" s="90"/>
      <c r="AX121" s="90"/>
      <c r="AY121" s="205"/>
      <c r="AZ121" s="205"/>
      <c r="BA121" s="90"/>
      <c r="BB121" s="90"/>
      <c r="BC121" s="205"/>
      <c r="BD121" s="205"/>
      <c r="BE121" s="90"/>
      <c r="BF121" s="90"/>
      <c r="BG121" s="205"/>
      <c r="BH121" s="205"/>
      <c r="BI121" s="90"/>
      <c r="BJ121" s="90"/>
      <c r="BK121" s="90"/>
      <c r="BL121" s="90"/>
      <c r="BM121" s="90"/>
      <c r="BN121" s="90"/>
      <c r="BO121" s="90"/>
      <c r="BP121" s="90"/>
      <c r="BQ121" s="90"/>
      <c r="BR121" s="90"/>
      <c r="BS121" s="90"/>
      <c r="BT121" s="90"/>
      <c r="BU121" s="90"/>
      <c r="BV121" s="90"/>
      <c r="BW121" s="90"/>
      <c r="BX121" s="90"/>
      <c r="BY121" s="90"/>
      <c r="BZ121" s="90"/>
      <c r="CA121" s="90"/>
      <c r="CB121" s="90"/>
      <c r="CC121" s="90"/>
      <c r="CD121" s="90"/>
      <c r="CE121" s="90"/>
      <c r="CF121" s="90"/>
      <c r="CG121" s="90"/>
      <c r="CH121" s="90"/>
      <c r="CI121" s="90"/>
      <c r="CJ121" s="90"/>
      <c r="CK121" s="90"/>
      <c r="CL121" s="90"/>
      <c r="CM121" s="90"/>
      <c r="CN121" s="90"/>
      <c r="CO121" s="90"/>
      <c r="CP121" s="90"/>
      <c r="CQ121" s="90"/>
      <c r="CR121" s="90"/>
      <c r="CS121" s="90"/>
      <c r="CT121" s="90"/>
      <c r="CU121" s="90"/>
      <c r="CV121" s="90"/>
      <c r="CW121" s="90"/>
      <c r="CX121" s="90"/>
      <c r="CY121" s="90"/>
      <c r="CZ121" s="90"/>
      <c r="DA121" s="90"/>
      <c r="DB121" s="90"/>
      <c r="DC121" s="206"/>
      <c r="DD121" s="71"/>
      <c r="DH121" s="64"/>
      <c r="DI121" s="64"/>
    </row>
    <row r="122" spans="1:113" s="56" customFormat="1" ht="11.25">
      <c r="A122" s="4"/>
      <c r="B122" s="4"/>
      <c r="D122" s="57"/>
      <c r="E122" s="197" t="s">
        <v>215</v>
      </c>
      <c r="F122" s="199" t="s">
        <v>154</v>
      </c>
      <c r="G122" s="77"/>
      <c r="H122" s="77"/>
      <c r="I122" s="76">
        <v>0</v>
      </c>
      <c r="J122" s="76">
        <v>0</v>
      </c>
      <c r="K122" s="77"/>
      <c r="L122" s="77"/>
      <c r="M122" s="76">
        <v>0</v>
      </c>
      <c r="N122" s="76">
        <v>0</v>
      </c>
      <c r="O122" s="77"/>
      <c r="P122" s="77"/>
      <c r="Q122" s="76">
        <v>0</v>
      </c>
      <c r="R122" s="76">
        <v>0</v>
      </c>
      <c r="S122" s="77"/>
      <c r="T122" s="77"/>
      <c r="U122" s="76">
        <v>0</v>
      </c>
      <c r="V122" s="76">
        <v>0</v>
      </c>
      <c r="W122" s="77"/>
      <c r="X122" s="77"/>
      <c r="Y122" s="76">
        <v>0</v>
      </c>
      <c r="Z122" s="76">
        <v>0</v>
      </c>
      <c r="AA122" s="77"/>
      <c r="AB122" s="77"/>
      <c r="AC122" s="76">
        <v>0</v>
      </c>
      <c r="AD122" s="76">
        <v>0</v>
      </c>
      <c r="AE122" s="77"/>
      <c r="AF122" s="77"/>
      <c r="AG122" s="76">
        <v>0</v>
      </c>
      <c r="AH122" s="76">
        <v>0</v>
      </c>
      <c r="AI122" s="77"/>
      <c r="AJ122" s="77"/>
      <c r="AK122" s="76">
        <v>0</v>
      </c>
      <c r="AL122" s="76">
        <v>0</v>
      </c>
      <c r="AM122" s="77"/>
      <c r="AN122" s="77"/>
      <c r="AO122" s="76">
        <v>0</v>
      </c>
      <c r="AP122" s="76">
        <v>0</v>
      </c>
      <c r="AQ122" s="77"/>
      <c r="AR122" s="77"/>
      <c r="AS122" s="76">
        <v>0</v>
      </c>
      <c r="AT122" s="76">
        <v>0</v>
      </c>
      <c r="AU122" s="77"/>
      <c r="AV122" s="77"/>
      <c r="AW122" s="76">
        <v>0</v>
      </c>
      <c r="AX122" s="76">
        <v>0</v>
      </c>
      <c r="AY122" s="77"/>
      <c r="AZ122" s="77"/>
      <c r="BA122" s="76">
        <v>0</v>
      </c>
      <c r="BB122" s="76">
        <v>0</v>
      </c>
      <c r="BC122" s="77"/>
      <c r="BD122" s="77"/>
      <c r="BE122" s="76">
        <v>0</v>
      </c>
      <c r="BF122" s="76">
        <v>0</v>
      </c>
      <c r="BG122" s="77"/>
      <c r="BH122" s="77"/>
      <c r="BI122" s="76">
        <v>0</v>
      </c>
      <c r="BJ122" s="76">
        <v>0</v>
      </c>
      <c r="BK122" s="76">
        <v>0</v>
      </c>
      <c r="BL122" s="76">
        <v>0</v>
      </c>
      <c r="BM122" s="76">
        <v>0</v>
      </c>
      <c r="BN122" s="76">
        <v>0</v>
      </c>
      <c r="BO122" s="76">
        <v>0</v>
      </c>
      <c r="BP122" s="76">
        <v>0</v>
      </c>
      <c r="BQ122" s="76">
        <v>0</v>
      </c>
      <c r="BR122" s="76">
        <v>0</v>
      </c>
      <c r="BS122" s="76">
        <v>0</v>
      </c>
      <c r="BT122" s="76">
        <v>0</v>
      </c>
      <c r="BU122" s="76">
        <v>0</v>
      </c>
      <c r="BV122" s="76">
        <v>0</v>
      </c>
      <c r="BW122" s="76">
        <v>0</v>
      </c>
      <c r="BX122" s="76">
        <v>0</v>
      </c>
      <c r="BY122" s="76">
        <v>0</v>
      </c>
      <c r="BZ122" s="76">
        <v>0</v>
      </c>
      <c r="CA122" s="76">
        <v>0</v>
      </c>
      <c r="CB122" s="76">
        <v>0</v>
      </c>
      <c r="CC122" s="76">
        <v>0</v>
      </c>
      <c r="CD122" s="76">
        <v>0</v>
      </c>
      <c r="CE122" s="76">
        <v>0</v>
      </c>
      <c r="CF122" s="76">
        <v>0</v>
      </c>
      <c r="CG122" s="76">
        <v>0</v>
      </c>
      <c r="CH122" s="76">
        <v>0</v>
      </c>
      <c r="CI122" s="76">
        <v>0</v>
      </c>
      <c r="CJ122" s="76">
        <v>0</v>
      </c>
      <c r="CK122" s="76">
        <v>0</v>
      </c>
      <c r="CL122" s="76">
        <v>0</v>
      </c>
      <c r="CM122" s="76">
        <v>0</v>
      </c>
      <c r="CN122" s="76">
        <v>0</v>
      </c>
      <c r="CO122" s="76">
        <v>0</v>
      </c>
      <c r="CP122" s="76">
        <v>0</v>
      </c>
      <c r="CQ122" s="76">
        <v>0</v>
      </c>
      <c r="CR122" s="76">
        <v>0</v>
      </c>
      <c r="CS122" s="76">
        <v>0</v>
      </c>
      <c r="CT122" s="76">
        <v>0</v>
      </c>
      <c r="CU122" s="76">
        <v>0</v>
      </c>
      <c r="CV122" s="76">
        <v>0</v>
      </c>
      <c r="CW122" s="76">
        <v>0</v>
      </c>
      <c r="CX122" s="76">
        <v>0</v>
      </c>
      <c r="CY122" s="76">
        <v>0</v>
      </c>
      <c r="CZ122" s="76">
        <v>0</v>
      </c>
      <c r="DA122" s="76">
        <v>0</v>
      </c>
      <c r="DB122" s="76">
        <v>0</v>
      </c>
      <c r="DC122" s="78">
        <v>0</v>
      </c>
      <c r="DD122" s="71"/>
      <c r="DH122" s="64"/>
      <c r="DI122" s="64"/>
    </row>
    <row r="123" spans="1:113" s="56" customFormat="1" ht="11.25">
      <c r="A123" s="4"/>
      <c r="B123" s="4"/>
      <c r="D123" s="57"/>
      <c r="E123" s="201" t="s">
        <v>216</v>
      </c>
      <c r="F123" s="216"/>
      <c r="G123" s="77"/>
      <c r="H123" s="77"/>
      <c r="I123" s="84"/>
      <c r="J123" s="84"/>
      <c r="K123" s="77"/>
      <c r="L123" s="77"/>
      <c r="M123" s="84"/>
      <c r="N123" s="84"/>
      <c r="O123" s="77"/>
      <c r="P123" s="77"/>
      <c r="Q123" s="84"/>
      <c r="R123" s="84"/>
      <c r="S123" s="77"/>
      <c r="T123" s="77"/>
      <c r="U123" s="84"/>
      <c r="V123" s="84"/>
      <c r="W123" s="77"/>
      <c r="X123" s="77"/>
      <c r="Y123" s="84"/>
      <c r="Z123" s="84"/>
      <c r="AA123" s="77"/>
      <c r="AB123" s="77"/>
      <c r="AC123" s="84"/>
      <c r="AD123" s="84"/>
      <c r="AE123" s="77"/>
      <c r="AF123" s="77"/>
      <c r="AG123" s="84"/>
      <c r="AH123" s="84"/>
      <c r="AI123" s="77"/>
      <c r="AJ123" s="77"/>
      <c r="AK123" s="84"/>
      <c r="AL123" s="84"/>
      <c r="AM123" s="77"/>
      <c r="AN123" s="77"/>
      <c r="AO123" s="84"/>
      <c r="AP123" s="84"/>
      <c r="AQ123" s="77"/>
      <c r="AR123" s="77"/>
      <c r="AS123" s="84"/>
      <c r="AT123" s="84"/>
      <c r="AU123" s="77"/>
      <c r="AV123" s="77"/>
      <c r="AW123" s="84"/>
      <c r="AX123" s="84"/>
      <c r="AY123" s="77"/>
      <c r="AZ123" s="77"/>
      <c r="BA123" s="84"/>
      <c r="BB123" s="84"/>
      <c r="BC123" s="77"/>
      <c r="BD123" s="77"/>
      <c r="BE123" s="84"/>
      <c r="BF123" s="84"/>
      <c r="BG123" s="77"/>
      <c r="BH123" s="77"/>
      <c r="BI123" s="84"/>
      <c r="BJ123" s="84"/>
      <c r="BK123" s="84"/>
      <c r="BL123" s="84"/>
      <c r="BM123" s="84"/>
      <c r="BN123" s="84"/>
      <c r="BO123" s="84"/>
      <c r="BP123" s="84"/>
      <c r="BQ123" s="84"/>
      <c r="BR123" s="84"/>
      <c r="BS123" s="84"/>
      <c r="BT123" s="84"/>
      <c r="BU123" s="84"/>
      <c r="BV123" s="84"/>
      <c r="BW123" s="84"/>
      <c r="BX123" s="84"/>
      <c r="BY123" s="84"/>
      <c r="BZ123" s="84"/>
      <c r="CA123" s="84"/>
      <c r="CB123" s="84"/>
      <c r="CC123" s="84"/>
      <c r="CD123" s="84"/>
      <c r="CE123" s="84"/>
      <c r="CF123" s="84"/>
      <c r="CG123" s="84"/>
      <c r="CH123" s="84"/>
      <c r="CI123" s="84"/>
      <c r="CJ123" s="84"/>
      <c r="CK123" s="84"/>
      <c r="CL123" s="84"/>
      <c r="CM123" s="84"/>
      <c r="CN123" s="84"/>
      <c r="CO123" s="84"/>
      <c r="CP123" s="84"/>
      <c r="CQ123" s="84"/>
      <c r="CR123" s="84"/>
      <c r="CS123" s="84"/>
      <c r="CT123" s="84"/>
      <c r="CU123" s="84"/>
      <c r="CV123" s="84"/>
      <c r="CW123" s="84"/>
      <c r="CX123" s="84"/>
      <c r="CY123" s="84"/>
      <c r="CZ123" s="84"/>
      <c r="DA123" s="84"/>
      <c r="DB123" s="84"/>
      <c r="DC123" s="203"/>
      <c r="DD123" s="71"/>
      <c r="DH123" s="64"/>
      <c r="DI123" s="64"/>
    </row>
    <row r="124" spans="1:113" s="56" customFormat="1" ht="11.25">
      <c r="A124" s="4"/>
      <c r="B124" s="4"/>
      <c r="D124" s="57"/>
      <c r="E124" s="204"/>
      <c r="F124" s="205"/>
      <c r="G124" s="205"/>
      <c r="H124" s="205"/>
      <c r="I124" s="90"/>
      <c r="J124" s="90"/>
      <c r="K124" s="205"/>
      <c r="L124" s="205"/>
      <c r="M124" s="90"/>
      <c r="N124" s="90"/>
      <c r="O124" s="205"/>
      <c r="P124" s="205"/>
      <c r="Q124" s="90"/>
      <c r="R124" s="90"/>
      <c r="S124" s="205"/>
      <c r="T124" s="205"/>
      <c r="U124" s="90"/>
      <c r="V124" s="90"/>
      <c r="W124" s="205"/>
      <c r="X124" s="205"/>
      <c r="Y124" s="90"/>
      <c r="Z124" s="90"/>
      <c r="AA124" s="205"/>
      <c r="AB124" s="205"/>
      <c r="AC124" s="90"/>
      <c r="AD124" s="90"/>
      <c r="AE124" s="205"/>
      <c r="AF124" s="205"/>
      <c r="AG124" s="90"/>
      <c r="AH124" s="90"/>
      <c r="AI124" s="205"/>
      <c r="AJ124" s="205"/>
      <c r="AK124" s="90"/>
      <c r="AL124" s="90"/>
      <c r="AM124" s="205"/>
      <c r="AN124" s="205"/>
      <c r="AO124" s="90"/>
      <c r="AP124" s="90"/>
      <c r="AQ124" s="205"/>
      <c r="AR124" s="205"/>
      <c r="AS124" s="90"/>
      <c r="AT124" s="90"/>
      <c r="AU124" s="205"/>
      <c r="AV124" s="205"/>
      <c r="AW124" s="90"/>
      <c r="AX124" s="90"/>
      <c r="AY124" s="205"/>
      <c r="AZ124" s="205"/>
      <c r="BA124" s="90"/>
      <c r="BB124" s="90"/>
      <c r="BC124" s="205"/>
      <c r="BD124" s="205"/>
      <c r="BE124" s="90"/>
      <c r="BF124" s="90"/>
      <c r="BG124" s="205"/>
      <c r="BH124" s="205"/>
      <c r="BI124" s="90"/>
      <c r="BJ124" s="90"/>
      <c r="BK124" s="90"/>
      <c r="BL124" s="90"/>
      <c r="BM124" s="90"/>
      <c r="BN124" s="90"/>
      <c r="BO124" s="90"/>
      <c r="BP124" s="90"/>
      <c r="BQ124" s="90"/>
      <c r="BR124" s="90"/>
      <c r="BS124" s="90"/>
      <c r="BT124" s="90"/>
      <c r="BU124" s="90"/>
      <c r="BV124" s="90"/>
      <c r="BW124" s="90"/>
      <c r="BX124" s="90"/>
      <c r="BY124" s="90"/>
      <c r="BZ124" s="90"/>
      <c r="CA124" s="90"/>
      <c r="CB124" s="90"/>
      <c r="CC124" s="90"/>
      <c r="CD124" s="90"/>
      <c r="CE124" s="90"/>
      <c r="CF124" s="90"/>
      <c r="CG124" s="90"/>
      <c r="CH124" s="90"/>
      <c r="CI124" s="90"/>
      <c r="CJ124" s="90"/>
      <c r="CK124" s="90"/>
      <c r="CL124" s="90"/>
      <c r="CM124" s="90"/>
      <c r="CN124" s="90"/>
      <c r="CO124" s="90"/>
      <c r="CP124" s="90"/>
      <c r="CQ124" s="90"/>
      <c r="CR124" s="90"/>
      <c r="CS124" s="90"/>
      <c r="CT124" s="90"/>
      <c r="CU124" s="90"/>
      <c r="CV124" s="90"/>
      <c r="CW124" s="90"/>
      <c r="CX124" s="90"/>
      <c r="CY124" s="90"/>
      <c r="CZ124" s="90"/>
      <c r="DA124" s="90"/>
      <c r="DB124" s="90"/>
      <c r="DC124" s="206"/>
      <c r="DD124" s="71"/>
      <c r="DH124" s="64"/>
      <c r="DI124" s="64"/>
    </row>
    <row r="125" spans="1:113" s="56" customFormat="1" ht="11.25">
      <c r="A125" s="4"/>
      <c r="B125" s="4"/>
      <c r="D125" s="57"/>
      <c r="E125" s="197" t="s">
        <v>217</v>
      </c>
      <c r="F125" s="199" t="s">
        <v>157</v>
      </c>
      <c r="G125" s="77"/>
      <c r="H125" s="77"/>
      <c r="I125" s="76">
        <v>0</v>
      </c>
      <c r="J125" s="76">
        <v>0</v>
      </c>
      <c r="K125" s="77"/>
      <c r="L125" s="77"/>
      <c r="M125" s="76">
        <v>0</v>
      </c>
      <c r="N125" s="76">
        <v>0</v>
      </c>
      <c r="O125" s="77"/>
      <c r="P125" s="77"/>
      <c r="Q125" s="76">
        <v>0</v>
      </c>
      <c r="R125" s="76">
        <v>0</v>
      </c>
      <c r="S125" s="77"/>
      <c r="T125" s="77"/>
      <c r="U125" s="76">
        <v>0</v>
      </c>
      <c r="V125" s="76">
        <v>0</v>
      </c>
      <c r="W125" s="77"/>
      <c r="X125" s="77"/>
      <c r="Y125" s="76">
        <v>0</v>
      </c>
      <c r="Z125" s="76">
        <v>0</v>
      </c>
      <c r="AA125" s="77"/>
      <c r="AB125" s="77"/>
      <c r="AC125" s="76">
        <v>0</v>
      </c>
      <c r="AD125" s="76">
        <v>0</v>
      </c>
      <c r="AE125" s="77"/>
      <c r="AF125" s="77"/>
      <c r="AG125" s="76">
        <v>0</v>
      </c>
      <c r="AH125" s="76">
        <v>0</v>
      </c>
      <c r="AI125" s="77"/>
      <c r="AJ125" s="77"/>
      <c r="AK125" s="76">
        <v>0</v>
      </c>
      <c r="AL125" s="76">
        <v>0</v>
      </c>
      <c r="AM125" s="77"/>
      <c r="AN125" s="77"/>
      <c r="AO125" s="76">
        <v>0</v>
      </c>
      <c r="AP125" s="76">
        <v>0</v>
      </c>
      <c r="AQ125" s="77"/>
      <c r="AR125" s="77"/>
      <c r="AS125" s="76">
        <v>0</v>
      </c>
      <c r="AT125" s="76">
        <v>0</v>
      </c>
      <c r="AU125" s="77"/>
      <c r="AV125" s="77"/>
      <c r="AW125" s="76">
        <v>0</v>
      </c>
      <c r="AX125" s="76">
        <v>0</v>
      </c>
      <c r="AY125" s="77"/>
      <c r="AZ125" s="77"/>
      <c r="BA125" s="76">
        <v>0</v>
      </c>
      <c r="BB125" s="76">
        <v>0</v>
      </c>
      <c r="BC125" s="77"/>
      <c r="BD125" s="77"/>
      <c r="BE125" s="76">
        <v>0</v>
      </c>
      <c r="BF125" s="76">
        <v>0</v>
      </c>
      <c r="BG125" s="77"/>
      <c r="BH125" s="77"/>
      <c r="BI125" s="76">
        <v>0</v>
      </c>
      <c r="BJ125" s="76">
        <v>0</v>
      </c>
      <c r="BK125" s="76">
        <v>0</v>
      </c>
      <c r="BL125" s="76">
        <v>0</v>
      </c>
      <c r="BM125" s="76">
        <v>0</v>
      </c>
      <c r="BN125" s="76">
        <v>0</v>
      </c>
      <c r="BO125" s="76">
        <v>0</v>
      </c>
      <c r="BP125" s="76">
        <v>0</v>
      </c>
      <c r="BQ125" s="76">
        <v>0</v>
      </c>
      <c r="BR125" s="76">
        <v>0</v>
      </c>
      <c r="BS125" s="76">
        <v>0</v>
      </c>
      <c r="BT125" s="76">
        <v>0</v>
      </c>
      <c r="BU125" s="76">
        <v>0</v>
      </c>
      <c r="BV125" s="76">
        <v>0</v>
      </c>
      <c r="BW125" s="76">
        <v>0</v>
      </c>
      <c r="BX125" s="76">
        <v>0</v>
      </c>
      <c r="BY125" s="76">
        <v>0</v>
      </c>
      <c r="BZ125" s="76">
        <v>0</v>
      </c>
      <c r="CA125" s="76">
        <v>0</v>
      </c>
      <c r="CB125" s="76">
        <v>0</v>
      </c>
      <c r="CC125" s="76">
        <v>0</v>
      </c>
      <c r="CD125" s="76">
        <v>0</v>
      </c>
      <c r="CE125" s="76">
        <v>0</v>
      </c>
      <c r="CF125" s="76">
        <v>0</v>
      </c>
      <c r="CG125" s="76">
        <v>0</v>
      </c>
      <c r="CH125" s="76">
        <v>0</v>
      </c>
      <c r="CI125" s="76">
        <v>0</v>
      </c>
      <c r="CJ125" s="76">
        <v>0</v>
      </c>
      <c r="CK125" s="76">
        <v>0</v>
      </c>
      <c r="CL125" s="76">
        <v>0</v>
      </c>
      <c r="CM125" s="76">
        <v>0</v>
      </c>
      <c r="CN125" s="76">
        <v>0</v>
      </c>
      <c r="CO125" s="76">
        <v>0</v>
      </c>
      <c r="CP125" s="76">
        <v>0</v>
      </c>
      <c r="CQ125" s="76">
        <v>0</v>
      </c>
      <c r="CR125" s="76">
        <v>0</v>
      </c>
      <c r="CS125" s="76">
        <v>0</v>
      </c>
      <c r="CT125" s="76">
        <v>0</v>
      </c>
      <c r="CU125" s="76">
        <v>0</v>
      </c>
      <c r="CV125" s="76">
        <v>0</v>
      </c>
      <c r="CW125" s="76">
        <v>0</v>
      </c>
      <c r="CX125" s="76">
        <v>0</v>
      </c>
      <c r="CY125" s="76">
        <v>0</v>
      </c>
      <c r="CZ125" s="76">
        <v>0</v>
      </c>
      <c r="DA125" s="76">
        <v>0</v>
      </c>
      <c r="DB125" s="76">
        <v>0</v>
      </c>
      <c r="DC125" s="78">
        <v>0</v>
      </c>
      <c r="DD125" s="71"/>
      <c r="DH125" s="64"/>
      <c r="DI125" s="64"/>
    </row>
    <row r="126" spans="1:113" s="56" customFormat="1" ht="11.25">
      <c r="A126" s="4"/>
      <c r="B126" s="4"/>
      <c r="D126" s="57"/>
      <c r="E126" s="201" t="s">
        <v>218</v>
      </c>
      <c r="F126" s="216"/>
      <c r="G126" s="77"/>
      <c r="H126" s="77"/>
      <c r="I126" s="84"/>
      <c r="J126" s="84"/>
      <c r="K126" s="77"/>
      <c r="L126" s="77"/>
      <c r="M126" s="84"/>
      <c r="N126" s="84"/>
      <c r="O126" s="77"/>
      <c r="P126" s="77"/>
      <c r="Q126" s="84"/>
      <c r="R126" s="84"/>
      <c r="S126" s="77"/>
      <c r="T126" s="77"/>
      <c r="U126" s="84"/>
      <c r="V126" s="84"/>
      <c r="W126" s="77"/>
      <c r="X126" s="77"/>
      <c r="Y126" s="84"/>
      <c r="Z126" s="84"/>
      <c r="AA126" s="77"/>
      <c r="AB126" s="77"/>
      <c r="AC126" s="84"/>
      <c r="AD126" s="84"/>
      <c r="AE126" s="77"/>
      <c r="AF126" s="77"/>
      <c r="AG126" s="84"/>
      <c r="AH126" s="84"/>
      <c r="AI126" s="77"/>
      <c r="AJ126" s="77"/>
      <c r="AK126" s="84"/>
      <c r="AL126" s="84"/>
      <c r="AM126" s="77"/>
      <c r="AN126" s="77"/>
      <c r="AO126" s="84"/>
      <c r="AP126" s="84"/>
      <c r="AQ126" s="77"/>
      <c r="AR126" s="77"/>
      <c r="AS126" s="84"/>
      <c r="AT126" s="84"/>
      <c r="AU126" s="77"/>
      <c r="AV126" s="77"/>
      <c r="AW126" s="84"/>
      <c r="AX126" s="84"/>
      <c r="AY126" s="77"/>
      <c r="AZ126" s="77"/>
      <c r="BA126" s="84"/>
      <c r="BB126" s="84"/>
      <c r="BC126" s="77"/>
      <c r="BD126" s="77"/>
      <c r="BE126" s="84"/>
      <c r="BF126" s="84"/>
      <c r="BG126" s="77"/>
      <c r="BH126" s="77"/>
      <c r="BI126" s="84"/>
      <c r="BJ126" s="84"/>
      <c r="BK126" s="84"/>
      <c r="BL126" s="84"/>
      <c r="BM126" s="84"/>
      <c r="BN126" s="84"/>
      <c r="BO126" s="84"/>
      <c r="BP126" s="84"/>
      <c r="BQ126" s="84"/>
      <c r="BR126" s="84"/>
      <c r="BS126" s="84"/>
      <c r="BT126" s="84"/>
      <c r="BU126" s="84"/>
      <c r="BV126" s="84"/>
      <c r="BW126" s="84"/>
      <c r="BX126" s="84"/>
      <c r="BY126" s="84"/>
      <c r="BZ126" s="84"/>
      <c r="CA126" s="84"/>
      <c r="CB126" s="84"/>
      <c r="CC126" s="84"/>
      <c r="CD126" s="84"/>
      <c r="CE126" s="84"/>
      <c r="CF126" s="84"/>
      <c r="CG126" s="84"/>
      <c r="CH126" s="84"/>
      <c r="CI126" s="84"/>
      <c r="CJ126" s="84"/>
      <c r="CK126" s="84"/>
      <c r="CL126" s="84"/>
      <c r="CM126" s="84"/>
      <c r="CN126" s="84"/>
      <c r="CO126" s="84"/>
      <c r="CP126" s="84"/>
      <c r="CQ126" s="84"/>
      <c r="CR126" s="84"/>
      <c r="CS126" s="84"/>
      <c r="CT126" s="84"/>
      <c r="CU126" s="84"/>
      <c r="CV126" s="84"/>
      <c r="CW126" s="84"/>
      <c r="CX126" s="84"/>
      <c r="CY126" s="84"/>
      <c r="CZ126" s="84"/>
      <c r="DA126" s="84"/>
      <c r="DB126" s="84"/>
      <c r="DC126" s="203"/>
      <c r="DD126" s="71"/>
      <c r="DH126" s="64"/>
      <c r="DI126" s="64"/>
    </row>
    <row r="127" spans="1:113" s="56" customFormat="1" ht="11.25">
      <c r="A127" s="4"/>
      <c r="B127" s="4"/>
      <c r="D127" s="57"/>
      <c r="E127" s="204"/>
      <c r="F127" s="205"/>
      <c r="G127" s="205"/>
      <c r="H127" s="205"/>
      <c r="I127" s="90"/>
      <c r="J127" s="90"/>
      <c r="K127" s="205"/>
      <c r="L127" s="205"/>
      <c r="M127" s="90"/>
      <c r="N127" s="90"/>
      <c r="O127" s="205"/>
      <c r="P127" s="205"/>
      <c r="Q127" s="90"/>
      <c r="R127" s="90"/>
      <c r="S127" s="205"/>
      <c r="T127" s="205"/>
      <c r="U127" s="90"/>
      <c r="V127" s="90"/>
      <c r="W127" s="205"/>
      <c r="X127" s="205"/>
      <c r="Y127" s="90"/>
      <c r="Z127" s="90"/>
      <c r="AA127" s="205"/>
      <c r="AB127" s="205"/>
      <c r="AC127" s="90"/>
      <c r="AD127" s="90"/>
      <c r="AE127" s="205"/>
      <c r="AF127" s="205"/>
      <c r="AG127" s="90"/>
      <c r="AH127" s="90"/>
      <c r="AI127" s="205"/>
      <c r="AJ127" s="205"/>
      <c r="AK127" s="90"/>
      <c r="AL127" s="90"/>
      <c r="AM127" s="205"/>
      <c r="AN127" s="205"/>
      <c r="AO127" s="90"/>
      <c r="AP127" s="90"/>
      <c r="AQ127" s="205"/>
      <c r="AR127" s="205"/>
      <c r="AS127" s="90"/>
      <c r="AT127" s="90"/>
      <c r="AU127" s="205"/>
      <c r="AV127" s="205"/>
      <c r="AW127" s="90"/>
      <c r="AX127" s="90"/>
      <c r="AY127" s="205"/>
      <c r="AZ127" s="205"/>
      <c r="BA127" s="90"/>
      <c r="BB127" s="90"/>
      <c r="BC127" s="205"/>
      <c r="BD127" s="205"/>
      <c r="BE127" s="90"/>
      <c r="BF127" s="90"/>
      <c r="BG127" s="205"/>
      <c r="BH127" s="205"/>
      <c r="BI127" s="90"/>
      <c r="BJ127" s="90"/>
      <c r="BK127" s="90"/>
      <c r="BL127" s="90"/>
      <c r="BM127" s="90"/>
      <c r="BN127" s="90"/>
      <c r="BO127" s="90"/>
      <c r="BP127" s="90"/>
      <c r="BQ127" s="90"/>
      <c r="BR127" s="90"/>
      <c r="BS127" s="90"/>
      <c r="BT127" s="90"/>
      <c r="BU127" s="90"/>
      <c r="BV127" s="90"/>
      <c r="BW127" s="90"/>
      <c r="BX127" s="90"/>
      <c r="BY127" s="90"/>
      <c r="BZ127" s="90"/>
      <c r="CA127" s="90"/>
      <c r="CB127" s="90"/>
      <c r="CC127" s="90"/>
      <c r="CD127" s="90"/>
      <c r="CE127" s="90"/>
      <c r="CF127" s="90"/>
      <c r="CG127" s="90"/>
      <c r="CH127" s="90"/>
      <c r="CI127" s="90"/>
      <c r="CJ127" s="90"/>
      <c r="CK127" s="90"/>
      <c r="CL127" s="90"/>
      <c r="CM127" s="90"/>
      <c r="CN127" s="90"/>
      <c r="CO127" s="90"/>
      <c r="CP127" s="90"/>
      <c r="CQ127" s="90"/>
      <c r="CR127" s="90"/>
      <c r="CS127" s="90"/>
      <c r="CT127" s="90"/>
      <c r="CU127" s="90"/>
      <c r="CV127" s="90"/>
      <c r="CW127" s="90"/>
      <c r="CX127" s="90"/>
      <c r="CY127" s="90"/>
      <c r="CZ127" s="90"/>
      <c r="DA127" s="90"/>
      <c r="DB127" s="90"/>
      <c r="DC127" s="206"/>
      <c r="DD127" s="71"/>
      <c r="DH127" s="64"/>
      <c r="DI127" s="64"/>
    </row>
    <row r="128" spans="1:113" s="56" customFormat="1" ht="11.25">
      <c r="A128" s="4"/>
      <c r="B128" s="4"/>
      <c r="D128" s="57"/>
      <c r="E128" s="197" t="s">
        <v>219</v>
      </c>
      <c r="F128" s="198" t="s">
        <v>189</v>
      </c>
      <c r="G128" s="77"/>
      <c r="H128" s="77"/>
      <c r="I128" s="76">
        <v>0</v>
      </c>
      <c r="J128" s="76">
        <v>0</v>
      </c>
      <c r="K128" s="77"/>
      <c r="L128" s="77"/>
      <c r="M128" s="76">
        <v>0</v>
      </c>
      <c r="N128" s="76">
        <v>0</v>
      </c>
      <c r="O128" s="77"/>
      <c r="P128" s="77"/>
      <c r="Q128" s="76">
        <v>0</v>
      </c>
      <c r="R128" s="76">
        <v>0</v>
      </c>
      <c r="S128" s="77"/>
      <c r="T128" s="77"/>
      <c r="U128" s="76">
        <v>0</v>
      </c>
      <c r="V128" s="76">
        <v>0</v>
      </c>
      <c r="W128" s="77"/>
      <c r="X128" s="77"/>
      <c r="Y128" s="76">
        <v>0</v>
      </c>
      <c r="Z128" s="76">
        <v>0</v>
      </c>
      <c r="AA128" s="77"/>
      <c r="AB128" s="77"/>
      <c r="AC128" s="76">
        <v>0</v>
      </c>
      <c r="AD128" s="76">
        <v>0</v>
      </c>
      <c r="AE128" s="77"/>
      <c r="AF128" s="77"/>
      <c r="AG128" s="76">
        <v>0</v>
      </c>
      <c r="AH128" s="76">
        <v>0</v>
      </c>
      <c r="AI128" s="77"/>
      <c r="AJ128" s="77"/>
      <c r="AK128" s="76">
        <v>0</v>
      </c>
      <c r="AL128" s="76">
        <v>0</v>
      </c>
      <c r="AM128" s="77"/>
      <c r="AN128" s="77"/>
      <c r="AO128" s="76">
        <v>0</v>
      </c>
      <c r="AP128" s="76">
        <v>0</v>
      </c>
      <c r="AQ128" s="77"/>
      <c r="AR128" s="77"/>
      <c r="AS128" s="76">
        <v>0</v>
      </c>
      <c r="AT128" s="76">
        <v>0</v>
      </c>
      <c r="AU128" s="77"/>
      <c r="AV128" s="77"/>
      <c r="AW128" s="76">
        <v>0</v>
      </c>
      <c r="AX128" s="76">
        <v>0</v>
      </c>
      <c r="AY128" s="77"/>
      <c r="AZ128" s="77"/>
      <c r="BA128" s="76">
        <v>0</v>
      </c>
      <c r="BB128" s="76">
        <v>0</v>
      </c>
      <c r="BC128" s="77"/>
      <c r="BD128" s="77"/>
      <c r="BE128" s="76">
        <v>0</v>
      </c>
      <c r="BF128" s="76">
        <v>0</v>
      </c>
      <c r="BG128" s="77"/>
      <c r="BH128" s="77"/>
      <c r="BI128" s="76">
        <v>0</v>
      </c>
      <c r="BJ128" s="76">
        <v>0</v>
      </c>
      <c r="BK128" s="76">
        <v>0</v>
      </c>
      <c r="BL128" s="76">
        <v>0</v>
      </c>
      <c r="BM128" s="76">
        <v>0</v>
      </c>
      <c r="BN128" s="76">
        <v>0</v>
      </c>
      <c r="BO128" s="76">
        <v>0</v>
      </c>
      <c r="BP128" s="76">
        <v>0</v>
      </c>
      <c r="BQ128" s="76">
        <v>0</v>
      </c>
      <c r="BR128" s="76">
        <v>0</v>
      </c>
      <c r="BS128" s="76">
        <v>0</v>
      </c>
      <c r="BT128" s="76">
        <v>0</v>
      </c>
      <c r="BU128" s="76">
        <v>0</v>
      </c>
      <c r="BV128" s="76">
        <v>0</v>
      </c>
      <c r="BW128" s="76">
        <v>0</v>
      </c>
      <c r="BX128" s="76">
        <v>0</v>
      </c>
      <c r="BY128" s="76">
        <v>0</v>
      </c>
      <c r="BZ128" s="76">
        <v>0</v>
      </c>
      <c r="CA128" s="76">
        <v>0</v>
      </c>
      <c r="CB128" s="76">
        <v>0</v>
      </c>
      <c r="CC128" s="76">
        <v>0</v>
      </c>
      <c r="CD128" s="76">
        <v>0</v>
      </c>
      <c r="CE128" s="76">
        <v>0</v>
      </c>
      <c r="CF128" s="76">
        <v>0</v>
      </c>
      <c r="CG128" s="76">
        <v>0</v>
      </c>
      <c r="CH128" s="76">
        <v>0</v>
      </c>
      <c r="CI128" s="76">
        <v>0</v>
      </c>
      <c r="CJ128" s="76">
        <v>0</v>
      </c>
      <c r="CK128" s="76">
        <v>0</v>
      </c>
      <c r="CL128" s="76">
        <v>0</v>
      </c>
      <c r="CM128" s="76">
        <v>0</v>
      </c>
      <c r="CN128" s="76">
        <v>0</v>
      </c>
      <c r="CO128" s="76">
        <v>0</v>
      </c>
      <c r="CP128" s="76">
        <v>0</v>
      </c>
      <c r="CQ128" s="76">
        <v>0</v>
      </c>
      <c r="CR128" s="76">
        <v>0</v>
      </c>
      <c r="CS128" s="76">
        <v>0</v>
      </c>
      <c r="CT128" s="76">
        <v>0</v>
      </c>
      <c r="CU128" s="76">
        <v>0</v>
      </c>
      <c r="CV128" s="76">
        <v>0</v>
      </c>
      <c r="CW128" s="76">
        <v>0</v>
      </c>
      <c r="CX128" s="76">
        <v>0</v>
      </c>
      <c r="CY128" s="76">
        <v>0</v>
      </c>
      <c r="CZ128" s="76">
        <v>0</v>
      </c>
      <c r="DA128" s="76">
        <v>0</v>
      </c>
      <c r="DB128" s="76">
        <v>0</v>
      </c>
      <c r="DC128" s="78">
        <v>0</v>
      </c>
      <c r="DD128" s="71"/>
      <c r="DH128" s="64"/>
      <c r="DI128" s="64"/>
    </row>
    <row r="129" spans="1:113" s="56" customFormat="1" ht="11.25">
      <c r="A129" s="4"/>
      <c r="B129" s="4"/>
      <c r="D129" s="57"/>
      <c r="E129" s="201" t="s">
        <v>220</v>
      </c>
      <c r="F129" s="218"/>
      <c r="G129" s="77"/>
      <c r="H129" s="77"/>
      <c r="I129" s="84"/>
      <c r="J129" s="84"/>
      <c r="K129" s="77"/>
      <c r="L129" s="77"/>
      <c r="M129" s="84"/>
      <c r="N129" s="84"/>
      <c r="O129" s="77"/>
      <c r="P129" s="77"/>
      <c r="Q129" s="84"/>
      <c r="R129" s="84"/>
      <c r="S129" s="77"/>
      <c r="T129" s="77"/>
      <c r="U129" s="84"/>
      <c r="V129" s="84"/>
      <c r="W129" s="77"/>
      <c r="X129" s="77"/>
      <c r="Y129" s="84"/>
      <c r="Z129" s="84"/>
      <c r="AA129" s="77"/>
      <c r="AB129" s="77"/>
      <c r="AC129" s="84"/>
      <c r="AD129" s="84"/>
      <c r="AE129" s="77"/>
      <c r="AF129" s="77"/>
      <c r="AG129" s="84"/>
      <c r="AH129" s="84"/>
      <c r="AI129" s="77"/>
      <c r="AJ129" s="77"/>
      <c r="AK129" s="84"/>
      <c r="AL129" s="84"/>
      <c r="AM129" s="77"/>
      <c r="AN129" s="77"/>
      <c r="AO129" s="84"/>
      <c r="AP129" s="84"/>
      <c r="AQ129" s="77"/>
      <c r="AR129" s="77"/>
      <c r="AS129" s="84"/>
      <c r="AT129" s="84"/>
      <c r="AU129" s="77"/>
      <c r="AV129" s="77"/>
      <c r="AW129" s="84"/>
      <c r="AX129" s="84"/>
      <c r="AY129" s="77"/>
      <c r="AZ129" s="77"/>
      <c r="BA129" s="84"/>
      <c r="BB129" s="84"/>
      <c r="BC129" s="77"/>
      <c r="BD129" s="77"/>
      <c r="BE129" s="84"/>
      <c r="BF129" s="84"/>
      <c r="BG129" s="77"/>
      <c r="BH129" s="77"/>
      <c r="BI129" s="84"/>
      <c r="BJ129" s="84"/>
      <c r="BK129" s="84"/>
      <c r="BL129" s="84"/>
      <c r="BM129" s="84"/>
      <c r="BN129" s="84"/>
      <c r="BO129" s="84"/>
      <c r="BP129" s="84"/>
      <c r="BQ129" s="84"/>
      <c r="BR129" s="84"/>
      <c r="BS129" s="84"/>
      <c r="BT129" s="84"/>
      <c r="BU129" s="84"/>
      <c r="BV129" s="84"/>
      <c r="BW129" s="84"/>
      <c r="BX129" s="84"/>
      <c r="BY129" s="84"/>
      <c r="BZ129" s="84"/>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203"/>
      <c r="DD129" s="71"/>
      <c r="DH129" s="64"/>
      <c r="DI129" s="64"/>
    </row>
    <row r="130" spans="1:113" s="56" customFormat="1" ht="11.25">
      <c r="A130" s="4"/>
      <c r="B130" s="4"/>
      <c r="D130" s="57"/>
      <c r="E130" s="204"/>
      <c r="F130" s="205"/>
      <c r="G130" s="205"/>
      <c r="H130" s="205"/>
      <c r="I130" s="90"/>
      <c r="J130" s="90"/>
      <c r="K130" s="205"/>
      <c r="L130" s="205"/>
      <c r="M130" s="90"/>
      <c r="N130" s="90"/>
      <c r="O130" s="205"/>
      <c r="P130" s="205"/>
      <c r="Q130" s="90"/>
      <c r="R130" s="90"/>
      <c r="S130" s="205"/>
      <c r="T130" s="205"/>
      <c r="U130" s="90"/>
      <c r="V130" s="90"/>
      <c r="W130" s="205"/>
      <c r="X130" s="205"/>
      <c r="Y130" s="90"/>
      <c r="Z130" s="90"/>
      <c r="AA130" s="205"/>
      <c r="AB130" s="205"/>
      <c r="AC130" s="90"/>
      <c r="AD130" s="90"/>
      <c r="AE130" s="205"/>
      <c r="AF130" s="205"/>
      <c r="AG130" s="90"/>
      <c r="AH130" s="90"/>
      <c r="AI130" s="205"/>
      <c r="AJ130" s="205"/>
      <c r="AK130" s="90"/>
      <c r="AL130" s="90"/>
      <c r="AM130" s="205"/>
      <c r="AN130" s="205"/>
      <c r="AO130" s="90"/>
      <c r="AP130" s="90"/>
      <c r="AQ130" s="205"/>
      <c r="AR130" s="205"/>
      <c r="AS130" s="90"/>
      <c r="AT130" s="90"/>
      <c r="AU130" s="205"/>
      <c r="AV130" s="205"/>
      <c r="AW130" s="90"/>
      <c r="AX130" s="90"/>
      <c r="AY130" s="205"/>
      <c r="AZ130" s="205"/>
      <c r="BA130" s="90"/>
      <c r="BB130" s="90"/>
      <c r="BC130" s="205"/>
      <c r="BD130" s="205"/>
      <c r="BE130" s="90"/>
      <c r="BF130" s="90"/>
      <c r="BG130" s="205"/>
      <c r="BH130" s="205"/>
      <c r="BI130" s="90"/>
      <c r="BJ130" s="90"/>
      <c r="BK130" s="90"/>
      <c r="BL130" s="90"/>
      <c r="BM130" s="90"/>
      <c r="BN130" s="90"/>
      <c r="BO130" s="90"/>
      <c r="BP130" s="90"/>
      <c r="BQ130" s="90"/>
      <c r="BR130" s="90"/>
      <c r="BS130" s="90"/>
      <c r="BT130" s="90"/>
      <c r="BU130" s="90"/>
      <c r="BV130" s="90"/>
      <c r="BW130" s="90"/>
      <c r="BX130" s="90"/>
      <c r="BY130" s="90"/>
      <c r="BZ130" s="90"/>
      <c r="CA130" s="90"/>
      <c r="CB130" s="90"/>
      <c r="CC130" s="90"/>
      <c r="CD130" s="90"/>
      <c r="CE130" s="90"/>
      <c r="CF130" s="90"/>
      <c r="CG130" s="90"/>
      <c r="CH130" s="90"/>
      <c r="CI130" s="90"/>
      <c r="CJ130" s="90"/>
      <c r="CK130" s="90"/>
      <c r="CL130" s="90"/>
      <c r="CM130" s="90"/>
      <c r="CN130" s="90"/>
      <c r="CO130" s="90"/>
      <c r="CP130" s="90"/>
      <c r="CQ130" s="90"/>
      <c r="CR130" s="90"/>
      <c r="CS130" s="90"/>
      <c r="CT130" s="90"/>
      <c r="CU130" s="90"/>
      <c r="CV130" s="90"/>
      <c r="CW130" s="90"/>
      <c r="CX130" s="90"/>
      <c r="CY130" s="90"/>
      <c r="CZ130" s="90"/>
      <c r="DA130" s="90"/>
      <c r="DB130" s="90"/>
      <c r="DC130" s="206"/>
      <c r="DD130" s="71"/>
      <c r="DH130" s="64"/>
      <c r="DI130" s="64"/>
    </row>
    <row r="131" spans="1:113" s="56" customFormat="1" ht="22.5">
      <c r="A131" s="4"/>
      <c r="B131" s="4"/>
      <c r="D131" s="57"/>
      <c r="E131" s="196" t="s">
        <v>221</v>
      </c>
      <c r="F131" s="154" t="s">
        <v>222</v>
      </c>
      <c r="G131" s="77"/>
      <c r="H131" s="77"/>
      <c r="I131" s="68">
        <v>0</v>
      </c>
      <c r="J131" s="68">
        <v>0</v>
      </c>
      <c r="K131" s="77"/>
      <c r="L131" s="77"/>
      <c r="M131" s="68">
        <v>0</v>
      </c>
      <c r="N131" s="68">
        <v>0</v>
      </c>
      <c r="O131" s="77"/>
      <c r="P131" s="77"/>
      <c r="Q131" s="68">
        <v>0</v>
      </c>
      <c r="R131" s="68">
        <v>0</v>
      </c>
      <c r="S131" s="77"/>
      <c r="T131" s="77"/>
      <c r="U131" s="68">
        <v>0</v>
      </c>
      <c r="V131" s="68">
        <v>0</v>
      </c>
      <c r="W131" s="77"/>
      <c r="X131" s="77"/>
      <c r="Y131" s="68">
        <v>0</v>
      </c>
      <c r="Z131" s="68">
        <v>0</v>
      </c>
      <c r="AA131" s="77"/>
      <c r="AB131" s="77"/>
      <c r="AC131" s="68">
        <v>0</v>
      </c>
      <c r="AD131" s="68">
        <v>0</v>
      </c>
      <c r="AE131" s="77"/>
      <c r="AF131" s="77"/>
      <c r="AG131" s="68">
        <v>0</v>
      </c>
      <c r="AH131" s="68">
        <v>0</v>
      </c>
      <c r="AI131" s="77"/>
      <c r="AJ131" s="77"/>
      <c r="AK131" s="68">
        <v>0</v>
      </c>
      <c r="AL131" s="68">
        <v>0</v>
      </c>
      <c r="AM131" s="77"/>
      <c r="AN131" s="77"/>
      <c r="AO131" s="68">
        <v>0</v>
      </c>
      <c r="AP131" s="68">
        <v>0</v>
      </c>
      <c r="AQ131" s="77"/>
      <c r="AR131" s="77"/>
      <c r="AS131" s="68">
        <v>0</v>
      </c>
      <c r="AT131" s="68">
        <v>0</v>
      </c>
      <c r="AU131" s="77"/>
      <c r="AV131" s="77"/>
      <c r="AW131" s="68">
        <v>0</v>
      </c>
      <c r="AX131" s="68">
        <v>0</v>
      </c>
      <c r="AY131" s="77"/>
      <c r="AZ131" s="77"/>
      <c r="BA131" s="68">
        <v>0</v>
      </c>
      <c r="BB131" s="68">
        <v>0</v>
      </c>
      <c r="BC131" s="77"/>
      <c r="BD131" s="77"/>
      <c r="BE131" s="68">
        <v>0</v>
      </c>
      <c r="BF131" s="68">
        <v>0</v>
      </c>
      <c r="BG131" s="77"/>
      <c r="BH131" s="77"/>
      <c r="BI131" s="68">
        <v>0</v>
      </c>
      <c r="BJ131" s="68">
        <v>0</v>
      </c>
      <c r="BK131" s="68">
        <v>0</v>
      </c>
      <c r="BL131" s="68">
        <v>0</v>
      </c>
      <c r="BM131" s="68">
        <v>0</v>
      </c>
      <c r="BN131" s="68">
        <v>0</v>
      </c>
      <c r="BO131" s="68">
        <v>0</v>
      </c>
      <c r="BP131" s="68">
        <v>0</v>
      </c>
      <c r="BQ131" s="68">
        <v>0</v>
      </c>
      <c r="BR131" s="68">
        <v>0</v>
      </c>
      <c r="BS131" s="68">
        <v>0</v>
      </c>
      <c r="BT131" s="68">
        <v>0</v>
      </c>
      <c r="BU131" s="68">
        <v>0</v>
      </c>
      <c r="BV131" s="68">
        <v>0</v>
      </c>
      <c r="BW131" s="68">
        <v>0</v>
      </c>
      <c r="BX131" s="68">
        <v>0</v>
      </c>
      <c r="BY131" s="68">
        <v>0</v>
      </c>
      <c r="BZ131" s="68">
        <v>0</v>
      </c>
      <c r="CA131" s="68">
        <v>0</v>
      </c>
      <c r="CB131" s="68">
        <v>0</v>
      </c>
      <c r="CC131" s="68">
        <v>0</v>
      </c>
      <c r="CD131" s="68">
        <v>0</v>
      </c>
      <c r="CE131" s="68">
        <v>0</v>
      </c>
      <c r="CF131" s="68">
        <v>0</v>
      </c>
      <c r="CG131" s="68">
        <v>0</v>
      </c>
      <c r="CH131" s="68">
        <v>0</v>
      </c>
      <c r="CI131" s="68">
        <v>0</v>
      </c>
      <c r="CJ131" s="68">
        <v>0</v>
      </c>
      <c r="CK131" s="68">
        <v>0</v>
      </c>
      <c r="CL131" s="68">
        <v>0</v>
      </c>
      <c r="CM131" s="68">
        <v>0</v>
      </c>
      <c r="CN131" s="68">
        <v>0</v>
      </c>
      <c r="CO131" s="68">
        <v>0</v>
      </c>
      <c r="CP131" s="68">
        <v>0</v>
      </c>
      <c r="CQ131" s="68">
        <v>0</v>
      </c>
      <c r="CR131" s="68">
        <v>0</v>
      </c>
      <c r="CS131" s="68">
        <v>0</v>
      </c>
      <c r="CT131" s="68">
        <v>0</v>
      </c>
      <c r="CU131" s="68">
        <v>0</v>
      </c>
      <c r="CV131" s="68">
        <v>0</v>
      </c>
      <c r="CW131" s="68">
        <v>0</v>
      </c>
      <c r="CX131" s="68">
        <v>0</v>
      </c>
      <c r="CY131" s="68">
        <v>0</v>
      </c>
      <c r="CZ131" s="68">
        <v>0</v>
      </c>
      <c r="DA131" s="68">
        <v>0</v>
      </c>
      <c r="DB131" s="68">
        <v>0</v>
      </c>
      <c r="DC131" s="70">
        <v>0</v>
      </c>
      <c r="DD131" s="71"/>
      <c r="DH131" s="64"/>
      <c r="DI131" s="64"/>
    </row>
    <row r="132" spans="1:113" s="56" customFormat="1" ht="11.25">
      <c r="A132" s="4"/>
      <c r="B132" s="4"/>
      <c r="D132" s="57"/>
      <c r="E132" s="201" t="s">
        <v>223</v>
      </c>
      <c r="F132" s="219"/>
      <c r="G132" s="77"/>
      <c r="H132" s="77"/>
      <c r="I132" s="84"/>
      <c r="J132" s="84"/>
      <c r="K132" s="77"/>
      <c r="L132" s="77"/>
      <c r="M132" s="84"/>
      <c r="N132" s="84"/>
      <c r="O132" s="77"/>
      <c r="P132" s="77"/>
      <c r="Q132" s="84"/>
      <c r="R132" s="84"/>
      <c r="S132" s="77"/>
      <c r="T132" s="77"/>
      <c r="U132" s="84"/>
      <c r="V132" s="84"/>
      <c r="W132" s="77"/>
      <c r="X132" s="77"/>
      <c r="Y132" s="84"/>
      <c r="Z132" s="84"/>
      <c r="AA132" s="77"/>
      <c r="AB132" s="77"/>
      <c r="AC132" s="84"/>
      <c r="AD132" s="84"/>
      <c r="AE132" s="77"/>
      <c r="AF132" s="77"/>
      <c r="AG132" s="84"/>
      <c r="AH132" s="84"/>
      <c r="AI132" s="77"/>
      <c r="AJ132" s="77"/>
      <c r="AK132" s="84"/>
      <c r="AL132" s="84"/>
      <c r="AM132" s="77"/>
      <c r="AN132" s="77"/>
      <c r="AO132" s="84"/>
      <c r="AP132" s="84"/>
      <c r="AQ132" s="77"/>
      <c r="AR132" s="77"/>
      <c r="AS132" s="84"/>
      <c r="AT132" s="84"/>
      <c r="AU132" s="77"/>
      <c r="AV132" s="77"/>
      <c r="AW132" s="84"/>
      <c r="AX132" s="84"/>
      <c r="AY132" s="77"/>
      <c r="AZ132" s="77"/>
      <c r="BA132" s="84"/>
      <c r="BB132" s="84"/>
      <c r="BC132" s="77"/>
      <c r="BD132" s="77"/>
      <c r="BE132" s="84"/>
      <c r="BF132" s="84"/>
      <c r="BG132" s="77"/>
      <c r="BH132" s="77"/>
      <c r="BI132" s="84"/>
      <c r="BJ132" s="84"/>
      <c r="BK132" s="84"/>
      <c r="BL132" s="84"/>
      <c r="BM132" s="84"/>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203"/>
      <c r="DD132" s="71"/>
      <c r="DH132" s="64"/>
      <c r="DI132" s="64"/>
    </row>
    <row r="133" spans="1:113" s="56" customFormat="1" ht="11.25">
      <c r="A133" s="4"/>
      <c r="B133" s="4"/>
      <c r="D133" s="57"/>
      <c r="E133" s="204"/>
      <c r="F133" s="205"/>
      <c r="G133" s="205"/>
      <c r="H133" s="205"/>
      <c r="I133" s="90"/>
      <c r="J133" s="90"/>
      <c r="K133" s="205"/>
      <c r="L133" s="205"/>
      <c r="M133" s="90"/>
      <c r="N133" s="90"/>
      <c r="O133" s="205"/>
      <c r="P133" s="205"/>
      <c r="Q133" s="90"/>
      <c r="R133" s="90"/>
      <c r="S133" s="205"/>
      <c r="T133" s="205"/>
      <c r="U133" s="90"/>
      <c r="V133" s="90"/>
      <c r="W133" s="205"/>
      <c r="X133" s="205"/>
      <c r="Y133" s="90"/>
      <c r="Z133" s="90"/>
      <c r="AA133" s="205"/>
      <c r="AB133" s="205"/>
      <c r="AC133" s="90"/>
      <c r="AD133" s="90"/>
      <c r="AE133" s="205"/>
      <c r="AF133" s="205"/>
      <c r="AG133" s="90"/>
      <c r="AH133" s="90"/>
      <c r="AI133" s="205"/>
      <c r="AJ133" s="205"/>
      <c r="AK133" s="90"/>
      <c r="AL133" s="90"/>
      <c r="AM133" s="205"/>
      <c r="AN133" s="205"/>
      <c r="AO133" s="90"/>
      <c r="AP133" s="90"/>
      <c r="AQ133" s="205"/>
      <c r="AR133" s="205"/>
      <c r="AS133" s="90"/>
      <c r="AT133" s="90"/>
      <c r="AU133" s="205"/>
      <c r="AV133" s="205"/>
      <c r="AW133" s="90"/>
      <c r="AX133" s="90"/>
      <c r="AY133" s="205"/>
      <c r="AZ133" s="205"/>
      <c r="BA133" s="90"/>
      <c r="BB133" s="90"/>
      <c r="BC133" s="205"/>
      <c r="BD133" s="205"/>
      <c r="BE133" s="90"/>
      <c r="BF133" s="90"/>
      <c r="BG133" s="205"/>
      <c r="BH133" s="205"/>
      <c r="BI133" s="90"/>
      <c r="BJ133" s="90"/>
      <c r="BK133" s="90"/>
      <c r="BL133" s="90"/>
      <c r="BM133" s="90"/>
      <c r="BN133" s="90"/>
      <c r="BO133" s="90"/>
      <c r="BP133" s="90"/>
      <c r="BQ133" s="90"/>
      <c r="BR133" s="90"/>
      <c r="BS133" s="90"/>
      <c r="BT133" s="90"/>
      <c r="BU133" s="90"/>
      <c r="BV133" s="90"/>
      <c r="BW133" s="90"/>
      <c r="BX133" s="90"/>
      <c r="BY133" s="90"/>
      <c r="BZ133" s="90"/>
      <c r="CA133" s="90"/>
      <c r="CB133" s="90"/>
      <c r="CC133" s="90"/>
      <c r="CD133" s="90"/>
      <c r="CE133" s="90"/>
      <c r="CF133" s="90"/>
      <c r="CG133" s="90"/>
      <c r="CH133" s="90"/>
      <c r="CI133" s="90"/>
      <c r="CJ133" s="90"/>
      <c r="CK133" s="90"/>
      <c r="CL133" s="90"/>
      <c r="CM133" s="90"/>
      <c r="CN133" s="90"/>
      <c r="CO133" s="90"/>
      <c r="CP133" s="90"/>
      <c r="CQ133" s="90"/>
      <c r="CR133" s="90"/>
      <c r="CS133" s="90"/>
      <c r="CT133" s="90"/>
      <c r="CU133" s="90"/>
      <c r="CV133" s="90"/>
      <c r="CW133" s="90"/>
      <c r="CX133" s="90"/>
      <c r="CY133" s="90"/>
      <c r="CZ133" s="90"/>
      <c r="DA133" s="90"/>
      <c r="DB133" s="90"/>
      <c r="DC133" s="206"/>
      <c r="DD133" s="71"/>
      <c r="DH133" s="64"/>
      <c r="DI133" s="64"/>
    </row>
    <row r="134" spans="1:113" s="56" customFormat="1" ht="11.25">
      <c r="A134" s="4"/>
      <c r="B134" s="4"/>
      <c r="D134" s="57"/>
      <c r="E134" s="196" t="s">
        <v>224</v>
      </c>
      <c r="F134" s="154" t="s">
        <v>225</v>
      </c>
      <c r="G134" s="77"/>
      <c r="H134" s="77"/>
      <c r="I134" s="68">
        <v>0</v>
      </c>
      <c r="J134" s="68">
        <v>0</v>
      </c>
      <c r="K134" s="77"/>
      <c r="L134" s="77"/>
      <c r="M134" s="68">
        <v>0</v>
      </c>
      <c r="N134" s="68">
        <v>0</v>
      </c>
      <c r="O134" s="77"/>
      <c r="P134" s="77"/>
      <c r="Q134" s="68">
        <v>0</v>
      </c>
      <c r="R134" s="68">
        <v>0</v>
      </c>
      <c r="S134" s="77"/>
      <c r="T134" s="77"/>
      <c r="U134" s="68">
        <v>0</v>
      </c>
      <c r="V134" s="68">
        <v>0</v>
      </c>
      <c r="W134" s="77"/>
      <c r="X134" s="77"/>
      <c r="Y134" s="68">
        <v>0</v>
      </c>
      <c r="Z134" s="68">
        <v>0</v>
      </c>
      <c r="AA134" s="77"/>
      <c r="AB134" s="77"/>
      <c r="AC134" s="68">
        <v>0</v>
      </c>
      <c r="AD134" s="68">
        <v>0</v>
      </c>
      <c r="AE134" s="77"/>
      <c r="AF134" s="77"/>
      <c r="AG134" s="68">
        <v>0</v>
      </c>
      <c r="AH134" s="68">
        <v>0</v>
      </c>
      <c r="AI134" s="77"/>
      <c r="AJ134" s="77"/>
      <c r="AK134" s="68">
        <v>0</v>
      </c>
      <c r="AL134" s="68">
        <v>0</v>
      </c>
      <c r="AM134" s="77"/>
      <c r="AN134" s="77"/>
      <c r="AO134" s="68">
        <v>0</v>
      </c>
      <c r="AP134" s="68">
        <v>0</v>
      </c>
      <c r="AQ134" s="77"/>
      <c r="AR134" s="77"/>
      <c r="AS134" s="68">
        <v>0</v>
      </c>
      <c r="AT134" s="68">
        <v>0</v>
      </c>
      <c r="AU134" s="77"/>
      <c r="AV134" s="77"/>
      <c r="AW134" s="68">
        <v>0</v>
      </c>
      <c r="AX134" s="68">
        <v>0</v>
      </c>
      <c r="AY134" s="77"/>
      <c r="AZ134" s="77"/>
      <c r="BA134" s="68">
        <v>0</v>
      </c>
      <c r="BB134" s="68">
        <v>0</v>
      </c>
      <c r="BC134" s="77"/>
      <c r="BD134" s="77"/>
      <c r="BE134" s="68">
        <v>0</v>
      </c>
      <c r="BF134" s="68">
        <v>0</v>
      </c>
      <c r="BG134" s="77"/>
      <c r="BH134" s="77"/>
      <c r="BI134" s="68">
        <v>0</v>
      </c>
      <c r="BJ134" s="68">
        <v>0</v>
      </c>
      <c r="BK134" s="68">
        <v>5.9446600847457631</v>
      </c>
      <c r="BL134" s="68">
        <v>0</v>
      </c>
      <c r="BM134" s="68">
        <v>0</v>
      </c>
      <c r="BN134" s="68">
        <v>0</v>
      </c>
      <c r="BO134" s="68">
        <v>0</v>
      </c>
      <c r="BP134" s="68">
        <v>0</v>
      </c>
      <c r="BQ134" s="68">
        <v>0</v>
      </c>
      <c r="BR134" s="68">
        <v>0</v>
      </c>
      <c r="BS134" s="68">
        <v>0</v>
      </c>
      <c r="BT134" s="68">
        <v>0</v>
      </c>
      <c r="BU134" s="68">
        <v>0</v>
      </c>
      <c r="BV134" s="68">
        <v>0</v>
      </c>
      <c r="BW134" s="68">
        <v>10</v>
      </c>
      <c r="BX134" s="68">
        <v>0</v>
      </c>
      <c r="BY134" s="68">
        <v>0</v>
      </c>
      <c r="BZ134" s="68">
        <v>10</v>
      </c>
      <c r="CA134" s="68">
        <v>0</v>
      </c>
      <c r="CB134" s="68">
        <v>0</v>
      </c>
      <c r="CC134" s="68">
        <v>10</v>
      </c>
      <c r="CD134" s="68">
        <v>0</v>
      </c>
      <c r="CE134" s="68">
        <v>0</v>
      </c>
      <c r="CF134" s="68">
        <v>13</v>
      </c>
      <c r="CG134" s="68">
        <v>0</v>
      </c>
      <c r="CH134" s="68">
        <v>0</v>
      </c>
      <c r="CI134" s="68">
        <v>0</v>
      </c>
      <c r="CJ134" s="68">
        <v>0</v>
      </c>
      <c r="CK134" s="68">
        <v>0</v>
      </c>
      <c r="CL134" s="68">
        <v>0</v>
      </c>
      <c r="CM134" s="68">
        <v>0</v>
      </c>
      <c r="CN134" s="68">
        <v>0</v>
      </c>
      <c r="CO134" s="68">
        <v>0</v>
      </c>
      <c r="CP134" s="68">
        <v>0</v>
      </c>
      <c r="CQ134" s="68">
        <v>0</v>
      </c>
      <c r="CR134" s="68">
        <v>33</v>
      </c>
      <c r="CS134" s="68">
        <v>0</v>
      </c>
      <c r="CT134" s="68">
        <v>0</v>
      </c>
      <c r="CU134" s="68">
        <v>0</v>
      </c>
      <c r="CV134" s="68">
        <v>1.8474576271186443</v>
      </c>
      <c r="CW134" s="68">
        <v>1.8474576271186443</v>
      </c>
      <c r="CX134" s="68">
        <v>1.9322033898305087</v>
      </c>
      <c r="CY134" s="68">
        <v>2.1649990677966109</v>
      </c>
      <c r="CZ134" s="68">
        <v>0</v>
      </c>
      <c r="DA134" s="68">
        <v>0</v>
      </c>
      <c r="DB134" s="68">
        <v>0</v>
      </c>
      <c r="DC134" s="70">
        <v>5.9446600847457631</v>
      </c>
      <c r="DD134" s="71"/>
      <c r="DH134" s="64"/>
      <c r="DI134" s="64"/>
    </row>
    <row r="135" spans="1:113" s="56" customFormat="1" ht="11.25">
      <c r="A135" s="4"/>
      <c r="B135" s="4"/>
      <c r="D135" s="57"/>
      <c r="E135" s="201" t="s">
        <v>226</v>
      </c>
      <c r="F135" s="219"/>
      <c r="G135" s="77"/>
      <c r="H135" s="77"/>
      <c r="I135" s="84"/>
      <c r="J135" s="84"/>
      <c r="K135" s="77"/>
      <c r="L135" s="77"/>
      <c r="M135" s="84"/>
      <c r="N135" s="84"/>
      <c r="O135" s="77"/>
      <c r="P135" s="77"/>
      <c r="Q135" s="84"/>
      <c r="R135" s="84"/>
      <c r="S135" s="77"/>
      <c r="T135" s="77"/>
      <c r="U135" s="84"/>
      <c r="V135" s="84"/>
      <c r="W135" s="77"/>
      <c r="X135" s="77"/>
      <c r="Y135" s="84"/>
      <c r="Z135" s="84"/>
      <c r="AA135" s="77"/>
      <c r="AB135" s="77"/>
      <c r="AC135" s="84"/>
      <c r="AD135" s="84"/>
      <c r="AE135" s="77"/>
      <c r="AF135" s="77"/>
      <c r="AG135" s="84"/>
      <c r="AH135" s="84"/>
      <c r="AI135" s="77"/>
      <c r="AJ135" s="77"/>
      <c r="AK135" s="84"/>
      <c r="AL135" s="84"/>
      <c r="AM135" s="77"/>
      <c r="AN135" s="77"/>
      <c r="AO135" s="84"/>
      <c r="AP135" s="84"/>
      <c r="AQ135" s="77"/>
      <c r="AR135" s="77"/>
      <c r="AS135" s="84"/>
      <c r="AT135" s="84"/>
      <c r="AU135" s="77"/>
      <c r="AV135" s="77"/>
      <c r="AW135" s="84"/>
      <c r="AX135" s="84"/>
      <c r="AY135" s="77"/>
      <c r="AZ135" s="77"/>
      <c r="BA135" s="84"/>
      <c r="BB135" s="84"/>
      <c r="BC135" s="77"/>
      <c r="BD135" s="77"/>
      <c r="BE135" s="84"/>
      <c r="BF135" s="84"/>
      <c r="BG135" s="77"/>
      <c r="BH135" s="77"/>
      <c r="BI135" s="84"/>
      <c r="BJ135" s="84"/>
      <c r="BK135" s="84"/>
      <c r="BL135" s="84"/>
      <c r="BM135" s="84"/>
      <c r="BN135" s="84"/>
      <c r="BO135" s="84"/>
      <c r="BP135" s="84"/>
      <c r="BQ135" s="84"/>
      <c r="BR135" s="84"/>
      <c r="BS135" s="84"/>
      <c r="BT135" s="84"/>
      <c r="BU135" s="84"/>
      <c r="BV135" s="84"/>
      <c r="BW135" s="84"/>
      <c r="BX135" s="84"/>
      <c r="BY135" s="84"/>
      <c r="BZ135" s="84"/>
      <c r="CA135" s="84"/>
      <c r="CB135" s="84"/>
      <c r="CC135" s="84"/>
      <c r="CD135" s="84"/>
      <c r="CE135" s="84"/>
      <c r="CF135" s="84"/>
      <c r="CG135" s="84"/>
      <c r="CH135" s="84"/>
      <c r="CI135" s="84"/>
      <c r="CJ135" s="84"/>
      <c r="CK135" s="84"/>
      <c r="CL135" s="84"/>
      <c r="CM135" s="84"/>
      <c r="CN135" s="84"/>
      <c r="CO135" s="84"/>
      <c r="CP135" s="84"/>
      <c r="CQ135" s="84"/>
      <c r="CR135" s="84"/>
      <c r="CS135" s="84"/>
      <c r="CT135" s="84"/>
      <c r="CU135" s="84"/>
      <c r="CV135" s="84"/>
      <c r="CW135" s="84"/>
      <c r="CX135" s="84"/>
      <c r="CY135" s="84"/>
      <c r="CZ135" s="84"/>
      <c r="DA135" s="84"/>
      <c r="DB135" s="84"/>
      <c r="DC135" s="203"/>
      <c r="DD135" s="71"/>
      <c r="DH135" s="64"/>
      <c r="DI135" s="64"/>
    </row>
    <row r="136" spans="1:113" s="215" customFormat="1" ht="23.25" customHeight="1">
      <c r="A136" s="208"/>
      <c r="B136" s="4">
        <v>1</v>
      </c>
      <c r="C136" s="209"/>
      <c r="D136" s="31"/>
      <c r="E136" s="210" t="s">
        <v>227</v>
      </c>
      <c r="F136" s="220" t="s">
        <v>228</v>
      </c>
      <c r="G136" s="212">
        <v>0</v>
      </c>
      <c r="H136" s="212">
        <v>0</v>
      </c>
      <c r="I136" s="212">
        <v>0</v>
      </c>
      <c r="J136" s="212">
        <v>0</v>
      </c>
      <c r="K136" s="212">
        <v>0</v>
      </c>
      <c r="L136" s="212">
        <v>0</v>
      </c>
      <c r="M136" s="212">
        <v>0</v>
      </c>
      <c r="N136" s="212">
        <v>0</v>
      </c>
      <c r="O136" s="212">
        <v>0</v>
      </c>
      <c r="P136" s="212">
        <v>0</v>
      </c>
      <c r="Q136" s="212">
        <v>0</v>
      </c>
      <c r="R136" s="212">
        <v>0</v>
      </c>
      <c r="S136" s="212">
        <v>0</v>
      </c>
      <c r="T136" s="212">
        <v>0</v>
      </c>
      <c r="U136" s="212">
        <v>0</v>
      </c>
      <c r="V136" s="212">
        <v>0</v>
      </c>
      <c r="W136" s="212">
        <v>0</v>
      </c>
      <c r="X136" s="212">
        <v>0</v>
      </c>
      <c r="Y136" s="212">
        <v>0</v>
      </c>
      <c r="Z136" s="212">
        <v>0</v>
      </c>
      <c r="AA136" s="212">
        <v>0</v>
      </c>
      <c r="AB136" s="212">
        <v>0</v>
      </c>
      <c r="AC136" s="212">
        <v>0</v>
      </c>
      <c r="AD136" s="212">
        <v>0</v>
      </c>
      <c r="AE136" s="212">
        <v>0</v>
      </c>
      <c r="AF136" s="212">
        <v>0</v>
      </c>
      <c r="AG136" s="212">
        <v>0</v>
      </c>
      <c r="AH136" s="212">
        <v>0</v>
      </c>
      <c r="AI136" s="213"/>
      <c r="AJ136" s="213"/>
      <c r="AK136" s="213">
        <v>0</v>
      </c>
      <c r="AL136" s="213">
        <v>0</v>
      </c>
      <c r="AM136" s="213">
        <v>0</v>
      </c>
      <c r="AN136" s="213">
        <v>0</v>
      </c>
      <c r="AO136" s="213">
        <v>0</v>
      </c>
      <c r="AP136" s="213">
        <v>0</v>
      </c>
      <c r="AQ136" s="213">
        <v>0</v>
      </c>
      <c r="AR136" s="213">
        <v>0</v>
      </c>
      <c r="AS136" s="213">
        <v>0</v>
      </c>
      <c r="AT136" s="213">
        <v>0</v>
      </c>
      <c r="AU136" s="213"/>
      <c r="AV136" s="213"/>
      <c r="AW136" s="213"/>
      <c r="AX136" s="213"/>
      <c r="AY136" s="213"/>
      <c r="AZ136" s="213"/>
      <c r="BA136" s="213"/>
      <c r="BB136" s="213"/>
      <c r="BC136" s="213"/>
      <c r="BD136" s="213"/>
      <c r="BE136" s="213"/>
      <c r="BF136" s="213"/>
      <c r="BG136" s="212">
        <v>0</v>
      </c>
      <c r="BH136" s="212">
        <v>0</v>
      </c>
      <c r="BI136" s="212">
        <v>0</v>
      </c>
      <c r="BJ136" s="212">
        <v>0</v>
      </c>
      <c r="BK136" s="213">
        <v>1.5639720084745767</v>
      </c>
      <c r="BL136" s="213">
        <v>0</v>
      </c>
      <c r="BM136" s="213">
        <v>0</v>
      </c>
      <c r="BN136" s="213">
        <v>0</v>
      </c>
      <c r="BO136" s="213">
        <v>0</v>
      </c>
      <c r="BP136" s="213">
        <v>0</v>
      </c>
      <c r="BQ136" s="213">
        <v>0</v>
      </c>
      <c r="BR136" s="213">
        <v>0</v>
      </c>
      <c r="BS136" s="213">
        <v>0</v>
      </c>
      <c r="BT136" s="213">
        <v>0</v>
      </c>
      <c r="BU136" s="213">
        <v>0</v>
      </c>
      <c r="BV136" s="213">
        <v>0</v>
      </c>
      <c r="BW136" s="213">
        <v>1</v>
      </c>
      <c r="BX136" s="212">
        <v>0</v>
      </c>
      <c r="BY136" s="212">
        <v>0</v>
      </c>
      <c r="BZ136" s="212">
        <v>1</v>
      </c>
      <c r="CA136" s="213">
        <v>0</v>
      </c>
      <c r="CB136" s="213">
        <v>0</v>
      </c>
      <c r="CC136" s="213">
        <v>1</v>
      </c>
      <c r="CD136" s="213">
        <v>0</v>
      </c>
      <c r="CE136" s="213">
        <v>0</v>
      </c>
      <c r="CF136" s="213">
        <v>1</v>
      </c>
      <c r="CG136" s="213"/>
      <c r="CH136" s="213"/>
      <c r="CI136" s="213"/>
      <c r="CJ136" s="213"/>
      <c r="CK136" s="213"/>
      <c r="CL136" s="213"/>
      <c r="CM136" s="213"/>
      <c r="CN136" s="213"/>
      <c r="CO136" s="213"/>
      <c r="CP136" s="212">
        <v>0</v>
      </c>
      <c r="CQ136" s="212">
        <v>0</v>
      </c>
      <c r="CR136" s="212">
        <v>3</v>
      </c>
      <c r="CS136" s="213">
        <v>0</v>
      </c>
      <c r="CT136" s="213">
        <v>0</v>
      </c>
      <c r="CU136" s="213">
        <v>0</v>
      </c>
      <c r="CV136" s="213">
        <v>0.5</v>
      </c>
      <c r="CW136" s="212">
        <v>0.5</v>
      </c>
      <c r="CX136" s="213">
        <v>0.53389830508474578</v>
      </c>
      <c r="CY136" s="213">
        <v>0.53007370338983106</v>
      </c>
      <c r="CZ136" s="213"/>
      <c r="DA136" s="213"/>
      <c r="DB136" s="213"/>
      <c r="DC136" s="214">
        <v>1.5639720084745767</v>
      </c>
      <c r="DD136" s="107"/>
    </row>
    <row r="137" spans="1:113" s="215" customFormat="1" ht="23.25" customHeight="1">
      <c r="A137" s="208"/>
      <c r="B137" s="4">
        <v>1</v>
      </c>
      <c r="C137" s="209"/>
      <c r="D137" s="31"/>
      <c r="E137" s="210" t="s">
        <v>229</v>
      </c>
      <c r="F137" s="220" t="s">
        <v>230</v>
      </c>
      <c r="G137" s="212">
        <v>0</v>
      </c>
      <c r="H137" s="212">
        <v>0</v>
      </c>
      <c r="I137" s="212">
        <v>0</v>
      </c>
      <c r="J137" s="212">
        <v>0</v>
      </c>
      <c r="K137" s="212">
        <v>0</v>
      </c>
      <c r="L137" s="212">
        <v>0</v>
      </c>
      <c r="M137" s="212">
        <v>0</v>
      </c>
      <c r="N137" s="212">
        <v>0</v>
      </c>
      <c r="O137" s="212">
        <v>0</v>
      </c>
      <c r="P137" s="212">
        <v>0</v>
      </c>
      <c r="Q137" s="212">
        <v>0</v>
      </c>
      <c r="R137" s="212">
        <v>0</v>
      </c>
      <c r="S137" s="212">
        <v>0</v>
      </c>
      <c r="T137" s="212">
        <v>0</v>
      </c>
      <c r="U137" s="212">
        <v>0</v>
      </c>
      <c r="V137" s="212">
        <v>0</v>
      </c>
      <c r="W137" s="212">
        <v>0</v>
      </c>
      <c r="X137" s="212">
        <v>0</v>
      </c>
      <c r="Y137" s="212">
        <v>0</v>
      </c>
      <c r="Z137" s="212">
        <v>0</v>
      </c>
      <c r="AA137" s="212">
        <v>0</v>
      </c>
      <c r="AB137" s="212">
        <v>0</v>
      </c>
      <c r="AC137" s="212">
        <v>0</v>
      </c>
      <c r="AD137" s="212">
        <v>0</v>
      </c>
      <c r="AE137" s="212">
        <v>0</v>
      </c>
      <c r="AF137" s="212">
        <v>0</v>
      </c>
      <c r="AG137" s="212">
        <v>0</v>
      </c>
      <c r="AH137" s="212">
        <v>0</v>
      </c>
      <c r="AI137" s="213"/>
      <c r="AJ137" s="213"/>
      <c r="AK137" s="213">
        <v>0</v>
      </c>
      <c r="AL137" s="213">
        <v>0</v>
      </c>
      <c r="AM137" s="213">
        <v>0</v>
      </c>
      <c r="AN137" s="213">
        <v>0</v>
      </c>
      <c r="AO137" s="213">
        <v>0</v>
      </c>
      <c r="AP137" s="213">
        <v>0</v>
      </c>
      <c r="AQ137" s="213">
        <v>0</v>
      </c>
      <c r="AR137" s="213">
        <v>0</v>
      </c>
      <c r="AS137" s="213">
        <v>0</v>
      </c>
      <c r="AT137" s="213">
        <v>0</v>
      </c>
      <c r="AU137" s="213"/>
      <c r="AV137" s="213"/>
      <c r="AW137" s="213"/>
      <c r="AX137" s="213"/>
      <c r="AY137" s="213"/>
      <c r="AZ137" s="213"/>
      <c r="BA137" s="213"/>
      <c r="BB137" s="213"/>
      <c r="BC137" s="213"/>
      <c r="BD137" s="213"/>
      <c r="BE137" s="213"/>
      <c r="BF137" s="213"/>
      <c r="BG137" s="212">
        <v>0</v>
      </c>
      <c r="BH137" s="212">
        <v>0</v>
      </c>
      <c r="BI137" s="212">
        <v>0</v>
      </c>
      <c r="BJ137" s="212">
        <v>0</v>
      </c>
      <c r="BK137" s="213">
        <v>4.3806880762711868</v>
      </c>
      <c r="BL137" s="213">
        <v>0</v>
      </c>
      <c r="BM137" s="213">
        <v>0</v>
      </c>
      <c r="BN137" s="213">
        <v>0</v>
      </c>
      <c r="BO137" s="213">
        <v>0</v>
      </c>
      <c r="BP137" s="213">
        <v>0</v>
      </c>
      <c r="BQ137" s="213">
        <v>0</v>
      </c>
      <c r="BR137" s="213">
        <v>0</v>
      </c>
      <c r="BS137" s="213">
        <v>0</v>
      </c>
      <c r="BT137" s="213">
        <v>0</v>
      </c>
      <c r="BU137" s="213">
        <v>0</v>
      </c>
      <c r="BV137" s="213">
        <v>0</v>
      </c>
      <c r="BW137" s="213">
        <v>9</v>
      </c>
      <c r="BX137" s="212">
        <v>0</v>
      </c>
      <c r="BY137" s="212">
        <v>0</v>
      </c>
      <c r="BZ137" s="212">
        <v>9</v>
      </c>
      <c r="CA137" s="213">
        <v>0</v>
      </c>
      <c r="CB137" s="213">
        <v>0</v>
      </c>
      <c r="CC137" s="213">
        <v>9</v>
      </c>
      <c r="CD137" s="213">
        <v>0</v>
      </c>
      <c r="CE137" s="213">
        <v>0</v>
      </c>
      <c r="CF137" s="213">
        <v>12</v>
      </c>
      <c r="CG137" s="213"/>
      <c r="CH137" s="213"/>
      <c r="CI137" s="213"/>
      <c r="CJ137" s="213"/>
      <c r="CK137" s="213"/>
      <c r="CL137" s="213"/>
      <c r="CM137" s="213"/>
      <c r="CN137" s="213"/>
      <c r="CO137" s="213"/>
      <c r="CP137" s="212">
        <v>0</v>
      </c>
      <c r="CQ137" s="212">
        <v>0</v>
      </c>
      <c r="CR137" s="212">
        <v>30</v>
      </c>
      <c r="CS137" s="213">
        <v>0</v>
      </c>
      <c r="CT137" s="213">
        <v>0</v>
      </c>
      <c r="CU137" s="213">
        <v>0</v>
      </c>
      <c r="CV137" s="213">
        <v>1.3474576271186443</v>
      </c>
      <c r="CW137" s="212">
        <v>1.3474576271186443</v>
      </c>
      <c r="CX137" s="213">
        <v>1.3983050847457628</v>
      </c>
      <c r="CY137" s="213">
        <v>1.63492536440678</v>
      </c>
      <c r="CZ137" s="213"/>
      <c r="DA137" s="213"/>
      <c r="DB137" s="213"/>
      <c r="DC137" s="214">
        <v>4.3806880762711868</v>
      </c>
      <c r="DD137" s="107"/>
    </row>
    <row r="138" spans="1:113" s="56" customFormat="1" ht="11.25">
      <c r="A138" s="4"/>
      <c r="B138" s="4"/>
      <c r="D138" s="57"/>
      <c r="E138" s="204"/>
      <c r="F138" s="205"/>
      <c r="G138" s="205"/>
      <c r="H138" s="205"/>
      <c r="I138" s="90"/>
      <c r="J138" s="90"/>
      <c r="K138" s="205"/>
      <c r="L138" s="205"/>
      <c r="M138" s="90"/>
      <c r="N138" s="90"/>
      <c r="O138" s="205"/>
      <c r="P138" s="205"/>
      <c r="Q138" s="90"/>
      <c r="R138" s="90"/>
      <c r="S138" s="205"/>
      <c r="T138" s="205"/>
      <c r="U138" s="90"/>
      <c r="V138" s="90"/>
      <c r="W138" s="205"/>
      <c r="X138" s="205"/>
      <c r="Y138" s="90"/>
      <c r="Z138" s="90"/>
      <c r="AA138" s="205"/>
      <c r="AB138" s="205"/>
      <c r="AC138" s="90"/>
      <c r="AD138" s="90"/>
      <c r="AE138" s="205"/>
      <c r="AF138" s="205"/>
      <c r="AG138" s="90"/>
      <c r="AH138" s="90"/>
      <c r="AI138" s="205"/>
      <c r="AJ138" s="205"/>
      <c r="AK138" s="90"/>
      <c r="AL138" s="90"/>
      <c r="AM138" s="205"/>
      <c r="AN138" s="205"/>
      <c r="AO138" s="90"/>
      <c r="AP138" s="90"/>
      <c r="AQ138" s="205"/>
      <c r="AR138" s="205"/>
      <c r="AS138" s="90"/>
      <c r="AT138" s="90"/>
      <c r="AU138" s="205"/>
      <c r="AV138" s="205"/>
      <c r="AW138" s="90"/>
      <c r="AX138" s="90"/>
      <c r="AY138" s="205"/>
      <c r="AZ138" s="205"/>
      <c r="BA138" s="90"/>
      <c r="BB138" s="90"/>
      <c r="BC138" s="205"/>
      <c r="BD138" s="205"/>
      <c r="BE138" s="90"/>
      <c r="BF138" s="90"/>
      <c r="BG138" s="205"/>
      <c r="BH138" s="205"/>
      <c r="BI138" s="90"/>
      <c r="BJ138" s="90"/>
      <c r="BK138" s="90"/>
      <c r="BL138" s="90"/>
      <c r="BM138" s="90"/>
      <c r="BN138" s="90"/>
      <c r="BO138" s="90"/>
      <c r="BP138" s="90"/>
      <c r="BQ138" s="90"/>
      <c r="BR138" s="90"/>
      <c r="BS138" s="90"/>
      <c r="BT138" s="90"/>
      <c r="BU138" s="90"/>
      <c r="BV138" s="90"/>
      <c r="BW138" s="90"/>
      <c r="BX138" s="90"/>
      <c r="BY138" s="90"/>
      <c r="BZ138" s="90"/>
      <c r="CA138" s="90"/>
      <c r="CB138" s="90"/>
      <c r="CC138" s="90"/>
      <c r="CD138" s="90"/>
      <c r="CE138" s="90"/>
      <c r="CF138" s="90"/>
      <c r="CG138" s="90"/>
      <c r="CH138" s="90"/>
      <c r="CI138" s="90"/>
      <c r="CJ138" s="90"/>
      <c r="CK138" s="90"/>
      <c r="CL138" s="90"/>
      <c r="CM138" s="90"/>
      <c r="CN138" s="90"/>
      <c r="CO138" s="90"/>
      <c r="CP138" s="90"/>
      <c r="CQ138" s="90"/>
      <c r="CR138" s="90"/>
      <c r="CS138" s="90"/>
      <c r="CT138" s="90"/>
      <c r="CU138" s="90"/>
      <c r="CV138" s="90"/>
      <c r="CW138" s="90"/>
      <c r="CX138" s="90"/>
      <c r="CY138" s="90"/>
      <c r="CZ138" s="90"/>
      <c r="DA138" s="90"/>
      <c r="DB138" s="90"/>
      <c r="DC138" s="206"/>
      <c r="DD138" s="71"/>
      <c r="DH138" s="64"/>
      <c r="DI138" s="64"/>
    </row>
    <row r="139" spans="1:113" s="56" customFormat="1" ht="22.5">
      <c r="A139" s="4"/>
      <c r="B139" s="4"/>
      <c r="D139" s="57"/>
      <c r="E139" s="196" t="s">
        <v>231</v>
      </c>
      <c r="F139" s="154" t="s">
        <v>232</v>
      </c>
      <c r="G139" s="77"/>
      <c r="H139" s="77"/>
      <c r="I139" s="68">
        <v>0</v>
      </c>
      <c r="J139" s="68">
        <v>0</v>
      </c>
      <c r="K139" s="77"/>
      <c r="L139" s="77"/>
      <c r="M139" s="68">
        <v>0</v>
      </c>
      <c r="N139" s="68">
        <v>0</v>
      </c>
      <c r="O139" s="77"/>
      <c r="P139" s="77"/>
      <c r="Q139" s="68">
        <v>0</v>
      </c>
      <c r="R139" s="68">
        <v>0</v>
      </c>
      <c r="S139" s="77"/>
      <c r="T139" s="77"/>
      <c r="U139" s="68">
        <v>0</v>
      </c>
      <c r="V139" s="68">
        <v>0</v>
      </c>
      <c r="W139" s="77"/>
      <c r="X139" s="77"/>
      <c r="Y139" s="68">
        <v>0</v>
      </c>
      <c r="Z139" s="68">
        <v>0</v>
      </c>
      <c r="AA139" s="77"/>
      <c r="AB139" s="77"/>
      <c r="AC139" s="68">
        <v>0</v>
      </c>
      <c r="AD139" s="68">
        <v>0</v>
      </c>
      <c r="AE139" s="77"/>
      <c r="AF139" s="77"/>
      <c r="AG139" s="68">
        <v>0</v>
      </c>
      <c r="AH139" s="68">
        <v>0</v>
      </c>
      <c r="AI139" s="77"/>
      <c r="AJ139" s="77"/>
      <c r="AK139" s="68">
        <v>0</v>
      </c>
      <c r="AL139" s="68">
        <v>0</v>
      </c>
      <c r="AM139" s="77"/>
      <c r="AN139" s="77"/>
      <c r="AO139" s="68">
        <v>0</v>
      </c>
      <c r="AP139" s="68">
        <v>0</v>
      </c>
      <c r="AQ139" s="77"/>
      <c r="AR139" s="77"/>
      <c r="AS139" s="68">
        <v>0</v>
      </c>
      <c r="AT139" s="68">
        <v>0</v>
      </c>
      <c r="AU139" s="77"/>
      <c r="AV139" s="77"/>
      <c r="AW139" s="68">
        <v>0</v>
      </c>
      <c r="AX139" s="68">
        <v>0</v>
      </c>
      <c r="AY139" s="77"/>
      <c r="AZ139" s="77"/>
      <c r="BA139" s="68">
        <v>0</v>
      </c>
      <c r="BB139" s="68">
        <v>0</v>
      </c>
      <c r="BC139" s="77"/>
      <c r="BD139" s="77"/>
      <c r="BE139" s="68">
        <v>0</v>
      </c>
      <c r="BF139" s="68">
        <v>0</v>
      </c>
      <c r="BG139" s="77"/>
      <c r="BH139" s="77"/>
      <c r="BI139" s="68">
        <v>0</v>
      </c>
      <c r="BJ139" s="68">
        <v>0</v>
      </c>
      <c r="BK139" s="68">
        <v>0</v>
      </c>
      <c r="BL139" s="68">
        <v>0</v>
      </c>
      <c r="BM139" s="68">
        <v>0</v>
      </c>
      <c r="BN139" s="68">
        <v>0</v>
      </c>
      <c r="BO139" s="68">
        <v>0</v>
      </c>
      <c r="BP139" s="68">
        <v>0</v>
      </c>
      <c r="BQ139" s="68">
        <v>0</v>
      </c>
      <c r="BR139" s="68">
        <v>0</v>
      </c>
      <c r="BS139" s="68">
        <v>0</v>
      </c>
      <c r="BT139" s="68">
        <v>0</v>
      </c>
      <c r="BU139" s="68">
        <v>0</v>
      </c>
      <c r="BV139" s="68">
        <v>0</v>
      </c>
      <c r="BW139" s="68">
        <v>0</v>
      </c>
      <c r="BX139" s="68">
        <v>0</v>
      </c>
      <c r="BY139" s="68">
        <v>0</v>
      </c>
      <c r="BZ139" s="68">
        <v>0</v>
      </c>
      <c r="CA139" s="68">
        <v>0</v>
      </c>
      <c r="CB139" s="68">
        <v>0</v>
      </c>
      <c r="CC139" s="68">
        <v>0</v>
      </c>
      <c r="CD139" s="68">
        <v>0</v>
      </c>
      <c r="CE139" s="68">
        <v>0</v>
      </c>
      <c r="CF139" s="68">
        <v>0</v>
      </c>
      <c r="CG139" s="68">
        <v>0</v>
      </c>
      <c r="CH139" s="68">
        <v>0</v>
      </c>
      <c r="CI139" s="68">
        <v>0</v>
      </c>
      <c r="CJ139" s="68">
        <v>0</v>
      </c>
      <c r="CK139" s="68">
        <v>0</v>
      </c>
      <c r="CL139" s="68">
        <v>0</v>
      </c>
      <c r="CM139" s="68">
        <v>0</v>
      </c>
      <c r="CN139" s="68">
        <v>0</v>
      </c>
      <c r="CO139" s="68">
        <v>0</v>
      </c>
      <c r="CP139" s="68">
        <v>0</v>
      </c>
      <c r="CQ139" s="68">
        <v>0</v>
      </c>
      <c r="CR139" s="68">
        <v>0</v>
      </c>
      <c r="CS139" s="68">
        <v>0</v>
      </c>
      <c r="CT139" s="68">
        <v>0</v>
      </c>
      <c r="CU139" s="68">
        <v>0</v>
      </c>
      <c r="CV139" s="68">
        <v>0</v>
      </c>
      <c r="CW139" s="68">
        <v>0</v>
      </c>
      <c r="CX139" s="68">
        <v>0</v>
      </c>
      <c r="CY139" s="68">
        <v>0</v>
      </c>
      <c r="CZ139" s="68">
        <v>0</v>
      </c>
      <c r="DA139" s="68">
        <v>0</v>
      </c>
      <c r="DB139" s="68">
        <v>0</v>
      </c>
      <c r="DC139" s="70">
        <v>0</v>
      </c>
      <c r="DD139" s="71"/>
      <c r="DH139" s="64"/>
      <c r="DI139" s="64"/>
    </row>
    <row r="140" spans="1:113" s="56" customFormat="1" ht="11.25">
      <c r="A140" s="4"/>
      <c r="B140" s="4"/>
      <c r="D140" s="57"/>
      <c r="E140" s="201" t="s">
        <v>233</v>
      </c>
      <c r="F140" s="219"/>
      <c r="G140" s="77"/>
      <c r="H140" s="77"/>
      <c r="I140" s="84"/>
      <c r="J140" s="84"/>
      <c r="K140" s="77"/>
      <c r="L140" s="77"/>
      <c r="M140" s="84"/>
      <c r="N140" s="84"/>
      <c r="O140" s="77"/>
      <c r="P140" s="77"/>
      <c r="Q140" s="84"/>
      <c r="R140" s="84"/>
      <c r="S140" s="77"/>
      <c r="T140" s="77"/>
      <c r="U140" s="84"/>
      <c r="V140" s="84"/>
      <c r="W140" s="77"/>
      <c r="X140" s="77"/>
      <c r="Y140" s="84"/>
      <c r="Z140" s="84"/>
      <c r="AA140" s="77"/>
      <c r="AB140" s="77"/>
      <c r="AC140" s="84"/>
      <c r="AD140" s="84"/>
      <c r="AE140" s="77"/>
      <c r="AF140" s="77"/>
      <c r="AG140" s="84"/>
      <c r="AH140" s="84"/>
      <c r="AI140" s="77"/>
      <c r="AJ140" s="77"/>
      <c r="AK140" s="84"/>
      <c r="AL140" s="84"/>
      <c r="AM140" s="77"/>
      <c r="AN140" s="77"/>
      <c r="AO140" s="84"/>
      <c r="AP140" s="84"/>
      <c r="AQ140" s="77"/>
      <c r="AR140" s="77"/>
      <c r="AS140" s="84"/>
      <c r="AT140" s="84"/>
      <c r="AU140" s="77"/>
      <c r="AV140" s="77"/>
      <c r="AW140" s="84"/>
      <c r="AX140" s="84"/>
      <c r="AY140" s="77"/>
      <c r="AZ140" s="77"/>
      <c r="BA140" s="84"/>
      <c r="BB140" s="84"/>
      <c r="BC140" s="77"/>
      <c r="BD140" s="77"/>
      <c r="BE140" s="84"/>
      <c r="BF140" s="84"/>
      <c r="BG140" s="77"/>
      <c r="BH140" s="77"/>
      <c r="BI140" s="84"/>
      <c r="BJ140" s="84"/>
      <c r="BK140" s="84"/>
      <c r="BL140" s="84"/>
      <c r="BM140" s="84"/>
      <c r="BN140" s="84"/>
      <c r="BO140" s="84"/>
      <c r="BP140" s="84"/>
      <c r="BQ140" s="84"/>
      <c r="BR140" s="84"/>
      <c r="BS140" s="84"/>
      <c r="BT140" s="84"/>
      <c r="BU140" s="84"/>
      <c r="BV140" s="84"/>
      <c r="BW140" s="84"/>
      <c r="BX140" s="84"/>
      <c r="BY140" s="84"/>
      <c r="BZ140" s="84"/>
      <c r="CA140" s="84"/>
      <c r="CB140" s="84"/>
      <c r="CC140" s="84"/>
      <c r="CD140" s="84"/>
      <c r="CE140" s="84"/>
      <c r="CF140" s="84"/>
      <c r="CG140" s="84"/>
      <c r="CH140" s="84"/>
      <c r="CI140" s="84"/>
      <c r="CJ140" s="84"/>
      <c r="CK140" s="84"/>
      <c r="CL140" s="84"/>
      <c r="CM140" s="84"/>
      <c r="CN140" s="84"/>
      <c r="CO140" s="84"/>
      <c r="CP140" s="84"/>
      <c r="CQ140" s="84"/>
      <c r="CR140" s="84"/>
      <c r="CS140" s="84"/>
      <c r="CT140" s="84"/>
      <c r="CU140" s="84"/>
      <c r="CV140" s="84"/>
      <c r="CW140" s="84"/>
      <c r="CX140" s="84"/>
      <c r="CY140" s="84"/>
      <c r="CZ140" s="84"/>
      <c r="DA140" s="84"/>
      <c r="DB140" s="84"/>
      <c r="DC140" s="203"/>
      <c r="DD140" s="71"/>
      <c r="DH140" s="64"/>
      <c r="DI140" s="64"/>
    </row>
    <row r="141" spans="1:113" s="56" customFormat="1" ht="11.25">
      <c r="A141" s="4"/>
      <c r="B141" s="4"/>
      <c r="D141" s="57"/>
      <c r="E141" s="204"/>
      <c r="F141" s="205"/>
      <c r="G141" s="205"/>
      <c r="H141" s="205"/>
      <c r="I141" s="90"/>
      <c r="J141" s="90"/>
      <c r="K141" s="205"/>
      <c r="L141" s="205"/>
      <c r="M141" s="90"/>
      <c r="N141" s="90"/>
      <c r="O141" s="205"/>
      <c r="P141" s="205"/>
      <c r="Q141" s="90"/>
      <c r="R141" s="90"/>
      <c r="S141" s="205"/>
      <c r="T141" s="205"/>
      <c r="U141" s="90"/>
      <c r="V141" s="90"/>
      <c r="W141" s="205"/>
      <c r="X141" s="205"/>
      <c r="Y141" s="90"/>
      <c r="Z141" s="90"/>
      <c r="AA141" s="205"/>
      <c r="AB141" s="205"/>
      <c r="AC141" s="90"/>
      <c r="AD141" s="90"/>
      <c r="AE141" s="205"/>
      <c r="AF141" s="205"/>
      <c r="AG141" s="90"/>
      <c r="AH141" s="90"/>
      <c r="AI141" s="205"/>
      <c r="AJ141" s="205"/>
      <c r="AK141" s="90"/>
      <c r="AL141" s="90"/>
      <c r="AM141" s="205"/>
      <c r="AN141" s="205"/>
      <c r="AO141" s="90"/>
      <c r="AP141" s="90"/>
      <c r="AQ141" s="205"/>
      <c r="AR141" s="205"/>
      <c r="AS141" s="90"/>
      <c r="AT141" s="90"/>
      <c r="AU141" s="205"/>
      <c r="AV141" s="205"/>
      <c r="AW141" s="90"/>
      <c r="AX141" s="90"/>
      <c r="AY141" s="205"/>
      <c r="AZ141" s="205"/>
      <c r="BA141" s="90"/>
      <c r="BB141" s="90"/>
      <c r="BC141" s="205"/>
      <c r="BD141" s="205"/>
      <c r="BE141" s="90"/>
      <c r="BF141" s="90"/>
      <c r="BG141" s="205"/>
      <c r="BH141" s="205"/>
      <c r="BI141" s="90"/>
      <c r="BJ141" s="90"/>
      <c r="BK141" s="90"/>
      <c r="BL141" s="90"/>
      <c r="BM141" s="90"/>
      <c r="BN141" s="90"/>
      <c r="BO141" s="90"/>
      <c r="BP141" s="90"/>
      <c r="BQ141" s="90"/>
      <c r="BR141" s="90"/>
      <c r="BS141" s="90"/>
      <c r="BT141" s="90"/>
      <c r="BU141" s="90"/>
      <c r="BV141" s="90"/>
      <c r="BW141" s="90"/>
      <c r="BX141" s="90"/>
      <c r="BY141" s="90"/>
      <c r="BZ141" s="90"/>
      <c r="CA141" s="90"/>
      <c r="CB141" s="90"/>
      <c r="CC141" s="90"/>
      <c r="CD141" s="90"/>
      <c r="CE141" s="90"/>
      <c r="CF141" s="90"/>
      <c r="CG141" s="90"/>
      <c r="CH141" s="90"/>
      <c r="CI141" s="90"/>
      <c r="CJ141" s="90"/>
      <c r="CK141" s="90"/>
      <c r="CL141" s="90"/>
      <c r="CM141" s="90"/>
      <c r="CN141" s="90"/>
      <c r="CO141" s="90"/>
      <c r="CP141" s="90"/>
      <c r="CQ141" s="90"/>
      <c r="CR141" s="90"/>
      <c r="CS141" s="90"/>
      <c r="CT141" s="90"/>
      <c r="CU141" s="90"/>
      <c r="CV141" s="90"/>
      <c r="CW141" s="90"/>
      <c r="CX141" s="90"/>
      <c r="CY141" s="90"/>
      <c r="CZ141" s="90"/>
      <c r="DA141" s="90"/>
      <c r="DB141" s="90"/>
      <c r="DC141" s="206"/>
      <c r="DD141" s="71"/>
      <c r="DH141" s="64"/>
      <c r="DI141" s="64"/>
    </row>
    <row r="142" spans="1:113" s="56" customFormat="1" ht="11.25">
      <c r="A142" s="4"/>
      <c r="B142" s="4"/>
      <c r="D142" s="57"/>
      <c r="E142" s="196" t="s">
        <v>234</v>
      </c>
      <c r="F142" s="154" t="s">
        <v>235</v>
      </c>
      <c r="G142" s="77"/>
      <c r="H142" s="77"/>
      <c r="I142" s="68">
        <v>0</v>
      </c>
      <c r="J142" s="68">
        <v>0</v>
      </c>
      <c r="K142" s="77"/>
      <c r="L142" s="77"/>
      <c r="M142" s="68">
        <v>0</v>
      </c>
      <c r="N142" s="68">
        <v>0</v>
      </c>
      <c r="O142" s="77"/>
      <c r="P142" s="77"/>
      <c r="Q142" s="68">
        <v>0</v>
      </c>
      <c r="R142" s="68">
        <v>0</v>
      </c>
      <c r="S142" s="77"/>
      <c r="T142" s="77"/>
      <c r="U142" s="68">
        <v>0</v>
      </c>
      <c r="V142" s="68">
        <v>0</v>
      </c>
      <c r="W142" s="77"/>
      <c r="X142" s="77"/>
      <c r="Y142" s="68">
        <v>0</v>
      </c>
      <c r="Z142" s="68">
        <v>0</v>
      </c>
      <c r="AA142" s="77"/>
      <c r="AB142" s="77"/>
      <c r="AC142" s="68">
        <v>0</v>
      </c>
      <c r="AD142" s="68">
        <v>0</v>
      </c>
      <c r="AE142" s="77"/>
      <c r="AF142" s="77"/>
      <c r="AG142" s="68">
        <v>0</v>
      </c>
      <c r="AH142" s="68">
        <v>0</v>
      </c>
      <c r="AI142" s="77"/>
      <c r="AJ142" s="77"/>
      <c r="AK142" s="68">
        <v>0</v>
      </c>
      <c r="AL142" s="68">
        <v>0</v>
      </c>
      <c r="AM142" s="77"/>
      <c r="AN142" s="77"/>
      <c r="AO142" s="68">
        <v>0</v>
      </c>
      <c r="AP142" s="68">
        <v>0</v>
      </c>
      <c r="AQ142" s="77"/>
      <c r="AR142" s="77"/>
      <c r="AS142" s="68">
        <v>0</v>
      </c>
      <c r="AT142" s="68">
        <v>0</v>
      </c>
      <c r="AU142" s="77"/>
      <c r="AV142" s="77"/>
      <c r="AW142" s="68">
        <v>0</v>
      </c>
      <c r="AX142" s="68">
        <v>0</v>
      </c>
      <c r="AY142" s="77"/>
      <c r="AZ142" s="77"/>
      <c r="BA142" s="68">
        <v>0</v>
      </c>
      <c r="BB142" s="68">
        <v>0</v>
      </c>
      <c r="BC142" s="77"/>
      <c r="BD142" s="77"/>
      <c r="BE142" s="68">
        <v>0</v>
      </c>
      <c r="BF142" s="68">
        <v>0</v>
      </c>
      <c r="BG142" s="77"/>
      <c r="BH142" s="77"/>
      <c r="BI142" s="68">
        <v>0</v>
      </c>
      <c r="BJ142" s="68">
        <v>0</v>
      </c>
      <c r="BK142" s="68">
        <v>0</v>
      </c>
      <c r="BL142" s="68">
        <v>0</v>
      </c>
      <c r="BM142" s="68">
        <v>0</v>
      </c>
      <c r="BN142" s="68">
        <v>0</v>
      </c>
      <c r="BO142" s="68">
        <v>0</v>
      </c>
      <c r="BP142" s="68">
        <v>0</v>
      </c>
      <c r="BQ142" s="68">
        <v>0</v>
      </c>
      <c r="BR142" s="68">
        <v>0</v>
      </c>
      <c r="BS142" s="68">
        <v>0</v>
      </c>
      <c r="BT142" s="68">
        <v>0</v>
      </c>
      <c r="BU142" s="68">
        <v>0</v>
      </c>
      <c r="BV142" s="68">
        <v>0</v>
      </c>
      <c r="BW142" s="68">
        <v>0</v>
      </c>
      <c r="BX142" s="68">
        <v>0</v>
      </c>
      <c r="BY142" s="68">
        <v>0</v>
      </c>
      <c r="BZ142" s="68">
        <v>0</v>
      </c>
      <c r="CA142" s="68">
        <v>0</v>
      </c>
      <c r="CB142" s="68">
        <v>0</v>
      </c>
      <c r="CC142" s="68">
        <v>0</v>
      </c>
      <c r="CD142" s="68">
        <v>0</v>
      </c>
      <c r="CE142" s="68">
        <v>0</v>
      </c>
      <c r="CF142" s="68">
        <v>0</v>
      </c>
      <c r="CG142" s="68">
        <v>0</v>
      </c>
      <c r="CH142" s="68">
        <v>0</v>
      </c>
      <c r="CI142" s="68">
        <v>0</v>
      </c>
      <c r="CJ142" s="68">
        <v>0</v>
      </c>
      <c r="CK142" s="68">
        <v>0</v>
      </c>
      <c r="CL142" s="68">
        <v>0</v>
      </c>
      <c r="CM142" s="68">
        <v>0</v>
      </c>
      <c r="CN142" s="68">
        <v>0</v>
      </c>
      <c r="CO142" s="68">
        <v>0</v>
      </c>
      <c r="CP142" s="68">
        <v>0</v>
      </c>
      <c r="CQ142" s="68">
        <v>0</v>
      </c>
      <c r="CR142" s="68">
        <v>0</v>
      </c>
      <c r="CS142" s="68">
        <v>0</v>
      </c>
      <c r="CT142" s="68">
        <v>0</v>
      </c>
      <c r="CU142" s="68">
        <v>0</v>
      </c>
      <c r="CV142" s="68">
        <v>0</v>
      </c>
      <c r="CW142" s="68">
        <v>0</v>
      </c>
      <c r="CX142" s="68">
        <v>0</v>
      </c>
      <c r="CY142" s="68">
        <v>0</v>
      </c>
      <c r="CZ142" s="68">
        <v>0</v>
      </c>
      <c r="DA142" s="68">
        <v>0</v>
      </c>
      <c r="DB142" s="68">
        <v>0</v>
      </c>
      <c r="DC142" s="70">
        <v>0</v>
      </c>
      <c r="DD142" s="71"/>
      <c r="DH142" s="64"/>
      <c r="DI142" s="64"/>
    </row>
    <row r="143" spans="1:113" s="56" customFormat="1" ht="11.25">
      <c r="A143" s="4"/>
      <c r="B143" s="4"/>
      <c r="D143" s="57"/>
      <c r="E143" s="197" t="s">
        <v>236</v>
      </c>
      <c r="F143" s="198" t="s">
        <v>87</v>
      </c>
      <c r="G143" s="77"/>
      <c r="H143" s="77"/>
      <c r="I143" s="76">
        <v>0</v>
      </c>
      <c r="J143" s="76">
        <v>0</v>
      </c>
      <c r="K143" s="77"/>
      <c r="L143" s="77"/>
      <c r="M143" s="76">
        <v>0</v>
      </c>
      <c r="N143" s="76">
        <v>0</v>
      </c>
      <c r="O143" s="77"/>
      <c r="P143" s="77"/>
      <c r="Q143" s="76">
        <v>0</v>
      </c>
      <c r="R143" s="76">
        <v>0</v>
      </c>
      <c r="S143" s="77"/>
      <c r="T143" s="77"/>
      <c r="U143" s="76">
        <v>0</v>
      </c>
      <c r="V143" s="76">
        <v>0</v>
      </c>
      <c r="W143" s="77"/>
      <c r="X143" s="77"/>
      <c r="Y143" s="76">
        <v>0</v>
      </c>
      <c r="Z143" s="76">
        <v>0</v>
      </c>
      <c r="AA143" s="77"/>
      <c r="AB143" s="77"/>
      <c r="AC143" s="76">
        <v>0</v>
      </c>
      <c r="AD143" s="76">
        <v>0</v>
      </c>
      <c r="AE143" s="77"/>
      <c r="AF143" s="77"/>
      <c r="AG143" s="76">
        <v>0</v>
      </c>
      <c r="AH143" s="76">
        <v>0</v>
      </c>
      <c r="AI143" s="77"/>
      <c r="AJ143" s="77"/>
      <c r="AK143" s="76">
        <v>0</v>
      </c>
      <c r="AL143" s="76">
        <v>0</v>
      </c>
      <c r="AM143" s="77"/>
      <c r="AN143" s="77"/>
      <c r="AO143" s="76">
        <v>0</v>
      </c>
      <c r="AP143" s="76">
        <v>0</v>
      </c>
      <c r="AQ143" s="77"/>
      <c r="AR143" s="77"/>
      <c r="AS143" s="76">
        <v>0</v>
      </c>
      <c r="AT143" s="76">
        <v>0</v>
      </c>
      <c r="AU143" s="77"/>
      <c r="AV143" s="77"/>
      <c r="AW143" s="76">
        <v>0</v>
      </c>
      <c r="AX143" s="76">
        <v>0</v>
      </c>
      <c r="AY143" s="77"/>
      <c r="AZ143" s="77"/>
      <c r="BA143" s="76">
        <v>0</v>
      </c>
      <c r="BB143" s="76">
        <v>0</v>
      </c>
      <c r="BC143" s="77"/>
      <c r="BD143" s="77"/>
      <c r="BE143" s="76">
        <v>0</v>
      </c>
      <c r="BF143" s="76">
        <v>0</v>
      </c>
      <c r="BG143" s="77"/>
      <c r="BH143" s="77"/>
      <c r="BI143" s="76">
        <v>0</v>
      </c>
      <c r="BJ143" s="76">
        <v>0</v>
      </c>
      <c r="BK143" s="76">
        <v>0</v>
      </c>
      <c r="BL143" s="76">
        <v>0</v>
      </c>
      <c r="BM143" s="76">
        <v>0</v>
      </c>
      <c r="BN143" s="76">
        <v>0</v>
      </c>
      <c r="BO143" s="76">
        <v>0</v>
      </c>
      <c r="BP143" s="76">
        <v>0</v>
      </c>
      <c r="BQ143" s="76">
        <v>0</v>
      </c>
      <c r="BR143" s="76">
        <v>0</v>
      </c>
      <c r="BS143" s="76">
        <v>0</v>
      </c>
      <c r="BT143" s="76">
        <v>0</v>
      </c>
      <c r="BU143" s="76">
        <v>0</v>
      </c>
      <c r="BV143" s="76">
        <v>0</v>
      </c>
      <c r="BW143" s="76">
        <v>0</v>
      </c>
      <c r="BX143" s="76">
        <v>0</v>
      </c>
      <c r="BY143" s="76">
        <v>0</v>
      </c>
      <c r="BZ143" s="76">
        <v>0</v>
      </c>
      <c r="CA143" s="76">
        <v>0</v>
      </c>
      <c r="CB143" s="76">
        <v>0</v>
      </c>
      <c r="CC143" s="76">
        <v>0</v>
      </c>
      <c r="CD143" s="76">
        <v>0</v>
      </c>
      <c r="CE143" s="76">
        <v>0</v>
      </c>
      <c r="CF143" s="76">
        <v>0</v>
      </c>
      <c r="CG143" s="76">
        <v>0</v>
      </c>
      <c r="CH143" s="76">
        <v>0</v>
      </c>
      <c r="CI143" s="76">
        <v>0</v>
      </c>
      <c r="CJ143" s="76">
        <v>0</v>
      </c>
      <c r="CK143" s="76">
        <v>0</v>
      </c>
      <c r="CL143" s="76">
        <v>0</v>
      </c>
      <c r="CM143" s="76">
        <v>0</v>
      </c>
      <c r="CN143" s="76">
        <v>0</v>
      </c>
      <c r="CO143" s="76">
        <v>0</v>
      </c>
      <c r="CP143" s="76">
        <v>0</v>
      </c>
      <c r="CQ143" s="76">
        <v>0</v>
      </c>
      <c r="CR143" s="76">
        <v>0</v>
      </c>
      <c r="CS143" s="76">
        <v>0</v>
      </c>
      <c r="CT143" s="76">
        <v>0</v>
      </c>
      <c r="CU143" s="76">
        <v>0</v>
      </c>
      <c r="CV143" s="76">
        <v>0</v>
      </c>
      <c r="CW143" s="76">
        <v>0</v>
      </c>
      <c r="CX143" s="76">
        <v>0</v>
      </c>
      <c r="CY143" s="76">
        <v>0</v>
      </c>
      <c r="CZ143" s="76">
        <v>0</v>
      </c>
      <c r="DA143" s="76">
        <v>0</v>
      </c>
      <c r="DB143" s="76">
        <v>0</v>
      </c>
      <c r="DC143" s="78">
        <v>0</v>
      </c>
      <c r="DD143" s="71"/>
      <c r="DH143" s="64"/>
      <c r="DI143" s="64"/>
    </row>
    <row r="144" spans="1:113" s="56" customFormat="1" ht="11.25">
      <c r="A144" s="4"/>
      <c r="B144" s="4"/>
      <c r="D144" s="57"/>
      <c r="E144" s="197" t="s">
        <v>237</v>
      </c>
      <c r="F144" s="199" t="s">
        <v>89</v>
      </c>
      <c r="G144" s="77"/>
      <c r="H144" s="77"/>
      <c r="I144" s="76">
        <v>0</v>
      </c>
      <c r="J144" s="76">
        <v>0</v>
      </c>
      <c r="K144" s="77"/>
      <c r="L144" s="77"/>
      <c r="M144" s="76">
        <v>0</v>
      </c>
      <c r="N144" s="76">
        <v>0</v>
      </c>
      <c r="O144" s="77"/>
      <c r="P144" s="77"/>
      <c r="Q144" s="76">
        <v>0</v>
      </c>
      <c r="R144" s="76">
        <v>0</v>
      </c>
      <c r="S144" s="77"/>
      <c r="T144" s="77"/>
      <c r="U144" s="76">
        <v>0</v>
      </c>
      <c r="V144" s="76">
        <v>0</v>
      </c>
      <c r="W144" s="77"/>
      <c r="X144" s="77"/>
      <c r="Y144" s="76">
        <v>0</v>
      </c>
      <c r="Z144" s="76">
        <v>0</v>
      </c>
      <c r="AA144" s="77"/>
      <c r="AB144" s="77"/>
      <c r="AC144" s="76">
        <v>0</v>
      </c>
      <c r="AD144" s="76">
        <v>0</v>
      </c>
      <c r="AE144" s="77"/>
      <c r="AF144" s="77"/>
      <c r="AG144" s="76">
        <v>0</v>
      </c>
      <c r="AH144" s="76">
        <v>0</v>
      </c>
      <c r="AI144" s="77"/>
      <c r="AJ144" s="77"/>
      <c r="AK144" s="76">
        <v>0</v>
      </c>
      <c r="AL144" s="76">
        <v>0</v>
      </c>
      <c r="AM144" s="77"/>
      <c r="AN144" s="77"/>
      <c r="AO144" s="76">
        <v>0</v>
      </c>
      <c r="AP144" s="76">
        <v>0</v>
      </c>
      <c r="AQ144" s="77"/>
      <c r="AR144" s="77"/>
      <c r="AS144" s="76">
        <v>0</v>
      </c>
      <c r="AT144" s="76">
        <v>0</v>
      </c>
      <c r="AU144" s="77"/>
      <c r="AV144" s="77"/>
      <c r="AW144" s="76">
        <v>0</v>
      </c>
      <c r="AX144" s="76">
        <v>0</v>
      </c>
      <c r="AY144" s="77"/>
      <c r="AZ144" s="77"/>
      <c r="BA144" s="76">
        <v>0</v>
      </c>
      <c r="BB144" s="76">
        <v>0</v>
      </c>
      <c r="BC144" s="77"/>
      <c r="BD144" s="77"/>
      <c r="BE144" s="76">
        <v>0</v>
      </c>
      <c r="BF144" s="76">
        <v>0</v>
      </c>
      <c r="BG144" s="77"/>
      <c r="BH144" s="77"/>
      <c r="BI144" s="76">
        <v>0</v>
      </c>
      <c r="BJ144" s="76">
        <v>0</v>
      </c>
      <c r="BK144" s="76">
        <v>0</v>
      </c>
      <c r="BL144" s="76">
        <v>0</v>
      </c>
      <c r="BM144" s="76">
        <v>0</v>
      </c>
      <c r="BN144" s="76">
        <v>0</v>
      </c>
      <c r="BO144" s="76">
        <v>0</v>
      </c>
      <c r="BP144" s="76">
        <v>0</v>
      </c>
      <c r="BQ144" s="76">
        <v>0</v>
      </c>
      <c r="BR144" s="76">
        <v>0</v>
      </c>
      <c r="BS144" s="76">
        <v>0</v>
      </c>
      <c r="BT144" s="76">
        <v>0</v>
      </c>
      <c r="BU144" s="76">
        <v>0</v>
      </c>
      <c r="BV144" s="76">
        <v>0</v>
      </c>
      <c r="BW144" s="76">
        <v>0</v>
      </c>
      <c r="BX144" s="76">
        <v>0</v>
      </c>
      <c r="BY144" s="76">
        <v>0</v>
      </c>
      <c r="BZ144" s="76">
        <v>0</v>
      </c>
      <c r="CA144" s="76">
        <v>0</v>
      </c>
      <c r="CB144" s="76">
        <v>0</v>
      </c>
      <c r="CC144" s="76">
        <v>0</v>
      </c>
      <c r="CD144" s="76">
        <v>0</v>
      </c>
      <c r="CE144" s="76">
        <v>0</v>
      </c>
      <c r="CF144" s="76">
        <v>0</v>
      </c>
      <c r="CG144" s="76">
        <v>0</v>
      </c>
      <c r="CH144" s="76">
        <v>0</v>
      </c>
      <c r="CI144" s="76">
        <v>0</v>
      </c>
      <c r="CJ144" s="76">
        <v>0</v>
      </c>
      <c r="CK144" s="76">
        <v>0</v>
      </c>
      <c r="CL144" s="76">
        <v>0</v>
      </c>
      <c r="CM144" s="76">
        <v>0</v>
      </c>
      <c r="CN144" s="76">
        <v>0</v>
      </c>
      <c r="CO144" s="76">
        <v>0</v>
      </c>
      <c r="CP144" s="76">
        <v>0</v>
      </c>
      <c r="CQ144" s="76">
        <v>0</v>
      </c>
      <c r="CR144" s="76">
        <v>0</v>
      </c>
      <c r="CS144" s="76">
        <v>0</v>
      </c>
      <c r="CT144" s="76">
        <v>0</v>
      </c>
      <c r="CU144" s="76">
        <v>0</v>
      </c>
      <c r="CV144" s="76">
        <v>0</v>
      </c>
      <c r="CW144" s="76">
        <v>0</v>
      </c>
      <c r="CX144" s="76">
        <v>0</v>
      </c>
      <c r="CY144" s="76">
        <v>0</v>
      </c>
      <c r="CZ144" s="76">
        <v>0</v>
      </c>
      <c r="DA144" s="76">
        <v>0</v>
      </c>
      <c r="DB144" s="76">
        <v>0</v>
      </c>
      <c r="DC144" s="78">
        <v>0</v>
      </c>
      <c r="DD144" s="71"/>
      <c r="DH144" s="64"/>
      <c r="DI144" s="64"/>
    </row>
    <row r="145" spans="1:113" s="56" customFormat="1" ht="11.25">
      <c r="A145" s="4"/>
      <c r="B145" s="4"/>
      <c r="D145" s="57"/>
      <c r="E145" s="197" t="s">
        <v>238</v>
      </c>
      <c r="F145" s="200" t="s">
        <v>91</v>
      </c>
      <c r="G145" s="77"/>
      <c r="H145" s="77"/>
      <c r="I145" s="76">
        <v>0</v>
      </c>
      <c r="J145" s="76">
        <v>0</v>
      </c>
      <c r="K145" s="77"/>
      <c r="L145" s="77"/>
      <c r="M145" s="76">
        <v>0</v>
      </c>
      <c r="N145" s="76">
        <v>0</v>
      </c>
      <c r="O145" s="77"/>
      <c r="P145" s="77"/>
      <c r="Q145" s="76">
        <v>0</v>
      </c>
      <c r="R145" s="76">
        <v>0</v>
      </c>
      <c r="S145" s="77"/>
      <c r="T145" s="77"/>
      <c r="U145" s="76">
        <v>0</v>
      </c>
      <c r="V145" s="76">
        <v>0</v>
      </c>
      <c r="W145" s="77"/>
      <c r="X145" s="77"/>
      <c r="Y145" s="76">
        <v>0</v>
      </c>
      <c r="Z145" s="76">
        <v>0</v>
      </c>
      <c r="AA145" s="77"/>
      <c r="AB145" s="77"/>
      <c r="AC145" s="76">
        <v>0</v>
      </c>
      <c r="AD145" s="76">
        <v>0</v>
      </c>
      <c r="AE145" s="77"/>
      <c r="AF145" s="77"/>
      <c r="AG145" s="76">
        <v>0</v>
      </c>
      <c r="AH145" s="76">
        <v>0</v>
      </c>
      <c r="AI145" s="77"/>
      <c r="AJ145" s="77"/>
      <c r="AK145" s="76">
        <v>0</v>
      </c>
      <c r="AL145" s="76">
        <v>0</v>
      </c>
      <c r="AM145" s="77"/>
      <c r="AN145" s="77"/>
      <c r="AO145" s="76">
        <v>0</v>
      </c>
      <c r="AP145" s="76">
        <v>0</v>
      </c>
      <c r="AQ145" s="77"/>
      <c r="AR145" s="77"/>
      <c r="AS145" s="76">
        <v>0</v>
      </c>
      <c r="AT145" s="76">
        <v>0</v>
      </c>
      <c r="AU145" s="77"/>
      <c r="AV145" s="77"/>
      <c r="AW145" s="76">
        <v>0</v>
      </c>
      <c r="AX145" s="76">
        <v>0</v>
      </c>
      <c r="AY145" s="77"/>
      <c r="AZ145" s="77"/>
      <c r="BA145" s="76">
        <v>0</v>
      </c>
      <c r="BB145" s="76">
        <v>0</v>
      </c>
      <c r="BC145" s="77"/>
      <c r="BD145" s="77"/>
      <c r="BE145" s="76">
        <v>0</v>
      </c>
      <c r="BF145" s="76">
        <v>0</v>
      </c>
      <c r="BG145" s="77"/>
      <c r="BH145" s="77"/>
      <c r="BI145" s="76">
        <v>0</v>
      </c>
      <c r="BJ145" s="76">
        <v>0</v>
      </c>
      <c r="BK145" s="76">
        <v>0</v>
      </c>
      <c r="BL145" s="76">
        <v>0</v>
      </c>
      <c r="BM145" s="76">
        <v>0</v>
      </c>
      <c r="BN145" s="76">
        <v>0</v>
      </c>
      <c r="BO145" s="76">
        <v>0</v>
      </c>
      <c r="BP145" s="76">
        <v>0</v>
      </c>
      <c r="BQ145" s="76">
        <v>0</v>
      </c>
      <c r="BR145" s="76">
        <v>0</v>
      </c>
      <c r="BS145" s="76">
        <v>0</v>
      </c>
      <c r="BT145" s="76">
        <v>0</v>
      </c>
      <c r="BU145" s="76">
        <v>0</v>
      </c>
      <c r="BV145" s="76">
        <v>0</v>
      </c>
      <c r="BW145" s="76">
        <v>0</v>
      </c>
      <c r="BX145" s="76">
        <v>0</v>
      </c>
      <c r="BY145" s="76">
        <v>0</v>
      </c>
      <c r="BZ145" s="76">
        <v>0</v>
      </c>
      <c r="CA145" s="76">
        <v>0</v>
      </c>
      <c r="CB145" s="76">
        <v>0</v>
      </c>
      <c r="CC145" s="76">
        <v>0</v>
      </c>
      <c r="CD145" s="76">
        <v>0</v>
      </c>
      <c r="CE145" s="76">
        <v>0</v>
      </c>
      <c r="CF145" s="76">
        <v>0</v>
      </c>
      <c r="CG145" s="76">
        <v>0</v>
      </c>
      <c r="CH145" s="76">
        <v>0</v>
      </c>
      <c r="CI145" s="76">
        <v>0</v>
      </c>
      <c r="CJ145" s="76">
        <v>0</v>
      </c>
      <c r="CK145" s="76">
        <v>0</v>
      </c>
      <c r="CL145" s="76">
        <v>0</v>
      </c>
      <c r="CM145" s="76">
        <v>0</v>
      </c>
      <c r="CN145" s="76">
        <v>0</v>
      </c>
      <c r="CO145" s="76">
        <v>0</v>
      </c>
      <c r="CP145" s="76">
        <v>0</v>
      </c>
      <c r="CQ145" s="76">
        <v>0</v>
      </c>
      <c r="CR145" s="76">
        <v>0</v>
      </c>
      <c r="CS145" s="76">
        <v>0</v>
      </c>
      <c r="CT145" s="76">
        <v>0</v>
      </c>
      <c r="CU145" s="76">
        <v>0</v>
      </c>
      <c r="CV145" s="76">
        <v>0</v>
      </c>
      <c r="CW145" s="76">
        <v>0</v>
      </c>
      <c r="CX145" s="76">
        <v>0</v>
      </c>
      <c r="CY145" s="76">
        <v>0</v>
      </c>
      <c r="CZ145" s="76">
        <v>0</v>
      </c>
      <c r="DA145" s="76">
        <v>0</v>
      </c>
      <c r="DB145" s="76">
        <v>0</v>
      </c>
      <c r="DC145" s="78">
        <v>0</v>
      </c>
      <c r="DD145" s="71"/>
      <c r="DH145" s="64"/>
      <c r="DI145" s="64"/>
    </row>
    <row r="146" spans="1:113" s="56" customFormat="1" ht="11.25">
      <c r="A146" s="4"/>
      <c r="B146" s="4"/>
      <c r="D146" s="57"/>
      <c r="E146" s="201" t="s">
        <v>239</v>
      </c>
      <c r="F146" s="202"/>
      <c r="G146" s="77"/>
      <c r="H146" s="77"/>
      <c r="I146" s="84"/>
      <c r="J146" s="84"/>
      <c r="K146" s="77"/>
      <c r="L146" s="77"/>
      <c r="M146" s="84"/>
      <c r="N146" s="84"/>
      <c r="O146" s="77"/>
      <c r="P146" s="77"/>
      <c r="Q146" s="84"/>
      <c r="R146" s="84"/>
      <c r="S146" s="77"/>
      <c r="T146" s="77"/>
      <c r="U146" s="84"/>
      <c r="V146" s="84"/>
      <c r="W146" s="77"/>
      <c r="X146" s="77"/>
      <c r="Y146" s="84"/>
      <c r="Z146" s="84"/>
      <c r="AA146" s="77"/>
      <c r="AB146" s="77"/>
      <c r="AC146" s="84"/>
      <c r="AD146" s="84"/>
      <c r="AE146" s="77"/>
      <c r="AF146" s="77"/>
      <c r="AG146" s="84"/>
      <c r="AH146" s="84"/>
      <c r="AI146" s="77"/>
      <c r="AJ146" s="77"/>
      <c r="AK146" s="84"/>
      <c r="AL146" s="84"/>
      <c r="AM146" s="77"/>
      <c r="AN146" s="77"/>
      <c r="AO146" s="84"/>
      <c r="AP146" s="84"/>
      <c r="AQ146" s="77"/>
      <c r="AR146" s="77"/>
      <c r="AS146" s="84"/>
      <c r="AT146" s="84"/>
      <c r="AU146" s="77"/>
      <c r="AV146" s="77"/>
      <c r="AW146" s="84"/>
      <c r="AX146" s="84"/>
      <c r="AY146" s="77"/>
      <c r="AZ146" s="77"/>
      <c r="BA146" s="84"/>
      <c r="BB146" s="84"/>
      <c r="BC146" s="77"/>
      <c r="BD146" s="77"/>
      <c r="BE146" s="84"/>
      <c r="BF146" s="84"/>
      <c r="BG146" s="77"/>
      <c r="BH146" s="77"/>
      <c r="BI146" s="84"/>
      <c r="BJ146" s="84"/>
      <c r="BK146" s="84"/>
      <c r="BL146" s="84"/>
      <c r="BM146" s="84"/>
      <c r="BN146" s="84"/>
      <c r="BO146" s="84"/>
      <c r="BP146" s="84"/>
      <c r="BQ146" s="84"/>
      <c r="BR146" s="84"/>
      <c r="BS146" s="84"/>
      <c r="BT146" s="84"/>
      <c r="BU146" s="84"/>
      <c r="BV146" s="84"/>
      <c r="BW146" s="84"/>
      <c r="BX146" s="84"/>
      <c r="BY146" s="84"/>
      <c r="BZ146" s="84"/>
      <c r="CA146" s="84"/>
      <c r="CB146" s="84"/>
      <c r="CC146" s="84"/>
      <c r="CD146" s="84"/>
      <c r="CE146" s="84"/>
      <c r="CF146" s="84"/>
      <c r="CG146" s="84"/>
      <c r="CH146" s="84"/>
      <c r="CI146" s="84"/>
      <c r="CJ146" s="84"/>
      <c r="CK146" s="84"/>
      <c r="CL146" s="84"/>
      <c r="CM146" s="84"/>
      <c r="CN146" s="84"/>
      <c r="CO146" s="84"/>
      <c r="CP146" s="84"/>
      <c r="CQ146" s="84"/>
      <c r="CR146" s="84"/>
      <c r="CS146" s="84"/>
      <c r="CT146" s="84"/>
      <c r="CU146" s="84"/>
      <c r="CV146" s="84"/>
      <c r="CW146" s="84"/>
      <c r="CX146" s="84"/>
      <c r="CY146" s="84"/>
      <c r="CZ146" s="84"/>
      <c r="DA146" s="84"/>
      <c r="DB146" s="84"/>
      <c r="DC146" s="203"/>
      <c r="DD146" s="71"/>
      <c r="DH146" s="64"/>
      <c r="DI146" s="64"/>
    </row>
    <row r="147" spans="1:113" s="56" customFormat="1" ht="11.25">
      <c r="A147" s="4"/>
      <c r="B147" s="4"/>
      <c r="D147" s="57"/>
      <c r="E147" s="204"/>
      <c r="F147" s="205"/>
      <c r="G147" s="205"/>
      <c r="H147" s="205"/>
      <c r="I147" s="90"/>
      <c r="J147" s="90"/>
      <c r="K147" s="205"/>
      <c r="L147" s="205"/>
      <c r="M147" s="90"/>
      <c r="N147" s="90"/>
      <c r="O147" s="205"/>
      <c r="P147" s="205"/>
      <c r="Q147" s="90"/>
      <c r="R147" s="90"/>
      <c r="S147" s="205"/>
      <c r="T147" s="205"/>
      <c r="U147" s="90"/>
      <c r="V147" s="90"/>
      <c r="W147" s="205"/>
      <c r="X147" s="205"/>
      <c r="Y147" s="90"/>
      <c r="Z147" s="90"/>
      <c r="AA147" s="205"/>
      <c r="AB147" s="205"/>
      <c r="AC147" s="90"/>
      <c r="AD147" s="90"/>
      <c r="AE147" s="205"/>
      <c r="AF147" s="205"/>
      <c r="AG147" s="90"/>
      <c r="AH147" s="90"/>
      <c r="AI147" s="205"/>
      <c r="AJ147" s="205"/>
      <c r="AK147" s="90"/>
      <c r="AL147" s="90"/>
      <c r="AM147" s="205"/>
      <c r="AN147" s="205"/>
      <c r="AO147" s="90"/>
      <c r="AP147" s="90"/>
      <c r="AQ147" s="205"/>
      <c r="AR147" s="205"/>
      <c r="AS147" s="90"/>
      <c r="AT147" s="90"/>
      <c r="AU147" s="205"/>
      <c r="AV147" s="205"/>
      <c r="AW147" s="90"/>
      <c r="AX147" s="90"/>
      <c r="AY147" s="205"/>
      <c r="AZ147" s="205"/>
      <c r="BA147" s="90"/>
      <c r="BB147" s="90"/>
      <c r="BC147" s="205"/>
      <c r="BD147" s="205"/>
      <c r="BE147" s="90"/>
      <c r="BF147" s="90"/>
      <c r="BG147" s="205"/>
      <c r="BH147" s="205"/>
      <c r="BI147" s="90"/>
      <c r="BJ147" s="90"/>
      <c r="BK147" s="90"/>
      <c r="BL147" s="90"/>
      <c r="BM147" s="90"/>
      <c r="BN147" s="90"/>
      <c r="BO147" s="90"/>
      <c r="BP147" s="90"/>
      <c r="BQ147" s="90"/>
      <c r="BR147" s="90"/>
      <c r="BS147" s="90"/>
      <c r="BT147" s="90"/>
      <c r="BU147" s="90"/>
      <c r="BV147" s="90"/>
      <c r="BW147" s="90"/>
      <c r="BX147" s="90"/>
      <c r="BY147" s="90"/>
      <c r="BZ147" s="90"/>
      <c r="CA147" s="90"/>
      <c r="CB147" s="90"/>
      <c r="CC147" s="90"/>
      <c r="CD147" s="90"/>
      <c r="CE147" s="90"/>
      <c r="CF147" s="90"/>
      <c r="CG147" s="90"/>
      <c r="CH147" s="90"/>
      <c r="CI147" s="90"/>
      <c r="CJ147" s="90"/>
      <c r="CK147" s="90"/>
      <c r="CL147" s="90"/>
      <c r="CM147" s="90"/>
      <c r="CN147" s="90"/>
      <c r="CO147" s="90"/>
      <c r="CP147" s="90"/>
      <c r="CQ147" s="90"/>
      <c r="CR147" s="90"/>
      <c r="CS147" s="90"/>
      <c r="CT147" s="90"/>
      <c r="CU147" s="90"/>
      <c r="CV147" s="90"/>
      <c r="CW147" s="90"/>
      <c r="CX147" s="90"/>
      <c r="CY147" s="90"/>
      <c r="CZ147" s="90"/>
      <c r="DA147" s="90"/>
      <c r="DB147" s="90"/>
      <c r="DC147" s="206"/>
      <c r="DD147" s="71"/>
      <c r="DH147" s="64"/>
      <c r="DI147" s="64"/>
    </row>
    <row r="148" spans="1:113" s="56" customFormat="1" ht="11.25">
      <c r="A148" s="4"/>
      <c r="B148" s="4"/>
      <c r="D148" s="57"/>
      <c r="E148" s="197" t="s">
        <v>240</v>
      </c>
      <c r="F148" s="200" t="s">
        <v>96</v>
      </c>
      <c r="G148" s="77"/>
      <c r="H148" s="77"/>
      <c r="I148" s="76">
        <v>0</v>
      </c>
      <c r="J148" s="76">
        <v>0</v>
      </c>
      <c r="K148" s="77"/>
      <c r="L148" s="77"/>
      <c r="M148" s="76">
        <v>0</v>
      </c>
      <c r="N148" s="76">
        <v>0</v>
      </c>
      <c r="O148" s="77"/>
      <c r="P148" s="77"/>
      <c r="Q148" s="76">
        <v>0</v>
      </c>
      <c r="R148" s="76">
        <v>0</v>
      </c>
      <c r="S148" s="77"/>
      <c r="T148" s="77"/>
      <c r="U148" s="76">
        <v>0</v>
      </c>
      <c r="V148" s="76">
        <v>0</v>
      </c>
      <c r="W148" s="77"/>
      <c r="X148" s="77"/>
      <c r="Y148" s="76">
        <v>0</v>
      </c>
      <c r="Z148" s="76">
        <v>0</v>
      </c>
      <c r="AA148" s="77"/>
      <c r="AB148" s="77"/>
      <c r="AC148" s="76">
        <v>0</v>
      </c>
      <c r="AD148" s="76">
        <v>0</v>
      </c>
      <c r="AE148" s="77"/>
      <c r="AF148" s="77"/>
      <c r="AG148" s="76">
        <v>0</v>
      </c>
      <c r="AH148" s="76">
        <v>0</v>
      </c>
      <c r="AI148" s="77"/>
      <c r="AJ148" s="77"/>
      <c r="AK148" s="76">
        <v>0</v>
      </c>
      <c r="AL148" s="76">
        <v>0</v>
      </c>
      <c r="AM148" s="77"/>
      <c r="AN148" s="77"/>
      <c r="AO148" s="76">
        <v>0</v>
      </c>
      <c r="AP148" s="76">
        <v>0</v>
      </c>
      <c r="AQ148" s="77"/>
      <c r="AR148" s="77"/>
      <c r="AS148" s="76">
        <v>0</v>
      </c>
      <c r="AT148" s="76">
        <v>0</v>
      </c>
      <c r="AU148" s="77"/>
      <c r="AV148" s="77"/>
      <c r="AW148" s="76">
        <v>0</v>
      </c>
      <c r="AX148" s="76">
        <v>0</v>
      </c>
      <c r="AY148" s="77"/>
      <c r="AZ148" s="77"/>
      <c r="BA148" s="76">
        <v>0</v>
      </c>
      <c r="BB148" s="76">
        <v>0</v>
      </c>
      <c r="BC148" s="77"/>
      <c r="BD148" s="77"/>
      <c r="BE148" s="76">
        <v>0</v>
      </c>
      <c r="BF148" s="76">
        <v>0</v>
      </c>
      <c r="BG148" s="77"/>
      <c r="BH148" s="77"/>
      <c r="BI148" s="76">
        <v>0</v>
      </c>
      <c r="BJ148" s="76">
        <v>0</v>
      </c>
      <c r="BK148" s="76">
        <v>0</v>
      </c>
      <c r="BL148" s="76">
        <v>0</v>
      </c>
      <c r="BM148" s="76">
        <v>0</v>
      </c>
      <c r="BN148" s="76">
        <v>0</v>
      </c>
      <c r="BO148" s="76">
        <v>0</v>
      </c>
      <c r="BP148" s="76">
        <v>0</v>
      </c>
      <c r="BQ148" s="76">
        <v>0</v>
      </c>
      <c r="BR148" s="76">
        <v>0</v>
      </c>
      <c r="BS148" s="76">
        <v>0</v>
      </c>
      <c r="BT148" s="76">
        <v>0</v>
      </c>
      <c r="BU148" s="76">
        <v>0</v>
      </c>
      <c r="BV148" s="76">
        <v>0</v>
      </c>
      <c r="BW148" s="76">
        <v>0</v>
      </c>
      <c r="BX148" s="76">
        <v>0</v>
      </c>
      <c r="BY148" s="76">
        <v>0</v>
      </c>
      <c r="BZ148" s="76">
        <v>0</v>
      </c>
      <c r="CA148" s="76">
        <v>0</v>
      </c>
      <c r="CB148" s="76">
        <v>0</v>
      </c>
      <c r="CC148" s="76">
        <v>0</v>
      </c>
      <c r="CD148" s="76">
        <v>0</v>
      </c>
      <c r="CE148" s="76">
        <v>0</v>
      </c>
      <c r="CF148" s="76">
        <v>0</v>
      </c>
      <c r="CG148" s="76">
        <v>0</v>
      </c>
      <c r="CH148" s="76">
        <v>0</v>
      </c>
      <c r="CI148" s="76">
        <v>0</v>
      </c>
      <c r="CJ148" s="76">
        <v>0</v>
      </c>
      <c r="CK148" s="76">
        <v>0</v>
      </c>
      <c r="CL148" s="76">
        <v>0</v>
      </c>
      <c r="CM148" s="76">
        <v>0</v>
      </c>
      <c r="CN148" s="76">
        <v>0</v>
      </c>
      <c r="CO148" s="76">
        <v>0</v>
      </c>
      <c r="CP148" s="76">
        <v>0</v>
      </c>
      <c r="CQ148" s="76">
        <v>0</v>
      </c>
      <c r="CR148" s="76">
        <v>0</v>
      </c>
      <c r="CS148" s="76">
        <v>0</v>
      </c>
      <c r="CT148" s="76">
        <v>0</v>
      </c>
      <c r="CU148" s="76">
        <v>0</v>
      </c>
      <c r="CV148" s="76">
        <v>0</v>
      </c>
      <c r="CW148" s="76">
        <v>0</v>
      </c>
      <c r="CX148" s="76">
        <v>0</v>
      </c>
      <c r="CY148" s="76">
        <v>0</v>
      </c>
      <c r="CZ148" s="76">
        <v>0</v>
      </c>
      <c r="DA148" s="76">
        <v>0</v>
      </c>
      <c r="DB148" s="76">
        <v>0</v>
      </c>
      <c r="DC148" s="78">
        <v>0</v>
      </c>
      <c r="DD148" s="71"/>
      <c r="DH148" s="64"/>
      <c r="DI148" s="64"/>
    </row>
    <row r="149" spans="1:113" s="56" customFormat="1" ht="11.25">
      <c r="A149" s="4"/>
      <c r="B149" s="4"/>
      <c r="D149" s="57"/>
      <c r="E149" s="201" t="s">
        <v>241</v>
      </c>
      <c r="F149" s="207"/>
      <c r="G149" s="77"/>
      <c r="H149" s="77"/>
      <c r="I149" s="84"/>
      <c r="J149" s="84"/>
      <c r="K149" s="77"/>
      <c r="L149" s="77"/>
      <c r="M149" s="84"/>
      <c r="N149" s="84"/>
      <c r="O149" s="77"/>
      <c r="P149" s="77"/>
      <c r="Q149" s="84"/>
      <c r="R149" s="84"/>
      <c r="S149" s="77"/>
      <c r="T149" s="77"/>
      <c r="U149" s="84"/>
      <c r="V149" s="84"/>
      <c r="W149" s="77"/>
      <c r="X149" s="77"/>
      <c r="Y149" s="84"/>
      <c r="Z149" s="84"/>
      <c r="AA149" s="77"/>
      <c r="AB149" s="77"/>
      <c r="AC149" s="84"/>
      <c r="AD149" s="84"/>
      <c r="AE149" s="77"/>
      <c r="AF149" s="77"/>
      <c r="AG149" s="84"/>
      <c r="AH149" s="84"/>
      <c r="AI149" s="77"/>
      <c r="AJ149" s="77"/>
      <c r="AK149" s="84"/>
      <c r="AL149" s="84"/>
      <c r="AM149" s="77"/>
      <c r="AN149" s="77"/>
      <c r="AO149" s="84"/>
      <c r="AP149" s="84"/>
      <c r="AQ149" s="77"/>
      <c r="AR149" s="77"/>
      <c r="AS149" s="84"/>
      <c r="AT149" s="84"/>
      <c r="AU149" s="77"/>
      <c r="AV149" s="77"/>
      <c r="AW149" s="84"/>
      <c r="AX149" s="84"/>
      <c r="AY149" s="77"/>
      <c r="AZ149" s="77"/>
      <c r="BA149" s="84"/>
      <c r="BB149" s="84"/>
      <c r="BC149" s="77"/>
      <c r="BD149" s="77"/>
      <c r="BE149" s="84"/>
      <c r="BF149" s="84"/>
      <c r="BG149" s="77"/>
      <c r="BH149" s="77"/>
      <c r="BI149" s="84"/>
      <c r="BJ149" s="84"/>
      <c r="BK149" s="84"/>
      <c r="BL149" s="84"/>
      <c r="BM149" s="84"/>
      <c r="BN149" s="84"/>
      <c r="BO149" s="84"/>
      <c r="BP149" s="84"/>
      <c r="BQ149" s="84"/>
      <c r="BR149" s="84"/>
      <c r="BS149" s="84"/>
      <c r="BT149" s="84"/>
      <c r="BU149" s="84"/>
      <c r="BV149" s="84"/>
      <c r="BW149" s="84"/>
      <c r="BX149" s="84"/>
      <c r="BY149" s="84"/>
      <c r="BZ149" s="84"/>
      <c r="CA149" s="84"/>
      <c r="CB149" s="84"/>
      <c r="CC149" s="84"/>
      <c r="CD149" s="84"/>
      <c r="CE149" s="84"/>
      <c r="CF149" s="84"/>
      <c r="CG149" s="84"/>
      <c r="CH149" s="84"/>
      <c r="CI149" s="84"/>
      <c r="CJ149" s="84"/>
      <c r="CK149" s="84"/>
      <c r="CL149" s="84"/>
      <c r="CM149" s="84"/>
      <c r="CN149" s="84"/>
      <c r="CO149" s="84"/>
      <c r="CP149" s="84"/>
      <c r="CQ149" s="84"/>
      <c r="CR149" s="84"/>
      <c r="CS149" s="84"/>
      <c r="CT149" s="84"/>
      <c r="CU149" s="84"/>
      <c r="CV149" s="84"/>
      <c r="CW149" s="84"/>
      <c r="CX149" s="84"/>
      <c r="CY149" s="84"/>
      <c r="CZ149" s="84"/>
      <c r="DA149" s="84"/>
      <c r="DB149" s="84"/>
      <c r="DC149" s="203"/>
      <c r="DD149" s="71"/>
      <c r="DH149" s="64"/>
      <c r="DI149" s="64"/>
    </row>
    <row r="150" spans="1:113" s="56" customFormat="1" ht="11.25">
      <c r="A150" s="4"/>
      <c r="B150" s="4"/>
      <c r="D150" s="57"/>
      <c r="E150" s="204"/>
      <c r="F150" s="205"/>
      <c r="G150" s="205"/>
      <c r="H150" s="205"/>
      <c r="I150" s="90"/>
      <c r="J150" s="90"/>
      <c r="K150" s="205"/>
      <c r="L150" s="205"/>
      <c r="M150" s="90"/>
      <c r="N150" s="90"/>
      <c r="O150" s="205"/>
      <c r="P150" s="205"/>
      <c r="Q150" s="90"/>
      <c r="R150" s="90"/>
      <c r="S150" s="205"/>
      <c r="T150" s="205"/>
      <c r="U150" s="90"/>
      <c r="V150" s="90"/>
      <c r="W150" s="205"/>
      <c r="X150" s="205"/>
      <c r="Y150" s="90"/>
      <c r="Z150" s="90"/>
      <c r="AA150" s="205"/>
      <c r="AB150" s="205"/>
      <c r="AC150" s="90"/>
      <c r="AD150" s="90"/>
      <c r="AE150" s="205"/>
      <c r="AF150" s="205"/>
      <c r="AG150" s="90"/>
      <c r="AH150" s="90"/>
      <c r="AI150" s="205"/>
      <c r="AJ150" s="205"/>
      <c r="AK150" s="90"/>
      <c r="AL150" s="90"/>
      <c r="AM150" s="205"/>
      <c r="AN150" s="205"/>
      <c r="AO150" s="90"/>
      <c r="AP150" s="90"/>
      <c r="AQ150" s="205"/>
      <c r="AR150" s="205"/>
      <c r="AS150" s="90"/>
      <c r="AT150" s="90"/>
      <c r="AU150" s="205"/>
      <c r="AV150" s="205"/>
      <c r="AW150" s="90"/>
      <c r="AX150" s="90"/>
      <c r="AY150" s="205"/>
      <c r="AZ150" s="205"/>
      <c r="BA150" s="90"/>
      <c r="BB150" s="90"/>
      <c r="BC150" s="205"/>
      <c r="BD150" s="205"/>
      <c r="BE150" s="90"/>
      <c r="BF150" s="90"/>
      <c r="BG150" s="205"/>
      <c r="BH150" s="205"/>
      <c r="BI150" s="90"/>
      <c r="BJ150" s="90"/>
      <c r="BK150" s="90"/>
      <c r="BL150" s="90"/>
      <c r="BM150" s="90"/>
      <c r="BN150" s="90"/>
      <c r="BO150" s="90"/>
      <c r="BP150" s="90"/>
      <c r="BQ150" s="90"/>
      <c r="BR150" s="90"/>
      <c r="BS150" s="90"/>
      <c r="BT150" s="90"/>
      <c r="BU150" s="90"/>
      <c r="BV150" s="90"/>
      <c r="BW150" s="90"/>
      <c r="BX150" s="90"/>
      <c r="BY150" s="90"/>
      <c r="BZ150" s="90"/>
      <c r="CA150" s="90"/>
      <c r="CB150" s="90"/>
      <c r="CC150" s="90"/>
      <c r="CD150" s="90"/>
      <c r="CE150" s="90"/>
      <c r="CF150" s="90"/>
      <c r="CG150" s="90"/>
      <c r="CH150" s="90"/>
      <c r="CI150" s="90"/>
      <c r="CJ150" s="90"/>
      <c r="CK150" s="90"/>
      <c r="CL150" s="90"/>
      <c r="CM150" s="90"/>
      <c r="CN150" s="90"/>
      <c r="CO150" s="90"/>
      <c r="CP150" s="90"/>
      <c r="CQ150" s="90"/>
      <c r="CR150" s="90"/>
      <c r="CS150" s="90"/>
      <c r="CT150" s="90"/>
      <c r="CU150" s="90"/>
      <c r="CV150" s="90"/>
      <c r="CW150" s="90"/>
      <c r="CX150" s="90"/>
      <c r="CY150" s="90"/>
      <c r="CZ150" s="90"/>
      <c r="DA150" s="90"/>
      <c r="DB150" s="90"/>
      <c r="DC150" s="206"/>
      <c r="DD150" s="71"/>
      <c r="DH150" s="64"/>
      <c r="DI150" s="64"/>
    </row>
    <row r="151" spans="1:113" s="56" customFormat="1" ht="11.25">
      <c r="A151" s="4"/>
      <c r="B151" s="4"/>
      <c r="D151" s="57"/>
      <c r="E151" s="197" t="s">
        <v>242</v>
      </c>
      <c r="F151" s="200" t="s">
        <v>99</v>
      </c>
      <c r="G151" s="77"/>
      <c r="H151" s="77"/>
      <c r="I151" s="76">
        <v>0</v>
      </c>
      <c r="J151" s="76">
        <v>0</v>
      </c>
      <c r="K151" s="77"/>
      <c r="L151" s="77"/>
      <c r="M151" s="76">
        <v>0</v>
      </c>
      <c r="N151" s="76">
        <v>0</v>
      </c>
      <c r="O151" s="77"/>
      <c r="P151" s="77"/>
      <c r="Q151" s="76">
        <v>0</v>
      </c>
      <c r="R151" s="76">
        <v>0</v>
      </c>
      <c r="S151" s="77"/>
      <c r="T151" s="77"/>
      <c r="U151" s="76">
        <v>0</v>
      </c>
      <c r="V151" s="76">
        <v>0</v>
      </c>
      <c r="W151" s="77"/>
      <c r="X151" s="77"/>
      <c r="Y151" s="76">
        <v>0</v>
      </c>
      <c r="Z151" s="76">
        <v>0</v>
      </c>
      <c r="AA151" s="77"/>
      <c r="AB151" s="77"/>
      <c r="AC151" s="76">
        <v>0</v>
      </c>
      <c r="AD151" s="76">
        <v>0</v>
      </c>
      <c r="AE151" s="77"/>
      <c r="AF151" s="77"/>
      <c r="AG151" s="76">
        <v>0</v>
      </c>
      <c r="AH151" s="76">
        <v>0</v>
      </c>
      <c r="AI151" s="77"/>
      <c r="AJ151" s="77"/>
      <c r="AK151" s="76">
        <v>0</v>
      </c>
      <c r="AL151" s="76">
        <v>0</v>
      </c>
      <c r="AM151" s="77"/>
      <c r="AN151" s="77"/>
      <c r="AO151" s="76">
        <v>0</v>
      </c>
      <c r="AP151" s="76">
        <v>0</v>
      </c>
      <c r="AQ151" s="77"/>
      <c r="AR151" s="77"/>
      <c r="AS151" s="76">
        <v>0</v>
      </c>
      <c r="AT151" s="76">
        <v>0</v>
      </c>
      <c r="AU151" s="77"/>
      <c r="AV151" s="77"/>
      <c r="AW151" s="76">
        <v>0</v>
      </c>
      <c r="AX151" s="76">
        <v>0</v>
      </c>
      <c r="AY151" s="77"/>
      <c r="AZ151" s="77"/>
      <c r="BA151" s="76">
        <v>0</v>
      </c>
      <c r="BB151" s="76">
        <v>0</v>
      </c>
      <c r="BC151" s="77"/>
      <c r="BD151" s="77"/>
      <c r="BE151" s="76">
        <v>0</v>
      </c>
      <c r="BF151" s="76">
        <v>0</v>
      </c>
      <c r="BG151" s="77"/>
      <c r="BH151" s="77"/>
      <c r="BI151" s="76">
        <v>0</v>
      </c>
      <c r="BJ151" s="76">
        <v>0</v>
      </c>
      <c r="BK151" s="76">
        <v>0</v>
      </c>
      <c r="BL151" s="76">
        <v>0</v>
      </c>
      <c r="BM151" s="76">
        <v>0</v>
      </c>
      <c r="BN151" s="76">
        <v>0</v>
      </c>
      <c r="BO151" s="76">
        <v>0</v>
      </c>
      <c r="BP151" s="76">
        <v>0</v>
      </c>
      <c r="BQ151" s="76">
        <v>0</v>
      </c>
      <c r="BR151" s="76">
        <v>0</v>
      </c>
      <c r="BS151" s="76">
        <v>0</v>
      </c>
      <c r="BT151" s="76">
        <v>0</v>
      </c>
      <c r="BU151" s="76">
        <v>0</v>
      </c>
      <c r="BV151" s="76">
        <v>0</v>
      </c>
      <c r="BW151" s="76">
        <v>0</v>
      </c>
      <c r="BX151" s="76">
        <v>0</v>
      </c>
      <c r="BY151" s="76">
        <v>0</v>
      </c>
      <c r="BZ151" s="76">
        <v>0</v>
      </c>
      <c r="CA151" s="76">
        <v>0</v>
      </c>
      <c r="CB151" s="76">
        <v>0</v>
      </c>
      <c r="CC151" s="76">
        <v>0</v>
      </c>
      <c r="CD151" s="76">
        <v>0</v>
      </c>
      <c r="CE151" s="76">
        <v>0</v>
      </c>
      <c r="CF151" s="76">
        <v>0</v>
      </c>
      <c r="CG151" s="76">
        <v>0</v>
      </c>
      <c r="CH151" s="76">
        <v>0</v>
      </c>
      <c r="CI151" s="76">
        <v>0</v>
      </c>
      <c r="CJ151" s="76">
        <v>0</v>
      </c>
      <c r="CK151" s="76">
        <v>0</v>
      </c>
      <c r="CL151" s="76">
        <v>0</v>
      </c>
      <c r="CM151" s="76">
        <v>0</v>
      </c>
      <c r="CN151" s="76">
        <v>0</v>
      </c>
      <c r="CO151" s="76">
        <v>0</v>
      </c>
      <c r="CP151" s="76">
        <v>0</v>
      </c>
      <c r="CQ151" s="76">
        <v>0</v>
      </c>
      <c r="CR151" s="76">
        <v>0</v>
      </c>
      <c r="CS151" s="76">
        <v>0</v>
      </c>
      <c r="CT151" s="76">
        <v>0</v>
      </c>
      <c r="CU151" s="76">
        <v>0</v>
      </c>
      <c r="CV151" s="76">
        <v>0</v>
      </c>
      <c r="CW151" s="76">
        <v>0</v>
      </c>
      <c r="CX151" s="76">
        <v>0</v>
      </c>
      <c r="CY151" s="76">
        <v>0</v>
      </c>
      <c r="CZ151" s="76">
        <v>0</v>
      </c>
      <c r="DA151" s="76">
        <v>0</v>
      </c>
      <c r="DB151" s="76">
        <v>0</v>
      </c>
      <c r="DC151" s="78">
        <v>0</v>
      </c>
      <c r="DD151" s="71"/>
      <c r="DH151" s="64"/>
      <c r="DI151" s="64"/>
    </row>
    <row r="152" spans="1:113" s="56" customFormat="1" ht="11.25">
      <c r="A152" s="4"/>
      <c r="B152" s="4"/>
      <c r="D152" s="57"/>
      <c r="E152" s="201" t="s">
        <v>243</v>
      </c>
      <c r="F152" s="207"/>
      <c r="G152" s="77"/>
      <c r="H152" s="77"/>
      <c r="I152" s="84"/>
      <c r="J152" s="84"/>
      <c r="K152" s="77"/>
      <c r="L152" s="77"/>
      <c r="M152" s="84"/>
      <c r="N152" s="84"/>
      <c r="O152" s="77"/>
      <c r="P152" s="77"/>
      <c r="Q152" s="84"/>
      <c r="R152" s="84"/>
      <c r="S152" s="77"/>
      <c r="T152" s="77"/>
      <c r="U152" s="84"/>
      <c r="V152" s="84"/>
      <c r="W152" s="77"/>
      <c r="X152" s="77"/>
      <c r="Y152" s="84"/>
      <c r="Z152" s="84"/>
      <c r="AA152" s="77"/>
      <c r="AB152" s="77"/>
      <c r="AC152" s="84"/>
      <c r="AD152" s="84"/>
      <c r="AE152" s="77"/>
      <c r="AF152" s="77"/>
      <c r="AG152" s="84"/>
      <c r="AH152" s="84"/>
      <c r="AI152" s="77"/>
      <c r="AJ152" s="77"/>
      <c r="AK152" s="84"/>
      <c r="AL152" s="84"/>
      <c r="AM152" s="77"/>
      <c r="AN152" s="77"/>
      <c r="AO152" s="84"/>
      <c r="AP152" s="84"/>
      <c r="AQ152" s="77"/>
      <c r="AR152" s="77"/>
      <c r="AS152" s="84"/>
      <c r="AT152" s="84"/>
      <c r="AU152" s="77"/>
      <c r="AV152" s="77"/>
      <c r="AW152" s="84"/>
      <c r="AX152" s="84"/>
      <c r="AY152" s="77"/>
      <c r="AZ152" s="77"/>
      <c r="BA152" s="84"/>
      <c r="BB152" s="84"/>
      <c r="BC152" s="77"/>
      <c r="BD152" s="77"/>
      <c r="BE152" s="84"/>
      <c r="BF152" s="84"/>
      <c r="BG152" s="77"/>
      <c r="BH152" s="77"/>
      <c r="BI152" s="84"/>
      <c r="BJ152" s="84"/>
      <c r="BK152" s="84"/>
      <c r="BL152" s="84"/>
      <c r="BM152" s="84"/>
      <c r="BN152" s="84"/>
      <c r="BO152" s="84"/>
      <c r="BP152" s="84"/>
      <c r="BQ152" s="84"/>
      <c r="BR152" s="84"/>
      <c r="BS152" s="84"/>
      <c r="BT152" s="84"/>
      <c r="BU152" s="84"/>
      <c r="BV152" s="84"/>
      <c r="BW152" s="84"/>
      <c r="BX152" s="84"/>
      <c r="BY152" s="84"/>
      <c r="BZ152" s="84"/>
      <c r="CA152" s="84"/>
      <c r="CB152" s="84"/>
      <c r="CC152" s="84"/>
      <c r="CD152" s="84"/>
      <c r="CE152" s="84"/>
      <c r="CF152" s="84"/>
      <c r="CG152" s="84"/>
      <c r="CH152" s="84"/>
      <c r="CI152" s="84"/>
      <c r="CJ152" s="84"/>
      <c r="CK152" s="84"/>
      <c r="CL152" s="84"/>
      <c r="CM152" s="84"/>
      <c r="CN152" s="84"/>
      <c r="CO152" s="84"/>
      <c r="CP152" s="84"/>
      <c r="CQ152" s="84"/>
      <c r="CR152" s="84"/>
      <c r="CS152" s="84"/>
      <c r="CT152" s="84"/>
      <c r="CU152" s="84"/>
      <c r="CV152" s="84"/>
      <c r="CW152" s="84"/>
      <c r="CX152" s="84"/>
      <c r="CY152" s="84"/>
      <c r="CZ152" s="84"/>
      <c r="DA152" s="84"/>
      <c r="DB152" s="84"/>
      <c r="DC152" s="203"/>
      <c r="DD152" s="71"/>
      <c r="DH152" s="64"/>
      <c r="DI152" s="64"/>
    </row>
    <row r="153" spans="1:113" s="56" customFormat="1" ht="11.25">
      <c r="A153" s="4"/>
      <c r="B153" s="4"/>
      <c r="D153" s="57"/>
      <c r="E153" s="204"/>
      <c r="F153" s="205"/>
      <c r="G153" s="205"/>
      <c r="H153" s="205"/>
      <c r="I153" s="90"/>
      <c r="J153" s="90"/>
      <c r="K153" s="205"/>
      <c r="L153" s="205"/>
      <c r="M153" s="90"/>
      <c r="N153" s="90"/>
      <c r="O153" s="205"/>
      <c r="P153" s="205"/>
      <c r="Q153" s="90"/>
      <c r="R153" s="90"/>
      <c r="S153" s="205"/>
      <c r="T153" s="205"/>
      <c r="U153" s="90"/>
      <c r="V153" s="90"/>
      <c r="W153" s="205"/>
      <c r="X153" s="205"/>
      <c r="Y153" s="90"/>
      <c r="Z153" s="90"/>
      <c r="AA153" s="205"/>
      <c r="AB153" s="205"/>
      <c r="AC153" s="90"/>
      <c r="AD153" s="90"/>
      <c r="AE153" s="205"/>
      <c r="AF153" s="205"/>
      <c r="AG153" s="90"/>
      <c r="AH153" s="90"/>
      <c r="AI153" s="205"/>
      <c r="AJ153" s="205"/>
      <c r="AK153" s="90"/>
      <c r="AL153" s="90"/>
      <c r="AM153" s="205"/>
      <c r="AN153" s="205"/>
      <c r="AO153" s="90"/>
      <c r="AP153" s="90"/>
      <c r="AQ153" s="205"/>
      <c r="AR153" s="205"/>
      <c r="AS153" s="90"/>
      <c r="AT153" s="90"/>
      <c r="AU153" s="205"/>
      <c r="AV153" s="205"/>
      <c r="AW153" s="90"/>
      <c r="AX153" s="90"/>
      <c r="AY153" s="205"/>
      <c r="AZ153" s="205"/>
      <c r="BA153" s="90"/>
      <c r="BB153" s="90"/>
      <c r="BC153" s="205"/>
      <c r="BD153" s="205"/>
      <c r="BE153" s="90"/>
      <c r="BF153" s="90"/>
      <c r="BG153" s="205"/>
      <c r="BH153" s="205"/>
      <c r="BI153" s="90"/>
      <c r="BJ153" s="90"/>
      <c r="BK153" s="90"/>
      <c r="BL153" s="90"/>
      <c r="BM153" s="90"/>
      <c r="BN153" s="90"/>
      <c r="BO153" s="90"/>
      <c r="BP153" s="90"/>
      <c r="BQ153" s="90"/>
      <c r="BR153" s="90"/>
      <c r="BS153" s="90"/>
      <c r="BT153" s="90"/>
      <c r="BU153" s="90"/>
      <c r="BV153" s="90"/>
      <c r="BW153" s="90"/>
      <c r="BX153" s="90"/>
      <c r="BY153" s="90"/>
      <c r="BZ153" s="90"/>
      <c r="CA153" s="90"/>
      <c r="CB153" s="90"/>
      <c r="CC153" s="90"/>
      <c r="CD153" s="90"/>
      <c r="CE153" s="90"/>
      <c r="CF153" s="90"/>
      <c r="CG153" s="90"/>
      <c r="CH153" s="90"/>
      <c r="CI153" s="90"/>
      <c r="CJ153" s="90"/>
      <c r="CK153" s="90"/>
      <c r="CL153" s="90"/>
      <c r="CM153" s="90"/>
      <c r="CN153" s="90"/>
      <c r="CO153" s="90"/>
      <c r="CP153" s="90"/>
      <c r="CQ153" s="90"/>
      <c r="CR153" s="90"/>
      <c r="CS153" s="90"/>
      <c r="CT153" s="90"/>
      <c r="CU153" s="90"/>
      <c r="CV153" s="90"/>
      <c r="CW153" s="90"/>
      <c r="CX153" s="90"/>
      <c r="CY153" s="90"/>
      <c r="CZ153" s="90"/>
      <c r="DA153" s="90"/>
      <c r="DB153" s="90"/>
      <c r="DC153" s="206"/>
      <c r="DD153" s="71"/>
      <c r="DH153" s="64"/>
      <c r="DI153" s="64"/>
    </row>
    <row r="154" spans="1:113" s="56" customFormat="1" ht="11.25">
      <c r="A154" s="4"/>
      <c r="B154" s="4"/>
      <c r="D154" s="57"/>
      <c r="E154" s="197" t="s">
        <v>244</v>
      </c>
      <c r="F154" s="200" t="s">
        <v>102</v>
      </c>
      <c r="G154" s="77"/>
      <c r="H154" s="77"/>
      <c r="I154" s="76">
        <v>0</v>
      </c>
      <c r="J154" s="76">
        <v>0</v>
      </c>
      <c r="K154" s="77"/>
      <c r="L154" s="77"/>
      <c r="M154" s="76">
        <v>0</v>
      </c>
      <c r="N154" s="76">
        <v>0</v>
      </c>
      <c r="O154" s="77"/>
      <c r="P154" s="77"/>
      <c r="Q154" s="76">
        <v>0</v>
      </c>
      <c r="R154" s="76">
        <v>0</v>
      </c>
      <c r="S154" s="77"/>
      <c r="T154" s="77"/>
      <c r="U154" s="76">
        <v>0</v>
      </c>
      <c r="V154" s="76">
        <v>0</v>
      </c>
      <c r="W154" s="77"/>
      <c r="X154" s="77"/>
      <c r="Y154" s="76">
        <v>0</v>
      </c>
      <c r="Z154" s="76">
        <v>0</v>
      </c>
      <c r="AA154" s="77"/>
      <c r="AB154" s="77"/>
      <c r="AC154" s="76">
        <v>0</v>
      </c>
      <c r="AD154" s="76">
        <v>0</v>
      </c>
      <c r="AE154" s="77"/>
      <c r="AF154" s="77"/>
      <c r="AG154" s="76">
        <v>0</v>
      </c>
      <c r="AH154" s="76">
        <v>0</v>
      </c>
      <c r="AI154" s="77"/>
      <c r="AJ154" s="77"/>
      <c r="AK154" s="76">
        <v>0</v>
      </c>
      <c r="AL154" s="76">
        <v>0</v>
      </c>
      <c r="AM154" s="77"/>
      <c r="AN154" s="77"/>
      <c r="AO154" s="76">
        <v>0</v>
      </c>
      <c r="AP154" s="76">
        <v>0</v>
      </c>
      <c r="AQ154" s="77"/>
      <c r="AR154" s="77"/>
      <c r="AS154" s="76">
        <v>0</v>
      </c>
      <c r="AT154" s="76">
        <v>0</v>
      </c>
      <c r="AU154" s="77"/>
      <c r="AV154" s="77"/>
      <c r="AW154" s="76">
        <v>0</v>
      </c>
      <c r="AX154" s="76">
        <v>0</v>
      </c>
      <c r="AY154" s="77"/>
      <c r="AZ154" s="77"/>
      <c r="BA154" s="76">
        <v>0</v>
      </c>
      <c r="BB154" s="76">
        <v>0</v>
      </c>
      <c r="BC154" s="77"/>
      <c r="BD154" s="77"/>
      <c r="BE154" s="76">
        <v>0</v>
      </c>
      <c r="BF154" s="76">
        <v>0</v>
      </c>
      <c r="BG154" s="77"/>
      <c r="BH154" s="77"/>
      <c r="BI154" s="76">
        <v>0</v>
      </c>
      <c r="BJ154" s="76">
        <v>0</v>
      </c>
      <c r="BK154" s="76">
        <v>0</v>
      </c>
      <c r="BL154" s="76">
        <v>0</v>
      </c>
      <c r="BM154" s="76">
        <v>0</v>
      </c>
      <c r="BN154" s="76">
        <v>0</v>
      </c>
      <c r="BO154" s="76">
        <v>0</v>
      </c>
      <c r="BP154" s="76">
        <v>0</v>
      </c>
      <c r="BQ154" s="76">
        <v>0</v>
      </c>
      <c r="BR154" s="76">
        <v>0</v>
      </c>
      <c r="BS154" s="76">
        <v>0</v>
      </c>
      <c r="BT154" s="76">
        <v>0</v>
      </c>
      <c r="BU154" s="76">
        <v>0</v>
      </c>
      <c r="BV154" s="76">
        <v>0</v>
      </c>
      <c r="BW154" s="76">
        <v>0</v>
      </c>
      <c r="BX154" s="76">
        <v>0</v>
      </c>
      <c r="BY154" s="76">
        <v>0</v>
      </c>
      <c r="BZ154" s="76">
        <v>0</v>
      </c>
      <c r="CA154" s="76">
        <v>0</v>
      </c>
      <c r="CB154" s="76">
        <v>0</v>
      </c>
      <c r="CC154" s="76">
        <v>0</v>
      </c>
      <c r="CD154" s="76">
        <v>0</v>
      </c>
      <c r="CE154" s="76">
        <v>0</v>
      </c>
      <c r="CF154" s="76">
        <v>0</v>
      </c>
      <c r="CG154" s="76">
        <v>0</v>
      </c>
      <c r="CH154" s="76">
        <v>0</v>
      </c>
      <c r="CI154" s="76">
        <v>0</v>
      </c>
      <c r="CJ154" s="76">
        <v>0</v>
      </c>
      <c r="CK154" s="76">
        <v>0</v>
      </c>
      <c r="CL154" s="76">
        <v>0</v>
      </c>
      <c r="CM154" s="76">
        <v>0</v>
      </c>
      <c r="CN154" s="76">
        <v>0</v>
      </c>
      <c r="CO154" s="76">
        <v>0</v>
      </c>
      <c r="CP154" s="76">
        <v>0</v>
      </c>
      <c r="CQ154" s="76">
        <v>0</v>
      </c>
      <c r="CR154" s="76">
        <v>0</v>
      </c>
      <c r="CS154" s="76">
        <v>0</v>
      </c>
      <c r="CT154" s="76">
        <v>0</v>
      </c>
      <c r="CU154" s="76">
        <v>0</v>
      </c>
      <c r="CV154" s="76">
        <v>0</v>
      </c>
      <c r="CW154" s="76">
        <v>0</v>
      </c>
      <c r="CX154" s="76">
        <v>0</v>
      </c>
      <c r="CY154" s="76">
        <v>0</v>
      </c>
      <c r="CZ154" s="76">
        <v>0</v>
      </c>
      <c r="DA154" s="76">
        <v>0</v>
      </c>
      <c r="DB154" s="76">
        <v>0</v>
      </c>
      <c r="DC154" s="78">
        <v>0</v>
      </c>
      <c r="DD154" s="71"/>
      <c r="DH154" s="64"/>
      <c r="DI154" s="64"/>
    </row>
    <row r="155" spans="1:113" s="56" customFormat="1" ht="11.25">
      <c r="A155" s="4"/>
      <c r="B155" s="4"/>
      <c r="D155" s="57"/>
      <c r="E155" s="201" t="s">
        <v>245</v>
      </c>
      <c r="F155" s="207"/>
      <c r="G155" s="77"/>
      <c r="H155" s="77"/>
      <c r="I155" s="84"/>
      <c r="J155" s="84"/>
      <c r="K155" s="77"/>
      <c r="L155" s="77"/>
      <c r="M155" s="84"/>
      <c r="N155" s="84"/>
      <c r="O155" s="77"/>
      <c r="P155" s="77"/>
      <c r="Q155" s="84"/>
      <c r="R155" s="84"/>
      <c r="S155" s="77"/>
      <c r="T155" s="77"/>
      <c r="U155" s="84"/>
      <c r="V155" s="84"/>
      <c r="W155" s="77"/>
      <c r="X155" s="77"/>
      <c r="Y155" s="84"/>
      <c r="Z155" s="84"/>
      <c r="AA155" s="77"/>
      <c r="AB155" s="77"/>
      <c r="AC155" s="84"/>
      <c r="AD155" s="84"/>
      <c r="AE155" s="77"/>
      <c r="AF155" s="77"/>
      <c r="AG155" s="84"/>
      <c r="AH155" s="84"/>
      <c r="AI155" s="77"/>
      <c r="AJ155" s="77"/>
      <c r="AK155" s="84"/>
      <c r="AL155" s="84"/>
      <c r="AM155" s="77"/>
      <c r="AN155" s="77"/>
      <c r="AO155" s="84"/>
      <c r="AP155" s="84"/>
      <c r="AQ155" s="77"/>
      <c r="AR155" s="77"/>
      <c r="AS155" s="84"/>
      <c r="AT155" s="84"/>
      <c r="AU155" s="77"/>
      <c r="AV155" s="77"/>
      <c r="AW155" s="84"/>
      <c r="AX155" s="84"/>
      <c r="AY155" s="77"/>
      <c r="AZ155" s="77"/>
      <c r="BA155" s="84"/>
      <c r="BB155" s="84"/>
      <c r="BC155" s="77"/>
      <c r="BD155" s="77"/>
      <c r="BE155" s="84"/>
      <c r="BF155" s="84"/>
      <c r="BG155" s="77"/>
      <c r="BH155" s="77"/>
      <c r="BI155" s="84"/>
      <c r="BJ155" s="84"/>
      <c r="BK155" s="84"/>
      <c r="BL155" s="84"/>
      <c r="BM155" s="84"/>
      <c r="BN155" s="84"/>
      <c r="BO155" s="84"/>
      <c r="BP155" s="84"/>
      <c r="BQ155" s="84"/>
      <c r="BR155" s="84"/>
      <c r="BS155" s="84"/>
      <c r="BT155" s="84"/>
      <c r="BU155" s="84"/>
      <c r="BV155" s="84"/>
      <c r="BW155" s="84"/>
      <c r="BX155" s="84"/>
      <c r="BY155" s="84"/>
      <c r="BZ155" s="84"/>
      <c r="CA155" s="84"/>
      <c r="CB155" s="84"/>
      <c r="CC155" s="84"/>
      <c r="CD155" s="84"/>
      <c r="CE155" s="84"/>
      <c r="CF155" s="84"/>
      <c r="CG155" s="84"/>
      <c r="CH155" s="84"/>
      <c r="CI155" s="84"/>
      <c r="CJ155" s="84"/>
      <c r="CK155" s="84"/>
      <c r="CL155" s="84"/>
      <c r="CM155" s="84"/>
      <c r="CN155" s="84"/>
      <c r="CO155" s="84"/>
      <c r="CP155" s="84"/>
      <c r="CQ155" s="84"/>
      <c r="CR155" s="84"/>
      <c r="CS155" s="84"/>
      <c r="CT155" s="84"/>
      <c r="CU155" s="84"/>
      <c r="CV155" s="84"/>
      <c r="CW155" s="84"/>
      <c r="CX155" s="84"/>
      <c r="CY155" s="84"/>
      <c r="CZ155" s="84"/>
      <c r="DA155" s="84"/>
      <c r="DB155" s="84"/>
      <c r="DC155" s="203"/>
      <c r="DD155" s="71"/>
      <c r="DH155" s="64"/>
      <c r="DI155" s="64"/>
    </row>
    <row r="156" spans="1:113" s="56" customFormat="1" ht="11.25">
      <c r="A156" s="4"/>
      <c r="B156" s="4"/>
      <c r="D156" s="57"/>
      <c r="E156" s="204"/>
      <c r="F156" s="205"/>
      <c r="G156" s="205"/>
      <c r="H156" s="205"/>
      <c r="I156" s="90"/>
      <c r="J156" s="90"/>
      <c r="K156" s="205"/>
      <c r="L156" s="205"/>
      <c r="M156" s="90"/>
      <c r="N156" s="90"/>
      <c r="O156" s="205"/>
      <c r="P156" s="205"/>
      <c r="Q156" s="90"/>
      <c r="R156" s="90"/>
      <c r="S156" s="205"/>
      <c r="T156" s="205"/>
      <c r="U156" s="90"/>
      <c r="V156" s="90"/>
      <c r="W156" s="205"/>
      <c r="X156" s="205"/>
      <c r="Y156" s="90"/>
      <c r="Z156" s="90"/>
      <c r="AA156" s="205"/>
      <c r="AB156" s="205"/>
      <c r="AC156" s="90"/>
      <c r="AD156" s="90"/>
      <c r="AE156" s="205"/>
      <c r="AF156" s="205"/>
      <c r="AG156" s="90"/>
      <c r="AH156" s="90"/>
      <c r="AI156" s="205"/>
      <c r="AJ156" s="205"/>
      <c r="AK156" s="90"/>
      <c r="AL156" s="90"/>
      <c r="AM156" s="205"/>
      <c r="AN156" s="205"/>
      <c r="AO156" s="90"/>
      <c r="AP156" s="90"/>
      <c r="AQ156" s="205"/>
      <c r="AR156" s="205"/>
      <c r="AS156" s="90"/>
      <c r="AT156" s="90"/>
      <c r="AU156" s="205"/>
      <c r="AV156" s="205"/>
      <c r="AW156" s="90"/>
      <c r="AX156" s="90"/>
      <c r="AY156" s="205"/>
      <c r="AZ156" s="205"/>
      <c r="BA156" s="90"/>
      <c r="BB156" s="90"/>
      <c r="BC156" s="205"/>
      <c r="BD156" s="205"/>
      <c r="BE156" s="90"/>
      <c r="BF156" s="90"/>
      <c r="BG156" s="205"/>
      <c r="BH156" s="205"/>
      <c r="BI156" s="90"/>
      <c r="BJ156" s="90"/>
      <c r="BK156" s="90"/>
      <c r="BL156" s="90"/>
      <c r="BM156" s="90"/>
      <c r="BN156" s="90"/>
      <c r="BO156" s="90"/>
      <c r="BP156" s="90"/>
      <c r="BQ156" s="90"/>
      <c r="BR156" s="90"/>
      <c r="BS156" s="90"/>
      <c r="BT156" s="90"/>
      <c r="BU156" s="90"/>
      <c r="BV156" s="90"/>
      <c r="BW156" s="90"/>
      <c r="BX156" s="90"/>
      <c r="BY156" s="90"/>
      <c r="BZ156" s="90"/>
      <c r="CA156" s="90"/>
      <c r="CB156" s="90"/>
      <c r="CC156" s="90"/>
      <c r="CD156" s="90"/>
      <c r="CE156" s="90"/>
      <c r="CF156" s="90"/>
      <c r="CG156" s="90"/>
      <c r="CH156" s="90"/>
      <c r="CI156" s="90"/>
      <c r="CJ156" s="90"/>
      <c r="CK156" s="90"/>
      <c r="CL156" s="90"/>
      <c r="CM156" s="90"/>
      <c r="CN156" s="90"/>
      <c r="CO156" s="90"/>
      <c r="CP156" s="90"/>
      <c r="CQ156" s="90"/>
      <c r="CR156" s="90"/>
      <c r="CS156" s="90"/>
      <c r="CT156" s="90"/>
      <c r="CU156" s="90"/>
      <c r="CV156" s="90"/>
      <c r="CW156" s="90"/>
      <c r="CX156" s="90"/>
      <c r="CY156" s="90"/>
      <c r="CZ156" s="90"/>
      <c r="DA156" s="90"/>
      <c r="DB156" s="90"/>
      <c r="DC156" s="206"/>
      <c r="DD156" s="71"/>
      <c r="DH156" s="64"/>
      <c r="DI156" s="64"/>
    </row>
    <row r="157" spans="1:113" s="56" customFormat="1" ht="11.25">
      <c r="A157" s="4"/>
      <c r="B157" s="4"/>
      <c r="D157" s="57"/>
      <c r="E157" s="197" t="s">
        <v>246</v>
      </c>
      <c r="F157" s="199" t="s">
        <v>122</v>
      </c>
      <c r="G157" s="77"/>
      <c r="H157" s="77"/>
      <c r="I157" s="76">
        <v>0</v>
      </c>
      <c r="J157" s="76">
        <v>0</v>
      </c>
      <c r="K157" s="77"/>
      <c r="L157" s="77"/>
      <c r="M157" s="76">
        <v>0</v>
      </c>
      <c r="N157" s="76">
        <v>0</v>
      </c>
      <c r="O157" s="77"/>
      <c r="P157" s="77"/>
      <c r="Q157" s="76">
        <v>0</v>
      </c>
      <c r="R157" s="76">
        <v>0</v>
      </c>
      <c r="S157" s="77"/>
      <c r="T157" s="77"/>
      <c r="U157" s="76">
        <v>0</v>
      </c>
      <c r="V157" s="76">
        <v>0</v>
      </c>
      <c r="W157" s="77"/>
      <c r="X157" s="77"/>
      <c r="Y157" s="76">
        <v>0</v>
      </c>
      <c r="Z157" s="76">
        <v>0</v>
      </c>
      <c r="AA157" s="77"/>
      <c r="AB157" s="77"/>
      <c r="AC157" s="76">
        <v>0</v>
      </c>
      <c r="AD157" s="76">
        <v>0</v>
      </c>
      <c r="AE157" s="77"/>
      <c r="AF157" s="77"/>
      <c r="AG157" s="76">
        <v>0</v>
      </c>
      <c r="AH157" s="76">
        <v>0</v>
      </c>
      <c r="AI157" s="77"/>
      <c r="AJ157" s="77"/>
      <c r="AK157" s="76">
        <v>0</v>
      </c>
      <c r="AL157" s="76">
        <v>0</v>
      </c>
      <c r="AM157" s="77"/>
      <c r="AN157" s="77"/>
      <c r="AO157" s="76">
        <v>0</v>
      </c>
      <c r="AP157" s="76">
        <v>0</v>
      </c>
      <c r="AQ157" s="77"/>
      <c r="AR157" s="77"/>
      <c r="AS157" s="76">
        <v>0</v>
      </c>
      <c r="AT157" s="76">
        <v>0</v>
      </c>
      <c r="AU157" s="77"/>
      <c r="AV157" s="77"/>
      <c r="AW157" s="76">
        <v>0</v>
      </c>
      <c r="AX157" s="76">
        <v>0</v>
      </c>
      <c r="AY157" s="77"/>
      <c r="AZ157" s="77"/>
      <c r="BA157" s="76">
        <v>0</v>
      </c>
      <c r="BB157" s="76">
        <v>0</v>
      </c>
      <c r="BC157" s="77"/>
      <c r="BD157" s="77"/>
      <c r="BE157" s="76">
        <v>0</v>
      </c>
      <c r="BF157" s="76">
        <v>0</v>
      </c>
      <c r="BG157" s="77"/>
      <c r="BH157" s="77"/>
      <c r="BI157" s="76">
        <v>0</v>
      </c>
      <c r="BJ157" s="76">
        <v>0</v>
      </c>
      <c r="BK157" s="76">
        <v>0</v>
      </c>
      <c r="BL157" s="76">
        <v>0</v>
      </c>
      <c r="BM157" s="76">
        <v>0</v>
      </c>
      <c r="BN157" s="76">
        <v>0</v>
      </c>
      <c r="BO157" s="76">
        <v>0</v>
      </c>
      <c r="BP157" s="76">
        <v>0</v>
      </c>
      <c r="BQ157" s="76">
        <v>0</v>
      </c>
      <c r="BR157" s="76">
        <v>0</v>
      </c>
      <c r="BS157" s="76">
        <v>0</v>
      </c>
      <c r="BT157" s="76">
        <v>0</v>
      </c>
      <c r="BU157" s="76">
        <v>0</v>
      </c>
      <c r="BV157" s="76">
        <v>0</v>
      </c>
      <c r="BW157" s="76">
        <v>0</v>
      </c>
      <c r="BX157" s="76">
        <v>0</v>
      </c>
      <c r="BY157" s="76">
        <v>0</v>
      </c>
      <c r="BZ157" s="76">
        <v>0</v>
      </c>
      <c r="CA157" s="76">
        <v>0</v>
      </c>
      <c r="CB157" s="76">
        <v>0</v>
      </c>
      <c r="CC157" s="76">
        <v>0</v>
      </c>
      <c r="CD157" s="76">
        <v>0</v>
      </c>
      <c r="CE157" s="76">
        <v>0</v>
      </c>
      <c r="CF157" s="76">
        <v>0</v>
      </c>
      <c r="CG157" s="76">
        <v>0</v>
      </c>
      <c r="CH157" s="76">
        <v>0</v>
      </c>
      <c r="CI157" s="76">
        <v>0</v>
      </c>
      <c r="CJ157" s="76">
        <v>0</v>
      </c>
      <c r="CK157" s="76">
        <v>0</v>
      </c>
      <c r="CL157" s="76">
        <v>0</v>
      </c>
      <c r="CM157" s="76">
        <v>0</v>
      </c>
      <c r="CN157" s="76">
        <v>0</v>
      </c>
      <c r="CO157" s="76">
        <v>0</v>
      </c>
      <c r="CP157" s="76">
        <v>0</v>
      </c>
      <c r="CQ157" s="76">
        <v>0</v>
      </c>
      <c r="CR157" s="76">
        <v>0</v>
      </c>
      <c r="CS157" s="76">
        <v>0</v>
      </c>
      <c r="CT157" s="76">
        <v>0</v>
      </c>
      <c r="CU157" s="76">
        <v>0</v>
      </c>
      <c r="CV157" s="76">
        <v>0</v>
      </c>
      <c r="CW157" s="76">
        <v>0</v>
      </c>
      <c r="CX157" s="76">
        <v>0</v>
      </c>
      <c r="CY157" s="76">
        <v>0</v>
      </c>
      <c r="CZ157" s="76">
        <v>0</v>
      </c>
      <c r="DA157" s="76">
        <v>0</v>
      </c>
      <c r="DB157" s="76">
        <v>0</v>
      </c>
      <c r="DC157" s="78">
        <v>0</v>
      </c>
      <c r="DD157" s="71"/>
      <c r="DH157" s="64"/>
      <c r="DI157" s="64"/>
    </row>
    <row r="158" spans="1:113" s="56" customFormat="1" ht="11.25">
      <c r="A158" s="4"/>
      <c r="B158" s="4"/>
      <c r="D158" s="57"/>
      <c r="E158" s="197" t="s">
        <v>247</v>
      </c>
      <c r="F158" s="200" t="s">
        <v>124</v>
      </c>
      <c r="G158" s="77"/>
      <c r="H158" s="77"/>
      <c r="I158" s="76">
        <v>0</v>
      </c>
      <c r="J158" s="76">
        <v>0</v>
      </c>
      <c r="K158" s="77"/>
      <c r="L158" s="77"/>
      <c r="M158" s="76">
        <v>0</v>
      </c>
      <c r="N158" s="76">
        <v>0</v>
      </c>
      <c r="O158" s="77"/>
      <c r="P158" s="77"/>
      <c r="Q158" s="76">
        <v>0</v>
      </c>
      <c r="R158" s="76">
        <v>0</v>
      </c>
      <c r="S158" s="77"/>
      <c r="T158" s="77"/>
      <c r="U158" s="76">
        <v>0</v>
      </c>
      <c r="V158" s="76">
        <v>0</v>
      </c>
      <c r="W158" s="77"/>
      <c r="X158" s="77"/>
      <c r="Y158" s="76">
        <v>0</v>
      </c>
      <c r="Z158" s="76">
        <v>0</v>
      </c>
      <c r="AA158" s="77"/>
      <c r="AB158" s="77"/>
      <c r="AC158" s="76">
        <v>0</v>
      </c>
      <c r="AD158" s="76">
        <v>0</v>
      </c>
      <c r="AE158" s="77"/>
      <c r="AF158" s="77"/>
      <c r="AG158" s="76">
        <v>0</v>
      </c>
      <c r="AH158" s="76">
        <v>0</v>
      </c>
      <c r="AI158" s="77"/>
      <c r="AJ158" s="77"/>
      <c r="AK158" s="76">
        <v>0</v>
      </c>
      <c r="AL158" s="76">
        <v>0</v>
      </c>
      <c r="AM158" s="77"/>
      <c r="AN158" s="77"/>
      <c r="AO158" s="76">
        <v>0</v>
      </c>
      <c r="AP158" s="76">
        <v>0</v>
      </c>
      <c r="AQ158" s="77"/>
      <c r="AR158" s="77"/>
      <c r="AS158" s="76">
        <v>0</v>
      </c>
      <c r="AT158" s="76">
        <v>0</v>
      </c>
      <c r="AU158" s="77"/>
      <c r="AV158" s="77"/>
      <c r="AW158" s="76">
        <v>0</v>
      </c>
      <c r="AX158" s="76">
        <v>0</v>
      </c>
      <c r="AY158" s="77"/>
      <c r="AZ158" s="77"/>
      <c r="BA158" s="76">
        <v>0</v>
      </c>
      <c r="BB158" s="76">
        <v>0</v>
      </c>
      <c r="BC158" s="77"/>
      <c r="BD158" s="77"/>
      <c r="BE158" s="76">
        <v>0</v>
      </c>
      <c r="BF158" s="76">
        <v>0</v>
      </c>
      <c r="BG158" s="77"/>
      <c r="BH158" s="77"/>
      <c r="BI158" s="76">
        <v>0</v>
      </c>
      <c r="BJ158" s="76">
        <v>0</v>
      </c>
      <c r="BK158" s="76">
        <v>0</v>
      </c>
      <c r="BL158" s="76">
        <v>0</v>
      </c>
      <c r="BM158" s="76">
        <v>0</v>
      </c>
      <c r="BN158" s="76">
        <v>0</v>
      </c>
      <c r="BO158" s="76">
        <v>0</v>
      </c>
      <c r="BP158" s="76">
        <v>0</v>
      </c>
      <c r="BQ158" s="76">
        <v>0</v>
      </c>
      <c r="BR158" s="76">
        <v>0</v>
      </c>
      <c r="BS158" s="76">
        <v>0</v>
      </c>
      <c r="BT158" s="76">
        <v>0</v>
      </c>
      <c r="BU158" s="76">
        <v>0</v>
      </c>
      <c r="BV158" s="76">
        <v>0</v>
      </c>
      <c r="BW158" s="76">
        <v>0</v>
      </c>
      <c r="BX158" s="76">
        <v>0</v>
      </c>
      <c r="BY158" s="76">
        <v>0</v>
      </c>
      <c r="BZ158" s="76">
        <v>0</v>
      </c>
      <c r="CA158" s="76">
        <v>0</v>
      </c>
      <c r="CB158" s="76">
        <v>0</v>
      </c>
      <c r="CC158" s="76">
        <v>0</v>
      </c>
      <c r="CD158" s="76">
        <v>0</v>
      </c>
      <c r="CE158" s="76">
        <v>0</v>
      </c>
      <c r="CF158" s="76">
        <v>0</v>
      </c>
      <c r="CG158" s="76">
        <v>0</v>
      </c>
      <c r="CH158" s="76">
        <v>0</v>
      </c>
      <c r="CI158" s="76">
        <v>0</v>
      </c>
      <c r="CJ158" s="76">
        <v>0</v>
      </c>
      <c r="CK158" s="76">
        <v>0</v>
      </c>
      <c r="CL158" s="76">
        <v>0</v>
      </c>
      <c r="CM158" s="76">
        <v>0</v>
      </c>
      <c r="CN158" s="76">
        <v>0</v>
      </c>
      <c r="CO158" s="76">
        <v>0</v>
      </c>
      <c r="CP158" s="76">
        <v>0</v>
      </c>
      <c r="CQ158" s="76">
        <v>0</v>
      </c>
      <c r="CR158" s="76">
        <v>0</v>
      </c>
      <c r="CS158" s="76">
        <v>0</v>
      </c>
      <c r="CT158" s="76">
        <v>0</v>
      </c>
      <c r="CU158" s="76">
        <v>0</v>
      </c>
      <c r="CV158" s="76">
        <v>0</v>
      </c>
      <c r="CW158" s="76">
        <v>0</v>
      </c>
      <c r="CX158" s="76">
        <v>0</v>
      </c>
      <c r="CY158" s="76">
        <v>0</v>
      </c>
      <c r="CZ158" s="76">
        <v>0</v>
      </c>
      <c r="DA158" s="76">
        <v>0</v>
      </c>
      <c r="DB158" s="76">
        <v>0</v>
      </c>
      <c r="DC158" s="78">
        <v>0</v>
      </c>
      <c r="DD158" s="71"/>
      <c r="DH158" s="64"/>
      <c r="DI158" s="64"/>
    </row>
    <row r="159" spans="1:113" s="56" customFormat="1" ht="11.25">
      <c r="A159" s="4"/>
      <c r="B159" s="4"/>
      <c r="D159" s="57"/>
      <c r="E159" s="201" t="s">
        <v>248</v>
      </c>
      <c r="F159" s="207"/>
      <c r="G159" s="77"/>
      <c r="H159" s="77"/>
      <c r="I159" s="84"/>
      <c r="J159" s="84"/>
      <c r="K159" s="77"/>
      <c r="L159" s="77"/>
      <c r="M159" s="84"/>
      <c r="N159" s="84"/>
      <c r="O159" s="77"/>
      <c r="P159" s="77"/>
      <c r="Q159" s="84"/>
      <c r="R159" s="84"/>
      <c r="S159" s="77"/>
      <c r="T159" s="77"/>
      <c r="U159" s="84"/>
      <c r="V159" s="84"/>
      <c r="W159" s="77"/>
      <c r="X159" s="77"/>
      <c r="Y159" s="84"/>
      <c r="Z159" s="84"/>
      <c r="AA159" s="77"/>
      <c r="AB159" s="77"/>
      <c r="AC159" s="84"/>
      <c r="AD159" s="84"/>
      <c r="AE159" s="77"/>
      <c r="AF159" s="77"/>
      <c r="AG159" s="84"/>
      <c r="AH159" s="84"/>
      <c r="AI159" s="77"/>
      <c r="AJ159" s="77"/>
      <c r="AK159" s="84"/>
      <c r="AL159" s="84"/>
      <c r="AM159" s="77"/>
      <c r="AN159" s="77"/>
      <c r="AO159" s="84"/>
      <c r="AP159" s="84"/>
      <c r="AQ159" s="77"/>
      <c r="AR159" s="77"/>
      <c r="AS159" s="84"/>
      <c r="AT159" s="84"/>
      <c r="AU159" s="77"/>
      <c r="AV159" s="77"/>
      <c r="AW159" s="84"/>
      <c r="AX159" s="84"/>
      <c r="AY159" s="77"/>
      <c r="AZ159" s="77"/>
      <c r="BA159" s="84"/>
      <c r="BB159" s="84"/>
      <c r="BC159" s="77"/>
      <c r="BD159" s="77"/>
      <c r="BE159" s="84"/>
      <c r="BF159" s="84"/>
      <c r="BG159" s="77"/>
      <c r="BH159" s="77"/>
      <c r="BI159" s="84"/>
      <c r="BJ159" s="84"/>
      <c r="BK159" s="84"/>
      <c r="BL159" s="84"/>
      <c r="BM159" s="84"/>
      <c r="BN159" s="84"/>
      <c r="BO159" s="84"/>
      <c r="BP159" s="84"/>
      <c r="BQ159" s="84"/>
      <c r="BR159" s="84"/>
      <c r="BS159" s="84"/>
      <c r="BT159" s="84"/>
      <c r="BU159" s="84"/>
      <c r="BV159" s="84"/>
      <c r="BW159" s="84"/>
      <c r="BX159" s="84"/>
      <c r="BY159" s="84"/>
      <c r="BZ159" s="84"/>
      <c r="CA159" s="84"/>
      <c r="CB159" s="84"/>
      <c r="CC159" s="84"/>
      <c r="CD159" s="84"/>
      <c r="CE159" s="84"/>
      <c r="CF159" s="84"/>
      <c r="CG159" s="84"/>
      <c r="CH159" s="84"/>
      <c r="CI159" s="84"/>
      <c r="CJ159" s="84"/>
      <c r="CK159" s="84"/>
      <c r="CL159" s="84"/>
      <c r="CM159" s="84"/>
      <c r="CN159" s="84"/>
      <c r="CO159" s="84"/>
      <c r="CP159" s="84"/>
      <c r="CQ159" s="84"/>
      <c r="CR159" s="84"/>
      <c r="CS159" s="84"/>
      <c r="CT159" s="84"/>
      <c r="CU159" s="84"/>
      <c r="CV159" s="84"/>
      <c r="CW159" s="84"/>
      <c r="CX159" s="84"/>
      <c r="CY159" s="84"/>
      <c r="CZ159" s="84"/>
      <c r="DA159" s="84"/>
      <c r="DB159" s="84"/>
      <c r="DC159" s="203"/>
      <c r="DD159" s="71"/>
      <c r="DH159" s="64"/>
      <c r="DI159" s="64"/>
    </row>
    <row r="160" spans="1:113" s="56" customFormat="1" ht="11.25">
      <c r="A160" s="4"/>
      <c r="B160" s="4"/>
      <c r="D160" s="57"/>
      <c r="E160" s="204"/>
      <c r="F160" s="205"/>
      <c r="G160" s="205"/>
      <c r="H160" s="205"/>
      <c r="I160" s="90"/>
      <c r="J160" s="90"/>
      <c r="K160" s="205"/>
      <c r="L160" s="205"/>
      <c r="M160" s="90"/>
      <c r="N160" s="90"/>
      <c r="O160" s="205"/>
      <c r="P160" s="205"/>
      <c r="Q160" s="90"/>
      <c r="R160" s="90"/>
      <c r="S160" s="205"/>
      <c r="T160" s="205"/>
      <c r="U160" s="90"/>
      <c r="V160" s="90"/>
      <c r="W160" s="205"/>
      <c r="X160" s="205"/>
      <c r="Y160" s="90"/>
      <c r="Z160" s="90"/>
      <c r="AA160" s="205"/>
      <c r="AB160" s="205"/>
      <c r="AC160" s="90"/>
      <c r="AD160" s="90"/>
      <c r="AE160" s="205"/>
      <c r="AF160" s="205"/>
      <c r="AG160" s="90"/>
      <c r="AH160" s="90"/>
      <c r="AI160" s="205"/>
      <c r="AJ160" s="205"/>
      <c r="AK160" s="90"/>
      <c r="AL160" s="90"/>
      <c r="AM160" s="205"/>
      <c r="AN160" s="205"/>
      <c r="AO160" s="90"/>
      <c r="AP160" s="90"/>
      <c r="AQ160" s="205"/>
      <c r="AR160" s="205"/>
      <c r="AS160" s="90"/>
      <c r="AT160" s="90"/>
      <c r="AU160" s="205"/>
      <c r="AV160" s="205"/>
      <c r="AW160" s="90"/>
      <c r="AX160" s="90"/>
      <c r="AY160" s="205"/>
      <c r="AZ160" s="205"/>
      <c r="BA160" s="90"/>
      <c r="BB160" s="90"/>
      <c r="BC160" s="205"/>
      <c r="BD160" s="205"/>
      <c r="BE160" s="90"/>
      <c r="BF160" s="90"/>
      <c r="BG160" s="205"/>
      <c r="BH160" s="205"/>
      <c r="BI160" s="90"/>
      <c r="BJ160" s="90"/>
      <c r="BK160" s="90"/>
      <c r="BL160" s="90"/>
      <c r="BM160" s="90"/>
      <c r="BN160" s="90"/>
      <c r="BO160" s="90"/>
      <c r="BP160" s="90"/>
      <c r="BQ160" s="90"/>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206"/>
      <c r="DD160" s="71"/>
      <c r="DH160" s="64"/>
      <c r="DI160" s="64"/>
    </row>
    <row r="161" spans="1:113" s="56" customFormat="1" ht="11.25">
      <c r="A161" s="4"/>
      <c r="B161" s="4"/>
      <c r="D161" s="57"/>
      <c r="E161" s="197" t="s">
        <v>249</v>
      </c>
      <c r="F161" s="200" t="s">
        <v>127</v>
      </c>
      <c r="G161" s="77"/>
      <c r="H161" s="77"/>
      <c r="I161" s="76">
        <v>0</v>
      </c>
      <c r="J161" s="76">
        <v>0</v>
      </c>
      <c r="K161" s="77"/>
      <c r="L161" s="77"/>
      <c r="M161" s="76">
        <v>0</v>
      </c>
      <c r="N161" s="76">
        <v>0</v>
      </c>
      <c r="O161" s="77"/>
      <c r="P161" s="77"/>
      <c r="Q161" s="76">
        <v>0</v>
      </c>
      <c r="R161" s="76">
        <v>0</v>
      </c>
      <c r="S161" s="77"/>
      <c r="T161" s="77"/>
      <c r="U161" s="76">
        <v>0</v>
      </c>
      <c r="V161" s="76">
        <v>0</v>
      </c>
      <c r="W161" s="77"/>
      <c r="X161" s="77"/>
      <c r="Y161" s="76">
        <v>0</v>
      </c>
      <c r="Z161" s="76">
        <v>0</v>
      </c>
      <c r="AA161" s="77"/>
      <c r="AB161" s="77"/>
      <c r="AC161" s="76">
        <v>0</v>
      </c>
      <c r="AD161" s="76">
        <v>0</v>
      </c>
      <c r="AE161" s="77"/>
      <c r="AF161" s="77"/>
      <c r="AG161" s="76">
        <v>0</v>
      </c>
      <c r="AH161" s="76">
        <v>0</v>
      </c>
      <c r="AI161" s="77"/>
      <c r="AJ161" s="77"/>
      <c r="AK161" s="76">
        <v>0</v>
      </c>
      <c r="AL161" s="76">
        <v>0</v>
      </c>
      <c r="AM161" s="77"/>
      <c r="AN161" s="77"/>
      <c r="AO161" s="76">
        <v>0</v>
      </c>
      <c r="AP161" s="76">
        <v>0</v>
      </c>
      <c r="AQ161" s="77"/>
      <c r="AR161" s="77"/>
      <c r="AS161" s="76">
        <v>0</v>
      </c>
      <c r="AT161" s="76">
        <v>0</v>
      </c>
      <c r="AU161" s="77"/>
      <c r="AV161" s="77"/>
      <c r="AW161" s="76">
        <v>0</v>
      </c>
      <c r="AX161" s="76">
        <v>0</v>
      </c>
      <c r="AY161" s="77"/>
      <c r="AZ161" s="77"/>
      <c r="BA161" s="76">
        <v>0</v>
      </c>
      <c r="BB161" s="76">
        <v>0</v>
      </c>
      <c r="BC161" s="77"/>
      <c r="BD161" s="77"/>
      <c r="BE161" s="76">
        <v>0</v>
      </c>
      <c r="BF161" s="76">
        <v>0</v>
      </c>
      <c r="BG161" s="77"/>
      <c r="BH161" s="77"/>
      <c r="BI161" s="76">
        <v>0</v>
      </c>
      <c r="BJ161" s="76">
        <v>0</v>
      </c>
      <c r="BK161" s="76">
        <v>0</v>
      </c>
      <c r="BL161" s="76">
        <v>0</v>
      </c>
      <c r="BM161" s="76">
        <v>0</v>
      </c>
      <c r="BN161" s="76">
        <v>0</v>
      </c>
      <c r="BO161" s="76">
        <v>0</v>
      </c>
      <c r="BP161" s="76">
        <v>0</v>
      </c>
      <c r="BQ161" s="76">
        <v>0</v>
      </c>
      <c r="BR161" s="76">
        <v>0</v>
      </c>
      <c r="BS161" s="76">
        <v>0</v>
      </c>
      <c r="BT161" s="76">
        <v>0</v>
      </c>
      <c r="BU161" s="76">
        <v>0</v>
      </c>
      <c r="BV161" s="76">
        <v>0</v>
      </c>
      <c r="BW161" s="76">
        <v>0</v>
      </c>
      <c r="BX161" s="76">
        <v>0</v>
      </c>
      <c r="BY161" s="76">
        <v>0</v>
      </c>
      <c r="BZ161" s="76">
        <v>0</v>
      </c>
      <c r="CA161" s="76">
        <v>0</v>
      </c>
      <c r="CB161" s="76">
        <v>0</v>
      </c>
      <c r="CC161" s="76">
        <v>0</v>
      </c>
      <c r="CD161" s="76">
        <v>0</v>
      </c>
      <c r="CE161" s="76">
        <v>0</v>
      </c>
      <c r="CF161" s="76">
        <v>0</v>
      </c>
      <c r="CG161" s="76">
        <v>0</v>
      </c>
      <c r="CH161" s="76">
        <v>0</v>
      </c>
      <c r="CI161" s="76">
        <v>0</v>
      </c>
      <c r="CJ161" s="76">
        <v>0</v>
      </c>
      <c r="CK161" s="76">
        <v>0</v>
      </c>
      <c r="CL161" s="76">
        <v>0</v>
      </c>
      <c r="CM161" s="76">
        <v>0</v>
      </c>
      <c r="CN161" s="76">
        <v>0</v>
      </c>
      <c r="CO161" s="76">
        <v>0</v>
      </c>
      <c r="CP161" s="76">
        <v>0</v>
      </c>
      <c r="CQ161" s="76">
        <v>0</v>
      </c>
      <c r="CR161" s="76">
        <v>0</v>
      </c>
      <c r="CS161" s="76">
        <v>0</v>
      </c>
      <c r="CT161" s="76">
        <v>0</v>
      </c>
      <c r="CU161" s="76">
        <v>0</v>
      </c>
      <c r="CV161" s="76">
        <v>0</v>
      </c>
      <c r="CW161" s="76">
        <v>0</v>
      </c>
      <c r="CX161" s="76">
        <v>0</v>
      </c>
      <c r="CY161" s="76">
        <v>0</v>
      </c>
      <c r="CZ161" s="76">
        <v>0</v>
      </c>
      <c r="DA161" s="76">
        <v>0</v>
      </c>
      <c r="DB161" s="76">
        <v>0</v>
      </c>
      <c r="DC161" s="78">
        <v>0</v>
      </c>
      <c r="DD161" s="71"/>
      <c r="DH161" s="64"/>
      <c r="DI161" s="64"/>
    </row>
    <row r="162" spans="1:113" s="56" customFormat="1" ht="11.25">
      <c r="A162" s="4"/>
      <c r="B162" s="4"/>
      <c r="D162" s="57"/>
      <c r="E162" s="201" t="s">
        <v>250</v>
      </c>
      <c r="F162" s="207"/>
      <c r="G162" s="77"/>
      <c r="H162" s="77"/>
      <c r="I162" s="84"/>
      <c r="J162" s="84"/>
      <c r="K162" s="77"/>
      <c r="L162" s="77"/>
      <c r="M162" s="84"/>
      <c r="N162" s="84"/>
      <c r="O162" s="77"/>
      <c r="P162" s="77"/>
      <c r="Q162" s="84"/>
      <c r="R162" s="84"/>
      <c r="S162" s="77"/>
      <c r="T162" s="77"/>
      <c r="U162" s="84"/>
      <c r="V162" s="84"/>
      <c r="W162" s="77"/>
      <c r="X162" s="77"/>
      <c r="Y162" s="84"/>
      <c r="Z162" s="84"/>
      <c r="AA162" s="77"/>
      <c r="AB162" s="77"/>
      <c r="AC162" s="84"/>
      <c r="AD162" s="84"/>
      <c r="AE162" s="77"/>
      <c r="AF162" s="77"/>
      <c r="AG162" s="84"/>
      <c r="AH162" s="84"/>
      <c r="AI162" s="77"/>
      <c r="AJ162" s="77"/>
      <c r="AK162" s="84"/>
      <c r="AL162" s="84"/>
      <c r="AM162" s="77"/>
      <c r="AN162" s="77"/>
      <c r="AO162" s="84"/>
      <c r="AP162" s="84"/>
      <c r="AQ162" s="77"/>
      <c r="AR162" s="77"/>
      <c r="AS162" s="84"/>
      <c r="AT162" s="84"/>
      <c r="AU162" s="77"/>
      <c r="AV162" s="77"/>
      <c r="AW162" s="84"/>
      <c r="AX162" s="84"/>
      <c r="AY162" s="77"/>
      <c r="AZ162" s="77"/>
      <c r="BA162" s="84"/>
      <c r="BB162" s="84"/>
      <c r="BC162" s="77"/>
      <c r="BD162" s="77"/>
      <c r="BE162" s="84"/>
      <c r="BF162" s="84"/>
      <c r="BG162" s="77"/>
      <c r="BH162" s="77"/>
      <c r="BI162" s="84"/>
      <c r="BJ162" s="84"/>
      <c r="BK162" s="84"/>
      <c r="BL162" s="84"/>
      <c r="BM162" s="84"/>
      <c r="BN162" s="84"/>
      <c r="BO162" s="84"/>
      <c r="BP162" s="84"/>
      <c r="BQ162" s="84"/>
      <c r="BR162" s="84"/>
      <c r="BS162" s="84"/>
      <c r="BT162" s="84"/>
      <c r="BU162" s="84"/>
      <c r="BV162" s="84"/>
      <c r="BW162" s="84"/>
      <c r="BX162" s="84"/>
      <c r="BY162" s="84"/>
      <c r="BZ162" s="84"/>
      <c r="CA162" s="84"/>
      <c r="CB162" s="84"/>
      <c r="CC162" s="84"/>
      <c r="CD162" s="84"/>
      <c r="CE162" s="84"/>
      <c r="CF162" s="84"/>
      <c r="CG162" s="84"/>
      <c r="CH162" s="84"/>
      <c r="CI162" s="84"/>
      <c r="CJ162" s="84"/>
      <c r="CK162" s="84"/>
      <c r="CL162" s="84"/>
      <c r="CM162" s="84"/>
      <c r="CN162" s="84"/>
      <c r="CO162" s="84"/>
      <c r="CP162" s="84"/>
      <c r="CQ162" s="84"/>
      <c r="CR162" s="84"/>
      <c r="CS162" s="84"/>
      <c r="CT162" s="84"/>
      <c r="CU162" s="84"/>
      <c r="CV162" s="84"/>
      <c r="CW162" s="84"/>
      <c r="CX162" s="84"/>
      <c r="CY162" s="84"/>
      <c r="CZ162" s="84"/>
      <c r="DA162" s="84"/>
      <c r="DB162" s="84"/>
      <c r="DC162" s="203"/>
      <c r="DD162" s="71"/>
      <c r="DH162" s="64"/>
      <c r="DI162" s="64"/>
    </row>
    <row r="163" spans="1:113" s="56" customFormat="1" ht="11.25">
      <c r="A163" s="4"/>
      <c r="B163" s="4"/>
      <c r="D163" s="57"/>
      <c r="E163" s="204"/>
      <c r="F163" s="205"/>
      <c r="G163" s="205"/>
      <c r="H163" s="205"/>
      <c r="I163" s="90"/>
      <c r="J163" s="90"/>
      <c r="K163" s="205"/>
      <c r="L163" s="205"/>
      <c r="M163" s="90"/>
      <c r="N163" s="90"/>
      <c r="O163" s="205"/>
      <c r="P163" s="205"/>
      <c r="Q163" s="90"/>
      <c r="R163" s="90"/>
      <c r="S163" s="205"/>
      <c r="T163" s="205"/>
      <c r="U163" s="90"/>
      <c r="V163" s="90"/>
      <c r="W163" s="205"/>
      <c r="X163" s="205"/>
      <c r="Y163" s="90"/>
      <c r="Z163" s="90"/>
      <c r="AA163" s="205"/>
      <c r="AB163" s="205"/>
      <c r="AC163" s="90"/>
      <c r="AD163" s="90"/>
      <c r="AE163" s="205"/>
      <c r="AF163" s="205"/>
      <c r="AG163" s="90"/>
      <c r="AH163" s="90"/>
      <c r="AI163" s="205"/>
      <c r="AJ163" s="205"/>
      <c r="AK163" s="90"/>
      <c r="AL163" s="90"/>
      <c r="AM163" s="205"/>
      <c r="AN163" s="205"/>
      <c r="AO163" s="90"/>
      <c r="AP163" s="90"/>
      <c r="AQ163" s="205"/>
      <c r="AR163" s="205"/>
      <c r="AS163" s="90"/>
      <c r="AT163" s="90"/>
      <c r="AU163" s="205"/>
      <c r="AV163" s="205"/>
      <c r="AW163" s="90"/>
      <c r="AX163" s="90"/>
      <c r="AY163" s="205"/>
      <c r="AZ163" s="205"/>
      <c r="BA163" s="90"/>
      <c r="BB163" s="90"/>
      <c r="BC163" s="205"/>
      <c r="BD163" s="205"/>
      <c r="BE163" s="90"/>
      <c r="BF163" s="90"/>
      <c r="BG163" s="205"/>
      <c r="BH163" s="205"/>
      <c r="BI163" s="90"/>
      <c r="BJ163" s="90"/>
      <c r="BK163" s="90"/>
      <c r="BL163" s="90"/>
      <c r="BM163" s="90"/>
      <c r="BN163" s="90"/>
      <c r="BO163" s="90"/>
      <c r="BP163" s="90"/>
      <c r="BQ163" s="90"/>
      <c r="BR163" s="90"/>
      <c r="BS163" s="90"/>
      <c r="BT163" s="90"/>
      <c r="BU163" s="90"/>
      <c r="BV163" s="90"/>
      <c r="BW163" s="90"/>
      <c r="BX163" s="90"/>
      <c r="BY163" s="90"/>
      <c r="BZ163" s="90"/>
      <c r="CA163" s="90"/>
      <c r="CB163" s="90"/>
      <c r="CC163" s="90"/>
      <c r="CD163" s="90"/>
      <c r="CE163" s="90"/>
      <c r="CF163" s="90"/>
      <c r="CG163" s="90"/>
      <c r="CH163" s="90"/>
      <c r="CI163" s="90"/>
      <c r="CJ163" s="90"/>
      <c r="CK163" s="90"/>
      <c r="CL163" s="90"/>
      <c r="CM163" s="90"/>
      <c r="CN163" s="90"/>
      <c r="CO163" s="90"/>
      <c r="CP163" s="90"/>
      <c r="CQ163" s="90"/>
      <c r="CR163" s="90"/>
      <c r="CS163" s="90"/>
      <c r="CT163" s="90"/>
      <c r="CU163" s="90"/>
      <c r="CV163" s="90"/>
      <c r="CW163" s="90"/>
      <c r="CX163" s="90"/>
      <c r="CY163" s="90"/>
      <c r="CZ163" s="90"/>
      <c r="DA163" s="90"/>
      <c r="DB163" s="90"/>
      <c r="DC163" s="206"/>
      <c r="DD163" s="71"/>
      <c r="DH163" s="64"/>
      <c r="DI163" s="64"/>
    </row>
    <row r="164" spans="1:113" s="56" customFormat="1" ht="11.25">
      <c r="A164" s="4"/>
      <c r="B164" s="4"/>
      <c r="D164" s="57"/>
      <c r="E164" s="197" t="s">
        <v>251</v>
      </c>
      <c r="F164" s="200" t="s">
        <v>130</v>
      </c>
      <c r="G164" s="77"/>
      <c r="H164" s="77"/>
      <c r="I164" s="76">
        <v>0</v>
      </c>
      <c r="J164" s="76">
        <v>0</v>
      </c>
      <c r="K164" s="77"/>
      <c r="L164" s="77"/>
      <c r="M164" s="76">
        <v>0</v>
      </c>
      <c r="N164" s="76">
        <v>0</v>
      </c>
      <c r="O164" s="77"/>
      <c r="P164" s="77"/>
      <c r="Q164" s="76">
        <v>0</v>
      </c>
      <c r="R164" s="76">
        <v>0</v>
      </c>
      <c r="S164" s="77"/>
      <c r="T164" s="77"/>
      <c r="U164" s="76">
        <v>0</v>
      </c>
      <c r="V164" s="76">
        <v>0</v>
      </c>
      <c r="W164" s="77"/>
      <c r="X164" s="77"/>
      <c r="Y164" s="76">
        <v>0</v>
      </c>
      <c r="Z164" s="76">
        <v>0</v>
      </c>
      <c r="AA164" s="77"/>
      <c r="AB164" s="77"/>
      <c r="AC164" s="76">
        <v>0</v>
      </c>
      <c r="AD164" s="76">
        <v>0</v>
      </c>
      <c r="AE164" s="77"/>
      <c r="AF164" s="77"/>
      <c r="AG164" s="76">
        <v>0</v>
      </c>
      <c r="AH164" s="76">
        <v>0</v>
      </c>
      <c r="AI164" s="77"/>
      <c r="AJ164" s="77"/>
      <c r="AK164" s="76">
        <v>0</v>
      </c>
      <c r="AL164" s="76">
        <v>0</v>
      </c>
      <c r="AM164" s="77"/>
      <c r="AN164" s="77"/>
      <c r="AO164" s="76">
        <v>0</v>
      </c>
      <c r="AP164" s="76">
        <v>0</v>
      </c>
      <c r="AQ164" s="77"/>
      <c r="AR164" s="77"/>
      <c r="AS164" s="76">
        <v>0</v>
      </c>
      <c r="AT164" s="76">
        <v>0</v>
      </c>
      <c r="AU164" s="77"/>
      <c r="AV164" s="77"/>
      <c r="AW164" s="76">
        <v>0</v>
      </c>
      <c r="AX164" s="76">
        <v>0</v>
      </c>
      <c r="AY164" s="77"/>
      <c r="AZ164" s="77"/>
      <c r="BA164" s="76">
        <v>0</v>
      </c>
      <c r="BB164" s="76">
        <v>0</v>
      </c>
      <c r="BC164" s="77"/>
      <c r="BD164" s="77"/>
      <c r="BE164" s="76">
        <v>0</v>
      </c>
      <c r="BF164" s="76">
        <v>0</v>
      </c>
      <c r="BG164" s="77"/>
      <c r="BH164" s="77"/>
      <c r="BI164" s="76">
        <v>0</v>
      </c>
      <c r="BJ164" s="76">
        <v>0</v>
      </c>
      <c r="BK164" s="76">
        <v>0</v>
      </c>
      <c r="BL164" s="76">
        <v>0</v>
      </c>
      <c r="BM164" s="76">
        <v>0</v>
      </c>
      <c r="BN164" s="76">
        <v>0</v>
      </c>
      <c r="BO164" s="76">
        <v>0</v>
      </c>
      <c r="BP164" s="76">
        <v>0</v>
      </c>
      <c r="BQ164" s="76">
        <v>0</v>
      </c>
      <c r="BR164" s="76">
        <v>0</v>
      </c>
      <c r="BS164" s="76">
        <v>0</v>
      </c>
      <c r="BT164" s="76">
        <v>0</v>
      </c>
      <c r="BU164" s="76">
        <v>0</v>
      </c>
      <c r="BV164" s="76">
        <v>0</v>
      </c>
      <c r="BW164" s="76">
        <v>0</v>
      </c>
      <c r="BX164" s="76">
        <v>0</v>
      </c>
      <c r="BY164" s="76">
        <v>0</v>
      </c>
      <c r="BZ164" s="76">
        <v>0</v>
      </c>
      <c r="CA164" s="76">
        <v>0</v>
      </c>
      <c r="CB164" s="76">
        <v>0</v>
      </c>
      <c r="CC164" s="76">
        <v>0</v>
      </c>
      <c r="CD164" s="76">
        <v>0</v>
      </c>
      <c r="CE164" s="76">
        <v>0</v>
      </c>
      <c r="CF164" s="76">
        <v>0</v>
      </c>
      <c r="CG164" s="76">
        <v>0</v>
      </c>
      <c r="CH164" s="76">
        <v>0</v>
      </c>
      <c r="CI164" s="76">
        <v>0</v>
      </c>
      <c r="CJ164" s="76">
        <v>0</v>
      </c>
      <c r="CK164" s="76">
        <v>0</v>
      </c>
      <c r="CL164" s="76">
        <v>0</v>
      </c>
      <c r="CM164" s="76">
        <v>0</v>
      </c>
      <c r="CN164" s="76">
        <v>0</v>
      </c>
      <c r="CO164" s="76">
        <v>0</v>
      </c>
      <c r="CP164" s="76">
        <v>0</v>
      </c>
      <c r="CQ164" s="76">
        <v>0</v>
      </c>
      <c r="CR164" s="76">
        <v>0</v>
      </c>
      <c r="CS164" s="76">
        <v>0</v>
      </c>
      <c r="CT164" s="76">
        <v>0</v>
      </c>
      <c r="CU164" s="76">
        <v>0</v>
      </c>
      <c r="CV164" s="76">
        <v>0</v>
      </c>
      <c r="CW164" s="76">
        <v>0</v>
      </c>
      <c r="CX164" s="76">
        <v>0</v>
      </c>
      <c r="CY164" s="76">
        <v>0</v>
      </c>
      <c r="CZ164" s="76">
        <v>0</v>
      </c>
      <c r="DA164" s="76">
        <v>0</v>
      </c>
      <c r="DB164" s="76">
        <v>0</v>
      </c>
      <c r="DC164" s="78">
        <v>0</v>
      </c>
      <c r="DD164" s="71"/>
      <c r="DH164" s="64"/>
      <c r="DI164" s="64"/>
    </row>
    <row r="165" spans="1:113" s="56" customFormat="1" ht="11.25">
      <c r="A165" s="4"/>
      <c r="B165" s="4"/>
      <c r="D165" s="57"/>
      <c r="E165" s="201" t="s">
        <v>252</v>
      </c>
      <c r="F165" s="207"/>
      <c r="G165" s="77"/>
      <c r="H165" s="77"/>
      <c r="I165" s="84"/>
      <c r="J165" s="84"/>
      <c r="K165" s="77"/>
      <c r="L165" s="77"/>
      <c r="M165" s="84"/>
      <c r="N165" s="84"/>
      <c r="O165" s="77"/>
      <c r="P165" s="77"/>
      <c r="Q165" s="84"/>
      <c r="R165" s="84"/>
      <c r="S165" s="77"/>
      <c r="T165" s="77"/>
      <c r="U165" s="84"/>
      <c r="V165" s="84"/>
      <c r="W165" s="77"/>
      <c r="X165" s="77"/>
      <c r="Y165" s="84"/>
      <c r="Z165" s="84"/>
      <c r="AA165" s="77"/>
      <c r="AB165" s="77"/>
      <c r="AC165" s="84"/>
      <c r="AD165" s="84"/>
      <c r="AE165" s="77"/>
      <c r="AF165" s="77"/>
      <c r="AG165" s="84"/>
      <c r="AH165" s="84"/>
      <c r="AI165" s="77"/>
      <c r="AJ165" s="77"/>
      <c r="AK165" s="84"/>
      <c r="AL165" s="84"/>
      <c r="AM165" s="77"/>
      <c r="AN165" s="77"/>
      <c r="AO165" s="84"/>
      <c r="AP165" s="84"/>
      <c r="AQ165" s="77"/>
      <c r="AR165" s="77"/>
      <c r="AS165" s="84"/>
      <c r="AT165" s="84"/>
      <c r="AU165" s="77"/>
      <c r="AV165" s="77"/>
      <c r="AW165" s="84"/>
      <c r="AX165" s="84"/>
      <c r="AY165" s="77"/>
      <c r="AZ165" s="77"/>
      <c r="BA165" s="84"/>
      <c r="BB165" s="84"/>
      <c r="BC165" s="77"/>
      <c r="BD165" s="77"/>
      <c r="BE165" s="84"/>
      <c r="BF165" s="84"/>
      <c r="BG165" s="77"/>
      <c r="BH165" s="77"/>
      <c r="BI165" s="84"/>
      <c r="BJ165" s="84"/>
      <c r="BK165" s="84"/>
      <c r="BL165" s="84"/>
      <c r="BM165" s="84"/>
      <c r="BN165" s="84"/>
      <c r="BO165" s="84"/>
      <c r="BP165" s="84"/>
      <c r="BQ165" s="84"/>
      <c r="BR165" s="84"/>
      <c r="BS165" s="84"/>
      <c r="BT165" s="84"/>
      <c r="BU165" s="84"/>
      <c r="BV165" s="84"/>
      <c r="BW165" s="84"/>
      <c r="BX165" s="84"/>
      <c r="BY165" s="84"/>
      <c r="BZ165" s="84"/>
      <c r="CA165" s="84"/>
      <c r="CB165" s="84"/>
      <c r="CC165" s="84"/>
      <c r="CD165" s="84"/>
      <c r="CE165" s="84"/>
      <c r="CF165" s="84"/>
      <c r="CG165" s="84"/>
      <c r="CH165" s="84"/>
      <c r="CI165" s="84"/>
      <c r="CJ165" s="84"/>
      <c r="CK165" s="84"/>
      <c r="CL165" s="84"/>
      <c r="CM165" s="84"/>
      <c r="CN165" s="84"/>
      <c r="CO165" s="84"/>
      <c r="CP165" s="84"/>
      <c r="CQ165" s="84"/>
      <c r="CR165" s="84"/>
      <c r="CS165" s="84"/>
      <c r="CT165" s="84"/>
      <c r="CU165" s="84"/>
      <c r="CV165" s="84"/>
      <c r="CW165" s="84"/>
      <c r="CX165" s="84"/>
      <c r="CY165" s="84"/>
      <c r="CZ165" s="84"/>
      <c r="DA165" s="84"/>
      <c r="DB165" s="84"/>
      <c r="DC165" s="203"/>
      <c r="DD165" s="71"/>
      <c r="DH165" s="64"/>
      <c r="DI165" s="64"/>
    </row>
    <row r="166" spans="1:113" s="56" customFormat="1" ht="11.25">
      <c r="A166" s="4"/>
      <c r="B166" s="4"/>
      <c r="D166" s="57"/>
      <c r="E166" s="204"/>
      <c r="F166" s="205"/>
      <c r="G166" s="205"/>
      <c r="H166" s="205"/>
      <c r="I166" s="90"/>
      <c r="J166" s="90"/>
      <c r="K166" s="205"/>
      <c r="L166" s="205"/>
      <c r="M166" s="90"/>
      <c r="N166" s="90"/>
      <c r="O166" s="205"/>
      <c r="P166" s="205"/>
      <c r="Q166" s="90"/>
      <c r="R166" s="90"/>
      <c r="S166" s="205"/>
      <c r="T166" s="205"/>
      <c r="U166" s="90"/>
      <c r="V166" s="90"/>
      <c r="W166" s="205"/>
      <c r="X166" s="205"/>
      <c r="Y166" s="90"/>
      <c r="Z166" s="90"/>
      <c r="AA166" s="205"/>
      <c r="AB166" s="205"/>
      <c r="AC166" s="90"/>
      <c r="AD166" s="90"/>
      <c r="AE166" s="205"/>
      <c r="AF166" s="205"/>
      <c r="AG166" s="90"/>
      <c r="AH166" s="90"/>
      <c r="AI166" s="205"/>
      <c r="AJ166" s="205"/>
      <c r="AK166" s="90"/>
      <c r="AL166" s="90"/>
      <c r="AM166" s="205"/>
      <c r="AN166" s="205"/>
      <c r="AO166" s="90"/>
      <c r="AP166" s="90"/>
      <c r="AQ166" s="205"/>
      <c r="AR166" s="205"/>
      <c r="AS166" s="90"/>
      <c r="AT166" s="90"/>
      <c r="AU166" s="205"/>
      <c r="AV166" s="205"/>
      <c r="AW166" s="90"/>
      <c r="AX166" s="90"/>
      <c r="AY166" s="205"/>
      <c r="AZ166" s="205"/>
      <c r="BA166" s="90"/>
      <c r="BB166" s="90"/>
      <c r="BC166" s="205"/>
      <c r="BD166" s="205"/>
      <c r="BE166" s="90"/>
      <c r="BF166" s="90"/>
      <c r="BG166" s="205"/>
      <c r="BH166" s="205"/>
      <c r="BI166" s="90"/>
      <c r="BJ166" s="90"/>
      <c r="BK166" s="90"/>
      <c r="BL166" s="90"/>
      <c r="BM166" s="90"/>
      <c r="BN166" s="90"/>
      <c r="BO166" s="90"/>
      <c r="BP166" s="90"/>
      <c r="BQ166" s="90"/>
      <c r="BR166" s="90"/>
      <c r="BS166" s="90"/>
      <c r="BT166" s="90"/>
      <c r="BU166" s="90"/>
      <c r="BV166" s="90"/>
      <c r="BW166" s="90"/>
      <c r="BX166" s="90"/>
      <c r="BY166" s="90"/>
      <c r="BZ166" s="90"/>
      <c r="CA166" s="90"/>
      <c r="CB166" s="90"/>
      <c r="CC166" s="90"/>
      <c r="CD166" s="90"/>
      <c r="CE166" s="90"/>
      <c r="CF166" s="90"/>
      <c r="CG166" s="90"/>
      <c r="CH166" s="90"/>
      <c r="CI166" s="90"/>
      <c r="CJ166" s="90"/>
      <c r="CK166" s="90"/>
      <c r="CL166" s="90"/>
      <c r="CM166" s="90"/>
      <c r="CN166" s="90"/>
      <c r="CO166" s="90"/>
      <c r="CP166" s="90"/>
      <c r="CQ166" s="90"/>
      <c r="CR166" s="90"/>
      <c r="CS166" s="90"/>
      <c r="CT166" s="90"/>
      <c r="CU166" s="90"/>
      <c r="CV166" s="90"/>
      <c r="CW166" s="90"/>
      <c r="CX166" s="90"/>
      <c r="CY166" s="90"/>
      <c r="CZ166" s="90"/>
      <c r="DA166" s="90"/>
      <c r="DB166" s="90"/>
      <c r="DC166" s="206"/>
      <c r="DD166" s="71"/>
      <c r="DH166" s="64"/>
      <c r="DI166" s="64"/>
    </row>
    <row r="167" spans="1:113" s="56" customFormat="1" ht="11.25">
      <c r="A167" s="4"/>
      <c r="B167" s="4"/>
      <c r="D167" s="57"/>
      <c r="E167" s="197" t="s">
        <v>253</v>
      </c>
      <c r="F167" s="200" t="s">
        <v>144</v>
      </c>
      <c r="G167" s="77"/>
      <c r="H167" s="77"/>
      <c r="I167" s="76">
        <v>0</v>
      </c>
      <c r="J167" s="76">
        <v>0</v>
      </c>
      <c r="K167" s="77"/>
      <c r="L167" s="77"/>
      <c r="M167" s="76">
        <v>0</v>
      </c>
      <c r="N167" s="76">
        <v>0</v>
      </c>
      <c r="O167" s="77"/>
      <c r="P167" s="77"/>
      <c r="Q167" s="76">
        <v>0</v>
      </c>
      <c r="R167" s="76">
        <v>0</v>
      </c>
      <c r="S167" s="77"/>
      <c r="T167" s="77"/>
      <c r="U167" s="76">
        <v>0</v>
      </c>
      <c r="V167" s="76">
        <v>0</v>
      </c>
      <c r="W167" s="77"/>
      <c r="X167" s="77"/>
      <c r="Y167" s="76">
        <v>0</v>
      </c>
      <c r="Z167" s="76">
        <v>0</v>
      </c>
      <c r="AA167" s="77"/>
      <c r="AB167" s="77"/>
      <c r="AC167" s="76">
        <v>0</v>
      </c>
      <c r="AD167" s="76">
        <v>0</v>
      </c>
      <c r="AE167" s="77"/>
      <c r="AF167" s="77"/>
      <c r="AG167" s="76">
        <v>0</v>
      </c>
      <c r="AH167" s="76">
        <v>0</v>
      </c>
      <c r="AI167" s="77"/>
      <c r="AJ167" s="77"/>
      <c r="AK167" s="76">
        <v>0</v>
      </c>
      <c r="AL167" s="76">
        <v>0</v>
      </c>
      <c r="AM167" s="77"/>
      <c r="AN167" s="77"/>
      <c r="AO167" s="76">
        <v>0</v>
      </c>
      <c r="AP167" s="76">
        <v>0</v>
      </c>
      <c r="AQ167" s="77"/>
      <c r="AR167" s="77"/>
      <c r="AS167" s="76">
        <v>0</v>
      </c>
      <c r="AT167" s="76">
        <v>0</v>
      </c>
      <c r="AU167" s="77"/>
      <c r="AV167" s="77"/>
      <c r="AW167" s="76">
        <v>0</v>
      </c>
      <c r="AX167" s="76">
        <v>0</v>
      </c>
      <c r="AY167" s="77"/>
      <c r="AZ167" s="77"/>
      <c r="BA167" s="76">
        <v>0</v>
      </c>
      <c r="BB167" s="76">
        <v>0</v>
      </c>
      <c r="BC167" s="77"/>
      <c r="BD167" s="77"/>
      <c r="BE167" s="76">
        <v>0</v>
      </c>
      <c r="BF167" s="76">
        <v>0</v>
      </c>
      <c r="BG167" s="77"/>
      <c r="BH167" s="77"/>
      <c r="BI167" s="76">
        <v>0</v>
      </c>
      <c r="BJ167" s="76">
        <v>0</v>
      </c>
      <c r="BK167" s="76">
        <v>0</v>
      </c>
      <c r="BL167" s="76">
        <v>0</v>
      </c>
      <c r="BM167" s="76">
        <v>0</v>
      </c>
      <c r="BN167" s="76">
        <v>0</v>
      </c>
      <c r="BO167" s="76">
        <v>0</v>
      </c>
      <c r="BP167" s="76">
        <v>0</v>
      </c>
      <c r="BQ167" s="76">
        <v>0</v>
      </c>
      <c r="BR167" s="76">
        <v>0</v>
      </c>
      <c r="BS167" s="76">
        <v>0</v>
      </c>
      <c r="BT167" s="76">
        <v>0</v>
      </c>
      <c r="BU167" s="76">
        <v>0</v>
      </c>
      <c r="BV167" s="76">
        <v>0</v>
      </c>
      <c r="BW167" s="76">
        <v>0</v>
      </c>
      <c r="BX167" s="76">
        <v>0</v>
      </c>
      <c r="BY167" s="76">
        <v>0</v>
      </c>
      <c r="BZ167" s="76">
        <v>0</v>
      </c>
      <c r="CA167" s="76">
        <v>0</v>
      </c>
      <c r="CB167" s="76">
        <v>0</v>
      </c>
      <c r="CC167" s="76">
        <v>0</v>
      </c>
      <c r="CD167" s="76">
        <v>0</v>
      </c>
      <c r="CE167" s="76">
        <v>0</v>
      </c>
      <c r="CF167" s="76">
        <v>0</v>
      </c>
      <c r="CG167" s="76">
        <v>0</v>
      </c>
      <c r="CH167" s="76">
        <v>0</v>
      </c>
      <c r="CI167" s="76">
        <v>0</v>
      </c>
      <c r="CJ167" s="76">
        <v>0</v>
      </c>
      <c r="CK167" s="76">
        <v>0</v>
      </c>
      <c r="CL167" s="76">
        <v>0</v>
      </c>
      <c r="CM167" s="76">
        <v>0</v>
      </c>
      <c r="CN167" s="76">
        <v>0</v>
      </c>
      <c r="CO167" s="76">
        <v>0</v>
      </c>
      <c r="CP167" s="76">
        <v>0</v>
      </c>
      <c r="CQ167" s="76">
        <v>0</v>
      </c>
      <c r="CR167" s="76">
        <v>0</v>
      </c>
      <c r="CS167" s="76">
        <v>0</v>
      </c>
      <c r="CT167" s="76">
        <v>0</v>
      </c>
      <c r="CU167" s="76">
        <v>0</v>
      </c>
      <c r="CV167" s="76">
        <v>0</v>
      </c>
      <c r="CW167" s="76">
        <v>0</v>
      </c>
      <c r="CX167" s="76">
        <v>0</v>
      </c>
      <c r="CY167" s="76">
        <v>0</v>
      </c>
      <c r="CZ167" s="76">
        <v>0</v>
      </c>
      <c r="DA167" s="76">
        <v>0</v>
      </c>
      <c r="DB167" s="76">
        <v>0</v>
      </c>
      <c r="DC167" s="78">
        <v>0</v>
      </c>
      <c r="DD167" s="71"/>
      <c r="DH167" s="64"/>
      <c r="DI167" s="64"/>
    </row>
    <row r="168" spans="1:113" s="56" customFormat="1" ht="11.25">
      <c r="A168" s="4"/>
      <c r="B168" s="4"/>
      <c r="D168" s="57"/>
      <c r="E168" s="201" t="s">
        <v>254</v>
      </c>
      <c r="F168" s="207"/>
      <c r="G168" s="77"/>
      <c r="H168" s="77"/>
      <c r="I168" s="84"/>
      <c r="J168" s="84"/>
      <c r="K168" s="77"/>
      <c r="L168" s="77"/>
      <c r="M168" s="84"/>
      <c r="N168" s="84"/>
      <c r="O168" s="77"/>
      <c r="P168" s="77"/>
      <c r="Q168" s="84"/>
      <c r="R168" s="84"/>
      <c r="S168" s="77"/>
      <c r="T168" s="77"/>
      <c r="U168" s="84"/>
      <c r="V168" s="84"/>
      <c r="W168" s="77"/>
      <c r="X168" s="77"/>
      <c r="Y168" s="84"/>
      <c r="Z168" s="84"/>
      <c r="AA168" s="77"/>
      <c r="AB168" s="77"/>
      <c r="AC168" s="84"/>
      <c r="AD168" s="84"/>
      <c r="AE168" s="77"/>
      <c r="AF168" s="77"/>
      <c r="AG168" s="84"/>
      <c r="AH168" s="84"/>
      <c r="AI168" s="77"/>
      <c r="AJ168" s="77"/>
      <c r="AK168" s="84"/>
      <c r="AL168" s="84"/>
      <c r="AM168" s="77"/>
      <c r="AN168" s="77"/>
      <c r="AO168" s="84"/>
      <c r="AP168" s="84"/>
      <c r="AQ168" s="77"/>
      <c r="AR168" s="77"/>
      <c r="AS168" s="84"/>
      <c r="AT168" s="84"/>
      <c r="AU168" s="77"/>
      <c r="AV168" s="77"/>
      <c r="AW168" s="84"/>
      <c r="AX168" s="84"/>
      <c r="AY168" s="77"/>
      <c r="AZ168" s="77"/>
      <c r="BA168" s="84"/>
      <c r="BB168" s="84"/>
      <c r="BC168" s="77"/>
      <c r="BD168" s="77"/>
      <c r="BE168" s="84"/>
      <c r="BF168" s="84"/>
      <c r="BG168" s="77"/>
      <c r="BH168" s="77"/>
      <c r="BI168" s="84"/>
      <c r="BJ168" s="84"/>
      <c r="BK168" s="84"/>
      <c r="BL168" s="84"/>
      <c r="BM168" s="84"/>
      <c r="BN168" s="84"/>
      <c r="BO168" s="84"/>
      <c r="BP168" s="84"/>
      <c r="BQ168" s="84"/>
      <c r="BR168" s="84"/>
      <c r="BS168" s="84"/>
      <c r="BT168" s="84"/>
      <c r="BU168" s="84"/>
      <c r="BV168" s="84"/>
      <c r="BW168" s="84"/>
      <c r="BX168" s="84"/>
      <c r="BY168" s="84"/>
      <c r="BZ168" s="84"/>
      <c r="CA168" s="84"/>
      <c r="CB168" s="84"/>
      <c r="CC168" s="84"/>
      <c r="CD168" s="84"/>
      <c r="CE168" s="84"/>
      <c r="CF168" s="84"/>
      <c r="CG168" s="84"/>
      <c r="CH168" s="84"/>
      <c r="CI168" s="84"/>
      <c r="CJ168" s="84"/>
      <c r="CK168" s="84"/>
      <c r="CL168" s="84"/>
      <c r="CM168" s="84"/>
      <c r="CN168" s="84"/>
      <c r="CO168" s="84"/>
      <c r="CP168" s="84"/>
      <c r="CQ168" s="84"/>
      <c r="CR168" s="84"/>
      <c r="CS168" s="84"/>
      <c r="CT168" s="84"/>
      <c r="CU168" s="84"/>
      <c r="CV168" s="84"/>
      <c r="CW168" s="84"/>
      <c r="CX168" s="84"/>
      <c r="CY168" s="84"/>
      <c r="CZ168" s="84"/>
      <c r="DA168" s="84"/>
      <c r="DB168" s="84"/>
      <c r="DC168" s="203"/>
      <c r="DD168" s="71"/>
      <c r="DH168" s="64"/>
      <c r="DI168" s="64"/>
    </row>
    <row r="169" spans="1:113" s="56" customFormat="1" ht="11.25">
      <c r="A169" s="4"/>
      <c r="B169" s="4"/>
      <c r="D169" s="57"/>
      <c r="E169" s="204"/>
      <c r="F169" s="205"/>
      <c r="G169" s="205"/>
      <c r="H169" s="205"/>
      <c r="I169" s="90"/>
      <c r="J169" s="90"/>
      <c r="K169" s="205"/>
      <c r="L169" s="205"/>
      <c r="M169" s="90"/>
      <c r="N169" s="90"/>
      <c r="O169" s="205"/>
      <c r="P169" s="205"/>
      <c r="Q169" s="90"/>
      <c r="R169" s="90"/>
      <c r="S169" s="205"/>
      <c r="T169" s="205"/>
      <c r="U169" s="90"/>
      <c r="V169" s="90"/>
      <c r="W169" s="205"/>
      <c r="X169" s="205"/>
      <c r="Y169" s="90"/>
      <c r="Z169" s="90"/>
      <c r="AA169" s="205"/>
      <c r="AB169" s="205"/>
      <c r="AC169" s="90"/>
      <c r="AD169" s="90"/>
      <c r="AE169" s="205"/>
      <c r="AF169" s="205"/>
      <c r="AG169" s="90"/>
      <c r="AH169" s="90"/>
      <c r="AI169" s="205"/>
      <c r="AJ169" s="205"/>
      <c r="AK169" s="90"/>
      <c r="AL169" s="90"/>
      <c r="AM169" s="205"/>
      <c r="AN169" s="205"/>
      <c r="AO169" s="90"/>
      <c r="AP169" s="90"/>
      <c r="AQ169" s="205"/>
      <c r="AR169" s="205"/>
      <c r="AS169" s="90"/>
      <c r="AT169" s="90"/>
      <c r="AU169" s="205"/>
      <c r="AV169" s="205"/>
      <c r="AW169" s="90"/>
      <c r="AX169" s="90"/>
      <c r="AY169" s="205"/>
      <c r="AZ169" s="205"/>
      <c r="BA169" s="90"/>
      <c r="BB169" s="90"/>
      <c r="BC169" s="205"/>
      <c r="BD169" s="205"/>
      <c r="BE169" s="90"/>
      <c r="BF169" s="90"/>
      <c r="BG169" s="205"/>
      <c r="BH169" s="205"/>
      <c r="BI169" s="90"/>
      <c r="BJ169" s="90"/>
      <c r="BK169" s="90"/>
      <c r="BL169" s="90"/>
      <c r="BM169" s="90"/>
      <c r="BN169" s="90"/>
      <c r="BO169" s="90"/>
      <c r="BP169" s="90"/>
      <c r="BQ169" s="90"/>
      <c r="BR169" s="90"/>
      <c r="BS169" s="90"/>
      <c r="BT169" s="90"/>
      <c r="BU169" s="90"/>
      <c r="BV169" s="90"/>
      <c r="BW169" s="90"/>
      <c r="BX169" s="90"/>
      <c r="BY169" s="90"/>
      <c r="BZ169" s="90"/>
      <c r="CA169" s="90"/>
      <c r="CB169" s="90"/>
      <c r="CC169" s="90"/>
      <c r="CD169" s="90"/>
      <c r="CE169" s="90"/>
      <c r="CF169" s="90"/>
      <c r="CG169" s="90"/>
      <c r="CH169" s="90"/>
      <c r="CI169" s="90"/>
      <c r="CJ169" s="90"/>
      <c r="CK169" s="90"/>
      <c r="CL169" s="90"/>
      <c r="CM169" s="90"/>
      <c r="CN169" s="90"/>
      <c r="CO169" s="90"/>
      <c r="CP169" s="90"/>
      <c r="CQ169" s="90"/>
      <c r="CR169" s="90"/>
      <c r="CS169" s="90"/>
      <c r="CT169" s="90"/>
      <c r="CU169" s="90"/>
      <c r="CV169" s="90"/>
      <c r="CW169" s="90"/>
      <c r="CX169" s="90"/>
      <c r="CY169" s="90"/>
      <c r="CZ169" s="90"/>
      <c r="DA169" s="90"/>
      <c r="DB169" s="90"/>
      <c r="DC169" s="206"/>
      <c r="DD169" s="71"/>
      <c r="DH169" s="64"/>
      <c r="DI169" s="64"/>
    </row>
    <row r="170" spans="1:113" s="56" customFormat="1" ht="11.25">
      <c r="A170" s="4"/>
      <c r="B170" s="4"/>
      <c r="D170" s="57"/>
      <c r="E170" s="197" t="s">
        <v>255</v>
      </c>
      <c r="F170" s="198" t="s">
        <v>149</v>
      </c>
      <c r="G170" s="77"/>
      <c r="H170" s="77"/>
      <c r="I170" s="76">
        <v>0</v>
      </c>
      <c r="J170" s="76">
        <v>0</v>
      </c>
      <c r="K170" s="77"/>
      <c r="L170" s="77"/>
      <c r="M170" s="76">
        <v>0</v>
      </c>
      <c r="N170" s="76">
        <v>0</v>
      </c>
      <c r="O170" s="77"/>
      <c r="P170" s="77"/>
      <c r="Q170" s="76">
        <v>0</v>
      </c>
      <c r="R170" s="76">
        <v>0</v>
      </c>
      <c r="S170" s="77"/>
      <c r="T170" s="77"/>
      <c r="U170" s="76">
        <v>0</v>
      </c>
      <c r="V170" s="76">
        <v>0</v>
      </c>
      <c r="W170" s="77"/>
      <c r="X170" s="77"/>
      <c r="Y170" s="76">
        <v>0</v>
      </c>
      <c r="Z170" s="76">
        <v>0</v>
      </c>
      <c r="AA170" s="77"/>
      <c r="AB170" s="77"/>
      <c r="AC170" s="76">
        <v>0</v>
      </c>
      <c r="AD170" s="76">
        <v>0</v>
      </c>
      <c r="AE170" s="77"/>
      <c r="AF170" s="77"/>
      <c r="AG170" s="76">
        <v>0</v>
      </c>
      <c r="AH170" s="76">
        <v>0</v>
      </c>
      <c r="AI170" s="77"/>
      <c r="AJ170" s="77"/>
      <c r="AK170" s="76">
        <v>0</v>
      </c>
      <c r="AL170" s="76">
        <v>0</v>
      </c>
      <c r="AM170" s="77"/>
      <c r="AN170" s="77"/>
      <c r="AO170" s="76">
        <v>0</v>
      </c>
      <c r="AP170" s="76">
        <v>0</v>
      </c>
      <c r="AQ170" s="77"/>
      <c r="AR170" s="77"/>
      <c r="AS170" s="76">
        <v>0</v>
      </c>
      <c r="AT170" s="76">
        <v>0</v>
      </c>
      <c r="AU170" s="77"/>
      <c r="AV170" s="77"/>
      <c r="AW170" s="76">
        <v>0</v>
      </c>
      <c r="AX170" s="76">
        <v>0</v>
      </c>
      <c r="AY170" s="77"/>
      <c r="AZ170" s="77"/>
      <c r="BA170" s="76">
        <v>0</v>
      </c>
      <c r="BB170" s="76">
        <v>0</v>
      </c>
      <c r="BC170" s="77"/>
      <c r="BD170" s="77"/>
      <c r="BE170" s="76">
        <v>0</v>
      </c>
      <c r="BF170" s="76">
        <v>0</v>
      </c>
      <c r="BG170" s="77"/>
      <c r="BH170" s="77"/>
      <c r="BI170" s="76">
        <v>0</v>
      </c>
      <c r="BJ170" s="76">
        <v>0</v>
      </c>
      <c r="BK170" s="76">
        <v>0</v>
      </c>
      <c r="BL170" s="76">
        <v>0</v>
      </c>
      <c r="BM170" s="76">
        <v>0</v>
      </c>
      <c r="BN170" s="76">
        <v>0</v>
      </c>
      <c r="BO170" s="76">
        <v>0</v>
      </c>
      <c r="BP170" s="76">
        <v>0</v>
      </c>
      <c r="BQ170" s="76">
        <v>0</v>
      </c>
      <c r="BR170" s="76">
        <v>0</v>
      </c>
      <c r="BS170" s="76">
        <v>0</v>
      </c>
      <c r="BT170" s="76">
        <v>0</v>
      </c>
      <c r="BU170" s="76">
        <v>0</v>
      </c>
      <c r="BV170" s="76">
        <v>0</v>
      </c>
      <c r="BW170" s="76">
        <v>0</v>
      </c>
      <c r="BX170" s="76">
        <v>0</v>
      </c>
      <c r="BY170" s="76">
        <v>0</v>
      </c>
      <c r="BZ170" s="76">
        <v>0</v>
      </c>
      <c r="CA170" s="76">
        <v>0</v>
      </c>
      <c r="CB170" s="76">
        <v>0</v>
      </c>
      <c r="CC170" s="76">
        <v>0</v>
      </c>
      <c r="CD170" s="76">
        <v>0</v>
      </c>
      <c r="CE170" s="76">
        <v>0</v>
      </c>
      <c r="CF170" s="76">
        <v>0</v>
      </c>
      <c r="CG170" s="76">
        <v>0</v>
      </c>
      <c r="CH170" s="76">
        <v>0</v>
      </c>
      <c r="CI170" s="76">
        <v>0</v>
      </c>
      <c r="CJ170" s="76">
        <v>0</v>
      </c>
      <c r="CK170" s="76">
        <v>0</v>
      </c>
      <c r="CL170" s="76">
        <v>0</v>
      </c>
      <c r="CM170" s="76">
        <v>0</v>
      </c>
      <c r="CN170" s="76">
        <v>0</v>
      </c>
      <c r="CO170" s="76">
        <v>0</v>
      </c>
      <c r="CP170" s="76">
        <v>0</v>
      </c>
      <c r="CQ170" s="76">
        <v>0</v>
      </c>
      <c r="CR170" s="76">
        <v>0</v>
      </c>
      <c r="CS170" s="76">
        <v>0</v>
      </c>
      <c r="CT170" s="76">
        <v>0</v>
      </c>
      <c r="CU170" s="76">
        <v>0</v>
      </c>
      <c r="CV170" s="76">
        <v>0</v>
      </c>
      <c r="CW170" s="76">
        <v>0</v>
      </c>
      <c r="CX170" s="76">
        <v>0</v>
      </c>
      <c r="CY170" s="76">
        <v>0</v>
      </c>
      <c r="CZ170" s="76">
        <v>0</v>
      </c>
      <c r="DA170" s="76">
        <v>0</v>
      </c>
      <c r="DB170" s="76">
        <v>0</v>
      </c>
      <c r="DC170" s="78">
        <v>0</v>
      </c>
      <c r="DD170" s="71"/>
      <c r="DH170" s="64"/>
      <c r="DI170" s="64"/>
    </row>
    <row r="171" spans="1:113" s="56" customFormat="1" ht="11.25">
      <c r="A171" s="4"/>
      <c r="B171" s="4"/>
      <c r="D171" s="57"/>
      <c r="E171" s="197" t="s">
        <v>256</v>
      </c>
      <c r="F171" s="199" t="s">
        <v>151</v>
      </c>
      <c r="G171" s="77"/>
      <c r="H171" s="77"/>
      <c r="I171" s="76">
        <v>0</v>
      </c>
      <c r="J171" s="76">
        <v>0</v>
      </c>
      <c r="K171" s="77"/>
      <c r="L171" s="77"/>
      <c r="M171" s="76">
        <v>0</v>
      </c>
      <c r="N171" s="76">
        <v>0</v>
      </c>
      <c r="O171" s="77"/>
      <c r="P171" s="77"/>
      <c r="Q171" s="76">
        <v>0</v>
      </c>
      <c r="R171" s="76">
        <v>0</v>
      </c>
      <c r="S171" s="77"/>
      <c r="T171" s="77"/>
      <c r="U171" s="76">
        <v>0</v>
      </c>
      <c r="V171" s="76">
        <v>0</v>
      </c>
      <c r="W171" s="77"/>
      <c r="X171" s="77"/>
      <c r="Y171" s="76">
        <v>0</v>
      </c>
      <c r="Z171" s="76">
        <v>0</v>
      </c>
      <c r="AA171" s="77"/>
      <c r="AB171" s="77"/>
      <c r="AC171" s="76">
        <v>0</v>
      </c>
      <c r="AD171" s="76">
        <v>0</v>
      </c>
      <c r="AE171" s="77"/>
      <c r="AF171" s="77"/>
      <c r="AG171" s="76">
        <v>0</v>
      </c>
      <c r="AH171" s="76">
        <v>0</v>
      </c>
      <c r="AI171" s="77"/>
      <c r="AJ171" s="77"/>
      <c r="AK171" s="76">
        <v>0</v>
      </c>
      <c r="AL171" s="76">
        <v>0</v>
      </c>
      <c r="AM171" s="77"/>
      <c r="AN171" s="77"/>
      <c r="AO171" s="76">
        <v>0</v>
      </c>
      <c r="AP171" s="76">
        <v>0</v>
      </c>
      <c r="AQ171" s="77"/>
      <c r="AR171" s="77"/>
      <c r="AS171" s="76">
        <v>0</v>
      </c>
      <c r="AT171" s="76">
        <v>0</v>
      </c>
      <c r="AU171" s="77"/>
      <c r="AV171" s="77"/>
      <c r="AW171" s="76">
        <v>0</v>
      </c>
      <c r="AX171" s="76">
        <v>0</v>
      </c>
      <c r="AY171" s="77"/>
      <c r="AZ171" s="77"/>
      <c r="BA171" s="76">
        <v>0</v>
      </c>
      <c r="BB171" s="76">
        <v>0</v>
      </c>
      <c r="BC171" s="77"/>
      <c r="BD171" s="77"/>
      <c r="BE171" s="76">
        <v>0</v>
      </c>
      <c r="BF171" s="76">
        <v>0</v>
      </c>
      <c r="BG171" s="77"/>
      <c r="BH171" s="77"/>
      <c r="BI171" s="76">
        <v>0</v>
      </c>
      <c r="BJ171" s="76">
        <v>0</v>
      </c>
      <c r="BK171" s="76">
        <v>0</v>
      </c>
      <c r="BL171" s="76">
        <v>0</v>
      </c>
      <c r="BM171" s="76">
        <v>0</v>
      </c>
      <c r="BN171" s="76">
        <v>0</v>
      </c>
      <c r="BO171" s="76">
        <v>0</v>
      </c>
      <c r="BP171" s="76">
        <v>0</v>
      </c>
      <c r="BQ171" s="76">
        <v>0</v>
      </c>
      <c r="BR171" s="76">
        <v>0</v>
      </c>
      <c r="BS171" s="76">
        <v>0</v>
      </c>
      <c r="BT171" s="76">
        <v>0</v>
      </c>
      <c r="BU171" s="76">
        <v>0</v>
      </c>
      <c r="BV171" s="76">
        <v>0</v>
      </c>
      <c r="BW171" s="76">
        <v>0</v>
      </c>
      <c r="BX171" s="76">
        <v>0</v>
      </c>
      <c r="BY171" s="76">
        <v>0</v>
      </c>
      <c r="BZ171" s="76">
        <v>0</v>
      </c>
      <c r="CA171" s="76">
        <v>0</v>
      </c>
      <c r="CB171" s="76">
        <v>0</v>
      </c>
      <c r="CC171" s="76">
        <v>0</v>
      </c>
      <c r="CD171" s="76">
        <v>0</v>
      </c>
      <c r="CE171" s="76">
        <v>0</v>
      </c>
      <c r="CF171" s="76">
        <v>0</v>
      </c>
      <c r="CG171" s="76">
        <v>0</v>
      </c>
      <c r="CH171" s="76">
        <v>0</v>
      </c>
      <c r="CI171" s="76">
        <v>0</v>
      </c>
      <c r="CJ171" s="76">
        <v>0</v>
      </c>
      <c r="CK171" s="76">
        <v>0</v>
      </c>
      <c r="CL171" s="76">
        <v>0</v>
      </c>
      <c r="CM171" s="76">
        <v>0</v>
      </c>
      <c r="CN171" s="76">
        <v>0</v>
      </c>
      <c r="CO171" s="76">
        <v>0</v>
      </c>
      <c r="CP171" s="76">
        <v>0</v>
      </c>
      <c r="CQ171" s="76">
        <v>0</v>
      </c>
      <c r="CR171" s="76">
        <v>0</v>
      </c>
      <c r="CS171" s="76">
        <v>0</v>
      </c>
      <c r="CT171" s="76">
        <v>0</v>
      </c>
      <c r="CU171" s="76">
        <v>0</v>
      </c>
      <c r="CV171" s="76">
        <v>0</v>
      </c>
      <c r="CW171" s="76">
        <v>0</v>
      </c>
      <c r="CX171" s="76">
        <v>0</v>
      </c>
      <c r="CY171" s="76">
        <v>0</v>
      </c>
      <c r="CZ171" s="76">
        <v>0</v>
      </c>
      <c r="DA171" s="76">
        <v>0</v>
      </c>
      <c r="DB171" s="76">
        <v>0</v>
      </c>
      <c r="DC171" s="78">
        <v>0</v>
      </c>
      <c r="DD171" s="71"/>
      <c r="DH171" s="64"/>
      <c r="DI171" s="64"/>
    </row>
    <row r="172" spans="1:113" s="56" customFormat="1" ht="11.25">
      <c r="A172" s="4"/>
      <c r="B172" s="4"/>
      <c r="D172" s="57"/>
      <c r="E172" s="201" t="s">
        <v>257</v>
      </c>
      <c r="F172" s="216"/>
      <c r="G172" s="77"/>
      <c r="H172" s="77"/>
      <c r="I172" s="84"/>
      <c r="J172" s="84"/>
      <c r="K172" s="77"/>
      <c r="L172" s="77"/>
      <c r="M172" s="84"/>
      <c r="N172" s="84"/>
      <c r="O172" s="77"/>
      <c r="P172" s="77"/>
      <c r="Q172" s="84"/>
      <c r="R172" s="84"/>
      <c r="S172" s="77"/>
      <c r="T172" s="77"/>
      <c r="U172" s="84"/>
      <c r="V172" s="84"/>
      <c r="W172" s="77"/>
      <c r="X172" s="77"/>
      <c r="Y172" s="84"/>
      <c r="Z172" s="84"/>
      <c r="AA172" s="77"/>
      <c r="AB172" s="77"/>
      <c r="AC172" s="84"/>
      <c r="AD172" s="84"/>
      <c r="AE172" s="77"/>
      <c r="AF172" s="77"/>
      <c r="AG172" s="84"/>
      <c r="AH172" s="84"/>
      <c r="AI172" s="77"/>
      <c r="AJ172" s="77"/>
      <c r="AK172" s="84"/>
      <c r="AL172" s="84"/>
      <c r="AM172" s="77"/>
      <c r="AN172" s="77"/>
      <c r="AO172" s="84"/>
      <c r="AP172" s="84"/>
      <c r="AQ172" s="77"/>
      <c r="AR172" s="77"/>
      <c r="AS172" s="84"/>
      <c r="AT172" s="84"/>
      <c r="AU172" s="77"/>
      <c r="AV172" s="77"/>
      <c r="AW172" s="84"/>
      <c r="AX172" s="84"/>
      <c r="AY172" s="77"/>
      <c r="AZ172" s="77"/>
      <c r="BA172" s="84"/>
      <c r="BB172" s="84"/>
      <c r="BC172" s="77"/>
      <c r="BD172" s="77"/>
      <c r="BE172" s="84"/>
      <c r="BF172" s="84"/>
      <c r="BG172" s="77"/>
      <c r="BH172" s="77"/>
      <c r="BI172" s="84"/>
      <c r="BJ172" s="84"/>
      <c r="BK172" s="84"/>
      <c r="BL172" s="84"/>
      <c r="BM172" s="84"/>
      <c r="BN172" s="84"/>
      <c r="BO172" s="84"/>
      <c r="BP172" s="84"/>
      <c r="BQ172" s="84"/>
      <c r="BR172" s="84"/>
      <c r="BS172" s="84"/>
      <c r="BT172" s="84"/>
      <c r="BU172" s="84"/>
      <c r="BV172" s="84"/>
      <c r="BW172" s="84"/>
      <c r="BX172" s="84"/>
      <c r="BY172" s="84"/>
      <c r="BZ172" s="84"/>
      <c r="CA172" s="84"/>
      <c r="CB172" s="84"/>
      <c r="CC172" s="84"/>
      <c r="CD172" s="84"/>
      <c r="CE172" s="84"/>
      <c r="CF172" s="84"/>
      <c r="CG172" s="84"/>
      <c r="CH172" s="84"/>
      <c r="CI172" s="84"/>
      <c r="CJ172" s="84"/>
      <c r="CK172" s="84"/>
      <c r="CL172" s="84"/>
      <c r="CM172" s="84"/>
      <c r="CN172" s="84"/>
      <c r="CO172" s="84"/>
      <c r="CP172" s="84"/>
      <c r="CQ172" s="84"/>
      <c r="CR172" s="84"/>
      <c r="CS172" s="84"/>
      <c r="CT172" s="84"/>
      <c r="CU172" s="84"/>
      <c r="CV172" s="84"/>
      <c r="CW172" s="84"/>
      <c r="CX172" s="84"/>
      <c r="CY172" s="84"/>
      <c r="CZ172" s="84"/>
      <c r="DA172" s="84"/>
      <c r="DB172" s="84"/>
      <c r="DC172" s="203"/>
      <c r="DD172" s="71"/>
      <c r="DH172" s="64"/>
      <c r="DI172" s="64"/>
    </row>
    <row r="173" spans="1:113" s="56" customFormat="1" ht="11.25">
      <c r="A173" s="4"/>
      <c r="B173" s="4"/>
      <c r="D173" s="57"/>
      <c r="E173" s="204"/>
      <c r="F173" s="205"/>
      <c r="G173" s="205"/>
      <c r="H173" s="205"/>
      <c r="I173" s="90"/>
      <c r="J173" s="90"/>
      <c r="K173" s="205"/>
      <c r="L173" s="205"/>
      <c r="M173" s="90"/>
      <c r="N173" s="90"/>
      <c r="O173" s="205"/>
      <c r="P173" s="205"/>
      <c r="Q173" s="90"/>
      <c r="R173" s="90"/>
      <c r="S173" s="205"/>
      <c r="T173" s="205"/>
      <c r="U173" s="90"/>
      <c r="V173" s="90"/>
      <c r="W173" s="205"/>
      <c r="X173" s="205"/>
      <c r="Y173" s="90"/>
      <c r="Z173" s="90"/>
      <c r="AA173" s="205"/>
      <c r="AB173" s="205"/>
      <c r="AC173" s="90"/>
      <c r="AD173" s="90"/>
      <c r="AE173" s="205"/>
      <c r="AF173" s="205"/>
      <c r="AG173" s="90"/>
      <c r="AH173" s="90"/>
      <c r="AI173" s="205"/>
      <c r="AJ173" s="205"/>
      <c r="AK173" s="90"/>
      <c r="AL173" s="90"/>
      <c r="AM173" s="205"/>
      <c r="AN173" s="205"/>
      <c r="AO173" s="90"/>
      <c r="AP173" s="90"/>
      <c r="AQ173" s="205"/>
      <c r="AR173" s="205"/>
      <c r="AS173" s="90"/>
      <c r="AT173" s="90"/>
      <c r="AU173" s="205"/>
      <c r="AV173" s="205"/>
      <c r="AW173" s="90"/>
      <c r="AX173" s="90"/>
      <c r="AY173" s="205"/>
      <c r="AZ173" s="205"/>
      <c r="BA173" s="90"/>
      <c r="BB173" s="90"/>
      <c r="BC173" s="205"/>
      <c r="BD173" s="205"/>
      <c r="BE173" s="90"/>
      <c r="BF173" s="90"/>
      <c r="BG173" s="205"/>
      <c r="BH173" s="205"/>
      <c r="BI173" s="90"/>
      <c r="BJ173" s="90"/>
      <c r="BK173" s="90"/>
      <c r="BL173" s="90"/>
      <c r="BM173" s="90"/>
      <c r="BN173" s="90"/>
      <c r="BO173" s="90"/>
      <c r="BP173" s="90"/>
      <c r="BQ173" s="90"/>
      <c r="BR173" s="90"/>
      <c r="BS173" s="90"/>
      <c r="BT173" s="90"/>
      <c r="BU173" s="90"/>
      <c r="BV173" s="90"/>
      <c r="BW173" s="90"/>
      <c r="BX173" s="90"/>
      <c r="BY173" s="90"/>
      <c r="BZ173" s="90"/>
      <c r="CA173" s="90"/>
      <c r="CB173" s="90"/>
      <c r="CC173" s="90"/>
      <c r="CD173" s="90"/>
      <c r="CE173" s="90"/>
      <c r="CF173" s="90"/>
      <c r="CG173" s="90"/>
      <c r="CH173" s="90"/>
      <c r="CI173" s="90"/>
      <c r="CJ173" s="90"/>
      <c r="CK173" s="90"/>
      <c r="CL173" s="90"/>
      <c r="CM173" s="90"/>
      <c r="CN173" s="90"/>
      <c r="CO173" s="90"/>
      <c r="CP173" s="90"/>
      <c r="CQ173" s="90"/>
      <c r="CR173" s="90"/>
      <c r="CS173" s="90"/>
      <c r="CT173" s="90"/>
      <c r="CU173" s="90"/>
      <c r="CV173" s="90"/>
      <c r="CW173" s="90"/>
      <c r="CX173" s="90"/>
      <c r="CY173" s="90"/>
      <c r="CZ173" s="90"/>
      <c r="DA173" s="90"/>
      <c r="DB173" s="90"/>
      <c r="DC173" s="206"/>
      <c r="DD173" s="71"/>
      <c r="DH173" s="64"/>
      <c r="DI173" s="64"/>
    </row>
    <row r="174" spans="1:113" s="56" customFormat="1" ht="11.25">
      <c r="A174" s="4"/>
      <c r="B174" s="4"/>
      <c r="D174" s="57"/>
      <c r="E174" s="197" t="s">
        <v>258</v>
      </c>
      <c r="F174" s="199" t="s">
        <v>154</v>
      </c>
      <c r="G174" s="77"/>
      <c r="H174" s="77"/>
      <c r="I174" s="76">
        <v>0</v>
      </c>
      <c r="J174" s="76">
        <v>0</v>
      </c>
      <c r="K174" s="77"/>
      <c r="L174" s="77"/>
      <c r="M174" s="76">
        <v>0</v>
      </c>
      <c r="N174" s="76">
        <v>0</v>
      </c>
      <c r="O174" s="77"/>
      <c r="P174" s="77"/>
      <c r="Q174" s="76">
        <v>0</v>
      </c>
      <c r="R174" s="76">
        <v>0</v>
      </c>
      <c r="S174" s="77"/>
      <c r="T174" s="77"/>
      <c r="U174" s="76">
        <v>0</v>
      </c>
      <c r="V174" s="76">
        <v>0</v>
      </c>
      <c r="W174" s="77"/>
      <c r="X174" s="77"/>
      <c r="Y174" s="76">
        <v>0</v>
      </c>
      <c r="Z174" s="76">
        <v>0</v>
      </c>
      <c r="AA174" s="77"/>
      <c r="AB174" s="77"/>
      <c r="AC174" s="76">
        <v>0</v>
      </c>
      <c r="AD174" s="76">
        <v>0</v>
      </c>
      <c r="AE174" s="77"/>
      <c r="AF174" s="77"/>
      <c r="AG174" s="76">
        <v>0</v>
      </c>
      <c r="AH174" s="76">
        <v>0</v>
      </c>
      <c r="AI174" s="77"/>
      <c r="AJ174" s="77"/>
      <c r="AK174" s="76">
        <v>0</v>
      </c>
      <c r="AL174" s="76">
        <v>0</v>
      </c>
      <c r="AM174" s="77"/>
      <c r="AN174" s="77"/>
      <c r="AO174" s="76">
        <v>0</v>
      </c>
      <c r="AP174" s="76">
        <v>0</v>
      </c>
      <c r="AQ174" s="77"/>
      <c r="AR174" s="77"/>
      <c r="AS174" s="76">
        <v>0</v>
      </c>
      <c r="AT174" s="76">
        <v>0</v>
      </c>
      <c r="AU174" s="77"/>
      <c r="AV174" s="77"/>
      <c r="AW174" s="76">
        <v>0</v>
      </c>
      <c r="AX174" s="76">
        <v>0</v>
      </c>
      <c r="AY174" s="77"/>
      <c r="AZ174" s="77"/>
      <c r="BA174" s="76">
        <v>0</v>
      </c>
      <c r="BB174" s="76">
        <v>0</v>
      </c>
      <c r="BC174" s="77"/>
      <c r="BD174" s="77"/>
      <c r="BE174" s="76">
        <v>0</v>
      </c>
      <c r="BF174" s="76">
        <v>0</v>
      </c>
      <c r="BG174" s="77"/>
      <c r="BH174" s="77"/>
      <c r="BI174" s="76">
        <v>0</v>
      </c>
      <c r="BJ174" s="76">
        <v>0</v>
      </c>
      <c r="BK174" s="76">
        <v>0</v>
      </c>
      <c r="BL174" s="76">
        <v>0</v>
      </c>
      <c r="BM174" s="76">
        <v>0</v>
      </c>
      <c r="BN174" s="76">
        <v>0</v>
      </c>
      <c r="BO174" s="76">
        <v>0</v>
      </c>
      <c r="BP174" s="76">
        <v>0</v>
      </c>
      <c r="BQ174" s="76">
        <v>0</v>
      </c>
      <c r="BR174" s="76">
        <v>0</v>
      </c>
      <c r="BS174" s="76">
        <v>0</v>
      </c>
      <c r="BT174" s="76">
        <v>0</v>
      </c>
      <c r="BU174" s="76">
        <v>0</v>
      </c>
      <c r="BV174" s="76">
        <v>0</v>
      </c>
      <c r="BW174" s="76">
        <v>0</v>
      </c>
      <c r="BX174" s="76">
        <v>0</v>
      </c>
      <c r="BY174" s="76">
        <v>0</v>
      </c>
      <c r="BZ174" s="76">
        <v>0</v>
      </c>
      <c r="CA174" s="76">
        <v>0</v>
      </c>
      <c r="CB174" s="76">
        <v>0</v>
      </c>
      <c r="CC174" s="76">
        <v>0</v>
      </c>
      <c r="CD174" s="76">
        <v>0</v>
      </c>
      <c r="CE174" s="76">
        <v>0</v>
      </c>
      <c r="CF174" s="76">
        <v>0</v>
      </c>
      <c r="CG174" s="76">
        <v>0</v>
      </c>
      <c r="CH174" s="76">
        <v>0</v>
      </c>
      <c r="CI174" s="76">
        <v>0</v>
      </c>
      <c r="CJ174" s="76">
        <v>0</v>
      </c>
      <c r="CK174" s="76">
        <v>0</v>
      </c>
      <c r="CL174" s="76">
        <v>0</v>
      </c>
      <c r="CM174" s="76">
        <v>0</v>
      </c>
      <c r="CN174" s="76">
        <v>0</v>
      </c>
      <c r="CO174" s="76">
        <v>0</v>
      </c>
      <c r="CP174" s="76">
        <v>0</v>
      </c>
      <c r="CQ174" s="76">
        <v>0</v>
      </c>
      <c r="CR174" s="76">
        <v>0</v>
      </c>
      <c r="CS174" s="76">
        <v>0</v>
      </c>
      <c r="CT174" s="76">
        <v>0</v>
      </c>
      <c r="CU174" s="76">
        <v>0</v>
      </c>
      <c r="CV174" s="76">
        <v>0</v>
      </c>
      <c r="CW174" s="76">
        <v>0</v>
      </c>
      <c r="CX174" s="76">
        <v>0</v>
      </c>
      <c r="CY174" s="76">
        <v>0</v>
      </c>
      <c r="CZ174" s="76">
        <v>0</v>
      </c>
      <c r="DA174" s="76">
        <v>0</v>
      </c>
      <c r="DB174" s="76">
        <v>0</v>
      </c>
      <c r="DC174" s="78">
        <v>0</v>
      </c>
      <c r="DD174" s="71"/>
      <c r="DH174" s="64"/>
      <c r="DI174" s="64"/>
    </row>
    <row r="175" spans="1:113" s="56" customFormat="1" ht="11.25">
      <c r="A175" s="4"/>
      <c r="B175" s="4"/>
      <c r="D175" s="57"/>
      <c r="E175" s="201" t="s">
        <v>259</v>
      </c>
      <c r="F175" s="216"/>
      <c r="G175" s="77"/>
      <c r="H175" s="77"/>
      <c r="I175" s="84"/>
      <c r="J175" s="84"/>
      <c r="K175" s="77"/>
      <c r="L175" s="77"/>
      <c r="M175" s="84"/>
      <c r="N175" s="84"/>
      <c r="O175" s="77"/>
      <c r="P175" s="77"/>
      <c r="Q175" s="84"/>
      <c r="R175" s="84"/>
      <c r="S175" s="77"/>
      <c r="T175" s="77"/>
      <c r="U175" s="84"/>
      <c r="V175" s="84"/>
      <c r="W175" s="77"/>
      <c r="X175" s="77"/>
      <c r="Y175" s="84"/>
      <c r="Z175" s="84"/>
      <c r="AA175" s="77"/>
      <c r="AB175" s="77"/>
      <c r="AC175" s="84"/>
      <c r="AD175" s="84"/>
      <c r="AE175" s="77"/>
      <c r="AF175" s="77"/>
      <c r="AG175" s="84"/>
      <c r="AH175" s="84"/>
      <c r="AI175" s="77"/>
      <c r="AJ175" s="77"/>
      <c r="AK175" s="84"/>
      <c r="AL175" s="84"/>
      <c r="AM175" s="77"/>
      <c r="AN175" s="77"/>
      <c r="AO175" s="84"/>
      <c r="AP175" s="84"/>
      <c r="AQ175" s="77"/>
      <c r="AR175" s="77"/>
      <c r="AS175" s="84"/>
      <c r="AT175" s="84"/>
      <c r="AU175" s="77"/>
      <c r="AV175" s="77"/>
      <c r="AW175" s="84"/>
      <c r="AX175" s="84"/>
      <c r="AY175" s="77"/>
      <c r="AZ175" s="77"/>
      <c r="BA175" s="84"/>
      <c r="BB175" s="84"/>
      <c r="BC175" s="77"/>
      <c r="BD175" s="77"/>
      <c r="BE175" s="84"/>
      <c r="BF175" s="84"/>
      <c r="BG175" s="77"/>
      <c r="BH175" s="77"/>
      <c r="BI175" s="84"/>
      <c r="BJ175" s="84"/>
      <c r="BK175" s="84"/>
      <c r="BL175" s="84"/>
      <c r="BM175" s="84"/>
      <c r="BN175" s="84"/>
      <c r="BO175" s="84"/>
      <c r="BP175" s="84"/>
      <c r="BQ175" s="84"/>
      <c r="BR175" s="84"/>
      <c r="BS175" s="84"/>
      <c r="BT175" s="84"/>
      <c r="BU175" s="84"/>
      <c r="BV175" s="84"/>
      <c r="BW175" s="84"/>
      <c r="BX175" s="84"/>
      <c r="BY175" s="84"/>
      <c r="BZ175" s="84"/>
      <c r="CA175" s="84"/>
      <c r="CB175" s="84"/>
      <c r="CC175" s="84"/>
      <c r="CD175" s="84"/>
      <c r="CE175" s="84"/>
      <c r="CF175" s="84"/>
      <c r="CG175" s="84"/>
      <c r="CH175" s="84"/>
      <c r="CI175" s="84"/>
      <c r="CJ175" s="84"/>
      <c r="CK175" s="84"/>
      <c r="CL175" s="84"/>
      <c r="CM175" s="84"/>
      <c r="CN175" s="84"/>
      <c r="CO175" s="84"/>
      <c r="CP175" s="84"/>
      <c r="CQ175" s="84"/>
      <c r="CR175" s="84"/>
      <c r="CS175" s="84"/>
      <c r="CT175" s="84"/>
      <c r="CU175" s="84"/>
      <c r="CV175" s="84"/>
      <c r="CW175" s="84"/>
      <c r="CX175" s="84"/>
      <c r="CY175" s="84"/>
      <c r="CZ175" s="84"/>
      <c r="DA175" s="84"/>
      <c r="DB175" s="84"/>
      <c r="DC175" s="203"/>
      <c r="DD175" s="71"/>
      <c r="DH175" s="64"/>
      <c r="DI175" s="64"/>
    </row>
    <row r="176" spans="1:113" s="56" customFormat="1" ht="11.25">
      <c r="A176" s="4"/>
      <c r="B176" s="4"/>
      <c r="D176" s="57"/>
      <c r="E176" s="204"/>
      <c r="F176" s="205"/>
      <c r="G176" s="205"/>
      <c r="H176" s="205"/>
      <c r="I176" s="90"/>
      <c r="J176" s="90"/>
      <c r="K176" s="205"/>
      <c r="L176" s="205"/>
      <c r="M176" s="90"/>
      <c r="N176" s="90"/>
      <c r="O176" s="205"/>
      <c r="P176" s="205"/>
      <c r="Q176" s="90"/>
      <c r="R176" s="90"/>
      <c r="S176" s="205"/>
      <c r="T176" s="205"/>
      <c r="U176" s="90"/>
      <c r="V176" s="90"/>
      <c r="W176" s="205"/>
      <c r="X176" s="205"/>
      <c r="Y176" s="90"/>
      <c r="Z176" s="90"/>
      <c r="AA176" s="205"/>
      <c r="AB176" s="205"/>
      <c r="AC176" s="90"/>
      <c r="AD176" s="90"/>
      <c r="AE176" s="205"/>
      <c r="AF176" s="205"/>
      <c r="AG176" s="90"/>
      <c r="AH176" s="90"/>
      <c r="AI176" s="205"/>
      <c r="AJ176" s="205"/>
      <c r="AK176" s="90"/>
      <c r="AL176" s="90"/>
      <c r="AM176" s="205"/>
      <c r="AN176" s="205"/>
      <c r="AO176" s="90"/>
      <c r="AP176" s="90"/>
      <c r="AQ176" s="205"/>
      <c r="AR176" s="205"/>
      <c r="AS176" s="90"/>
      <c r="AT176" s="90"/>
      <c r="AU176" s="205"/>
      <c r="AV176" s="205"/>
      <c r="AW176" s="90"/>
      <c r="AX176" s="90"/>
      <c r="AY176" s="205"/>
      <c r="AZ176" s="205"/>
      <c r="BA176" s="90"/>
      <c r="BB176" s="90"/>
      <c r="BC176" s="205"/>
      <c r="BD176" s="205"/>
      <c r="BE176" s="90"/>
      <c r="BF176" s="90"/>
      <c r="BG176" s="205"/>
      <c r="BH176" s="205"/>
      <c r="BI176" s="90"/>
      <c r="BJ176" s="90"/>
      <c r="BK176" s="90"/>
      <c r="BL176" s="90"/>
      <c r="BM176" s="90"/>
      <c r="BN176" s="90"/>
      <c r="BO176" s="90"/>
      <c r="BP176" s="90"/>
      <c r="BQ176" s="90"/>
      <c r="BR176" s="90"/>
      <c r="BS176" s="90"/>
      <c r="BT176" s="90"/>
      <c r="BU176" s="90"/>
      <c r="BV176" s="90"/>
      <c r="BW176" s="90"/>
      <c r="BX176" s="90"/>
      <c r="BY176" s="90"/>
      <c r="BZ176" s="90"/>
      <c r="CA176" s="90"/>
      <c r="CB176" s="90"/>
      <c r="CC176" s="90"/>
      <c r="CD176" s="90"/>
      <c r="CE176" s="90"/>
      <c r="CF176" s="90"/>
      <c r="CG176" s="90"/>
      <c r="CH176" s="90"/>
      <c r="CI176" s="90"/>
      <c r="CJ176" s="90"/>
      <c r="CK176" s="90"/>
      <c r="CL176" s="90"/>
      <c r="CM176" s="90"/>
      <c r="CN176" s="90"/>
      <c r="CO176" s="90"/>
      <c r="CP176" s="90"/>
      <c r="CQ176" s="90"/>
      <c r="CR176" s="90"/>
      <c r="CS176" s="90"/>
      <c r="CT176" s="90"/>
      <c r="CU176" s="90"/>
      <c r="CV176" s="90"/>
      <c r="CW176" s="90"/>
      <c r="CX176" s="90"/>
      <c r="CY176" s="90"/>
      <c r="CZ176" s="90"/>
      <c r="DA176" s="90"/>
      <c r="DB176" s="90"/>
      <c r="DC176" s="206"/>
      <c r="DD176" s="71"/>
      <c r="DH176" s="64"/>
      <c r="DI176" s="64"/>
    </row>
    <row r="177" spans="1:113" s="56" customFormat="1" ht="11.25">
      <c r="A177" s="4"/>
      <c r="B177" s="4"/>
      <c r="D177" s="57"/>
      <c r="E177" s="197" t="s">
        <v>260</v>
      </c>
      <c r="F177" s="199" t="s">
        <v>157</v>
      </c>
      <c r="G177" s="77"/>
      <c r="H177" s="77"/>
      <c r="I177" s="76">
        <v>0</v>
      </c>
      <c r="J177" s="76">
        <v>0</v>
      </c>
      <c r="K177" s="77"/>
      <c r="L177" s="77"/>
      <c r="M177" s="76">
        <v>0</v>
      </c>
      <c r="N177" s="76">
        <v>0</v>
      </c>
      <c r="O177" s="77"/>
      <c r="P177" s="77"/>
      <c r="Q177" s="76">
        <v>0</v>
      </c>
      <c r="R177" s="76">
        <v>0</v>
      </c>
      <c r="S177" s="77"/>
      <c r="T177" s="77"/>
      <c r="U177" s="76">
        <v>0</v>
      </c>
      <c r="V177" s="76">
        <v>0</v>
      </c>
      <c r="W177" s="77"/>
      <c r="X177" s="77"/>
      <c r="Y177" s="76">
        <v>0</v>
      </c>
      <c r="Z177" s="76">
        <v>0</v>
      </c>
      <c r="AA177" s="77"/>
      <c r="AB177" s="77"/>
      <c r="AC177" s="76">
        <v>0</v>
      </c>
      <c r="AD177" s="76">
        <v>0</v>
      </c>
      <c r="AE177" s="77"/>
      <c r="AF177" s="77"/>
      <c r="AG177" s="76">
        <v>0</v>
      </c>
      <c r="AH177" s="76">
        <v>0</v>
      </c>
      <c r="AI177" s="77"/>
      <c r="AJ177" s="77"/>
      <c r="AK177" s="76">
        <v>0</v>
      </c>
      <c r="AL177" s="76">
        <v>0</v>
      </c>
      <c r="AM177" s="77"/>
      <c r="AN177" s="77"/>
      <c r="AO177" s="76">
        <v>0</v>
      </c>
      <c r="AP177" s="76">
        <v>0</v>
      </c>
      <c r="AQ177" s="77"/>
      <c r="AR177" s="77"/>
      <c r="AS177" s="76">
        <v>0</v>
      </c>
      <c r="AT177" s="76">
        <v>0</v>
      </c>
      <c r="AU177" s="77"/>
      <c r="AV177" s="77"/>
      <c r="AW177" s="76">
        <v>0</v>
      </c>
      <c r="AX177" s="76">
        <v>0</v>
      </c>
      <c r="AY177" s="77"/>
      <c r="AZ177" s="77"/>
      <c r="BA177" s="76">
        <v>0</v>
      </c>
      <c r="BB177" s="76">
        <v>0</v>
      </c>
      <c r="BC177" s="77"/>
      <c r="BD177" s="77"/>
      <c r="BE177" s="76">
        <v>0</v>
      </c>
      <c r="BF177" s="76">
        <v>0</v>
      </c>
      <c r="BG177" s="77"/>
      <c r="BH177" s="77"/>
      <c r="BI177" s="76">
        <v>0</v>
      </c>
      <c r="BJ177" s="76">
        <v>0</v>
      </c>
      <c r="BK177" s="76">
        <v>0</v>
      </c>
      <c r="BL177" s="76">
        <v>0</v>
      </c>
      <c r="BM177" s="76">
        <v>0</v>
      </c>
      <c r="BN177" s="76">
        <v>0</v>
      </c>
      <c r="BO177" s="76">
        <v>0</v>
      </c>
      <c r="BP177" s="76">
        <v>0</v>
      </c>
      <c r="BQ177" s="76">
        <v>0</v>
      </c>
      <c r="BR177" s="76">
        <v>0</v>
      </c>
      <c r="BS177" s="76">
        <v>0</v>
      </c>
      <c r="BT177" s="76">
        <v>0</v>
      </c>
      <c r="BU177" s="76">
        <v>0</v>
      </c>
      <c r="BV177" s="76">
        <v>0</v>
      </c>
      <c r="BW177" s="76">
        <v>0</v>
      </c>
      <c r="BX177" s="76">
        <v>0</v>
      </c>
      <c r="BY177" s="76">
        <v>0</v>
      </c>
      <c r="BZ177" s="76">
        <v>0</v>
      </c>
      <c r="CA177" s="76">
        <v>0</v>
      </c>
      <c r="CB177" s="76">
        <v>0</v>
      </c>
      <c r="CC177" s="76">
        <v>0</v>
      </c>
      <c r="CD177" s="76">
        <v>0</v>
      </c>
      <c r="CE177" s="76">
        <v>0</v>
      </c>
      <c r="CF177" s="76">
        <v>0</v>
      </c>
      <c r="CG177" s="76">
        <v>0</v>
      </c>
      <c r="CH177" s="76">
        <v>0</v>
      </c>
      <c r="CI177" s="76">
        <v>0</v>
      </c>
      <c r="CJ177" s="76">
        <v>0</v>
      </c>
      <c r="CK177" s="76">
        <v>0</v>
      </c>
      <c r="CL177" s="76">
        <v>0</v>
      </c>
      <c r="CM177" s="76">
        <v>0</v>
      </c>
      <c r="CN177" s="76">
        <v>0</v>
      </c>
      <c r="CO177" s="76">
        <v>0</v>
      </c>
      <c r="CP177" s="76">
        <v>0</v>
      </c>
      <c r="CQ177" s="76">
        <v>0</v>
      </c>
      <c r="CR177" s="76">
        <v>0</v>
      </c>
      <c r="CS177" s="76">
        <v>0</v>
      </c>
      <c r="CT177" s="76">
        <v>0</v>
      </c>
      <c r="CU177" s="76">
        <v>0</v>
      </c>
      <c r="CV177" s="76">
        <v>0</v>
      </c>
      <c r="CW177" s="76">
        <v>0</v>
      </c>
      <c r="CX177" s="76">
        <v>0</v>
      </c>
      <c r="CY177" s="76">
        <v>0</v>
      </c>
      <c r="CZ177" s="76">
        <v>0</v>
      </c>
      <c r="DA177" s="76">
        <v>0</v>
      </c>
      <c r="DB177" s="76">
        <v>0</v>
      </c>
      <c r="DC177" s="78">
        <v>0</v>
      </c>
      <c r="DD177" s="71"/>
      <c r="DH177" s="64"/>
      <c r="DI177" s="64"/>
    </row>
    <row r="178" spans="1:113" s="56" customFormat="1" ht="11.25">
      <c r="A178" s="4"/>
      <c r="B178" s="4"/>
      <c r="D178" s="57"/>
      <c r="E178" s="201" t="s">
        <v>261</v>
      </c>
      <c r="F178" s="216"/>
      <c r="G178" s="77"/>
      <c r="H178" s="77"/>
      <c r="I178" s="84"/>
      <c r="J178" s="84"/>
      <c r="K178" s="77"/>
      <c r="L178" s="77"/>
      <c r="M178" s="84"/>
      <c r="N178" s="84"/>
      <c r="O178" s="77"/>
      <c r="P178" s="77"/>
      <c r="Q178" s="84"/>
      <c r="R178" s="84"/>
      <c r="S178" s="77"/>
      <c r="T178" s="77"/>
      <c r="U178" s="84"/>
      <c r="V178" s="84"/>
      <c r="W178" s="77"/>
      <c r="X178" s="77"/>
      <c r="Y178" s="84"/>
      <c r="Z178" s="84"/>
      <c r="AA178" s="77"/>
      <c r="AB178" s="77"/>
      <c r="AC178" s="84"/>
      <c r="AD178" s="84"/>
      <c r="AE178" s="77"/>
      <c r="AF178" s="77"/>
      <c r="AG178" s="84"/>
      <c r="AH178" s="84"/>
      <c r="AI178" s="77"/>
      <c r="AJ178" s="77"/>
      <c r="AK178" s="84"/>
      <c r="AL178" s="84"/>
      <c r="AM178" s="77"/>
      <c r="AN178" s="77"/>
      <c r="AO178" s="84"/>
      <c r="AP178" s="84"/>
      <c r="AQ178" s="77"/>
      <c r="AR178" s="77"/>
      <c r="AS178" s="84"/>
      <c r="AT178" s="84"/>
      <c r="AU178" s="77"/>
      <c r="AV178" s="77"/>
      <c r="AW178" s="84"/>
      <c r="AX178" s="84"/>
      <c r="AY178" s="77"/>
      <c r="AZ178" s="77"/>
      <c r="BA178" s="84"/>
      <c r="BB178" s="84"/>
      <c r="BC178" s="77"/>
      <c r="BD178" s="77"/>
      <c r="BE178" s="84"/>
      <c r="BF178" s="84"/>
      <c r="BG178" s="77"/>
      <c r="BH178" s="77"/>
      <c r="BI178" s="84"/>
      <c r="BJ178" s="84"/>
      <c r="BK178" s="84"/>
      <c r="BL178" s="84"/>
      <c r="BM178" s="84"/>
      <c r="BN178" s="84"/>
      <c r="BO178" s="84"/>
      <c r="BP178" s="84"/>
      <c r="BQ178" s="84"/>
      <c r="BR178" s="84"/>
      <c r="BS178" s="84"/>
      <c r="BT178" s="84"/>
      <c r="BU178" s="84"/>
      <c r="BV178" s="84"/>
      <c r="BW178" s="84"/>
      <c r="BX178" s="84"/>
      <c r="BY178" s="84"/>
      <c r="BZ178" s="84"/>
      <c r="CA178" s="84"/>
      <c r="CB178" s="84"/>
      <c r="CC178" s="84"/>
      <c r="CD178" s="84"/>
      <c r="CE178" s="84"/>
      <c r="CF178" s="84"/>
      <c r="CG178" s="84"/>
      <c r="CH178" s="84"/>
      <c r="CI178" s="84"/>
      <c r="CJ178" s="84"/>
      <c r="CK178" s="84"/>
      <c r="CL178" s="84"/>
      <c r="CM178" s="84"/>
      <c r="CN178" s="84"/>
      <c r="CO178" s="84"/>
      <c r="CP178" s="84"/>
      <c r="CQ178" s="84"/>
      <c r="CR178" s="84"/>
      <c r="CS178" s="84"/>
      <c r="CT178" s="84"/>
      <c r="CU178" s="84"/>
      <c r="CV178" s="84"/>
      <c r="CW178" s="84"/>
      <c r="CX178" s="84"/>
      <c r="CY178" s="84"/>
      <c r="CZ178" s="84"/>
      <c r="DA178" s="84"/>
      <c r="DB178" s="84"/>
      <c r="DC178" s="203"/>
      <c r="DD178" s="71"/>
      <c r="DH178" s="64"/>
      <c r="DI178" s="64"/>
    </row>
    <row r="179" spans="1:113" s="56" customFormat="1" ht="11.25">
      <c r="A179" s="4"/>
      <c r="B179" s="4"/>
      <c r="D179" s="57"/>
      <c r="E179" s="204"/>
      <c r="F179" s="205"/>
      <c r="G179" s="205"/>
      <c r="H179" s="205"/>
      <c r="I179" s="90"/>
      <c r="J179" s="90"/>
      <c r="K179" s="205"/>
      <c r="L179" s="205"/>
      <c r="M179" s="90"/>
      <c r="N179" s="90"/>
      <c r="O179" s="205"/>
      <c r="P179" s="205"/>
      <c r="Q179" s="90"/>
      <c r="R179" s="90"/>
      <c r="S179" s="205"/>
      <c r="T179" s="205"/>
      <c r="U179" s="90"/>
      <c r="V179" s="90"/>
      <c r="W179" s="205"/>
      <c r="X179" s="205"/>
      <c r="Y179" s="90"/>
      <c r="Z179" s="90"/>
      <c r="AA179" s="205"/>
      <c r="AB179" s="205"/>
      <c r="AC179" s="90"/>
      <c r="AD179" s="90"/>
      <c r="AE179" s="205"/>
      <c r="AF179" s="205"/>
      <c r="AG179" s="90"/>
      <c r="AH179" s="90"/>
      <c r="AI179" s="205"/>
      <c r="AJ179" s="205"/>
      <c r="AK179" s="90"/>
      <c r="AL179" s="90"/>
      <c r="AM179" s="205"/>
      <c r="AN179" s="205"/>
      <c r="AO179" s="90"/>
      <c r="AP179" s="90"/>
      <c r="AQ179" s="205"/>
      <c r="AR179" s="205"/>
      <c r="AS179" s="90"/>
      <c r="AT179" s="90"/>
      <c r="AU179" s="205"/>
      <c r="AV179" s="205"/>
      <c r="AW179" s="90"/>
      <c r="AX179" s="90"/>
      <c r="AY179" s="205"/>
      <c r="AZ179" s="205"/>
      <c r="BA179" s="90"/>
      <c r="BB179" s="90"/>
      <c r="BC179" s="205"/>
      <c r="BD179" s="205"/>
      <c r="BE179" s="90"/>
      <c r="BF179" s="90"/>
      <c r="BG179" s="205"/>
      <c r="BH179" s="205"/>
      <c r="BI179" s="90"/>
      <c r="BJ179" s="90"/>
      <c r="BK179" s="90"/>
      <c r="BL179" s="90"/>
      <c r="BM179" s="90"/>
      <c r="BN179" s="90"/>
      <c r="BO179" s="90"/>
      <c r="BP179" s="90"/>
      <c r="BQ179" s="90"/>
      <c r="BR179" s="90"/>
      <c r="BS179" s="90"/>
      <c r="BT179" s="90"/>
      <c r="BU179" s="90"/>
      <c r="BV179" s="90"/>
      <c r="BW179" s="90"/>
      <c r="BX179" s="90"/>
      <c r="BY179" s="90"/>
      <c r="BZ179" s="90"/>
      <c r="CA179" s="90"/>
      <c r="CB179" s="90"/>
      <c r="CC179" s="90"/>
      <c r="CD179" s="90"/>
      <c r="CE179" s="90"/>
      <c r="CF179" s="90"/>
      <c r="CG179" s="90"/>
      <c r="CH179" s="90"/>
      <c r="CI179" s="90"/>
      <c r="CJ179" s="90"/>
      <c r="CK179" s="90"/>
      <c r="CL179" s="90"/>
      <c r="CM179" s="90"/>
      <c r="CN179" s="90"/>
      <c r="CO179" s="90"/>
      <c r="CP179" s="90"/>
      <c r="CQ179" s="90"/>
      <c r="CR179" s="90"/>
      <c r="CS179" s="90"/>
      <c r="CT179" s="90"/>
      <c r="CU179" s="90"/>
      <c r="CV179" s="90"/>
      <c r="CW179" s="90"/>
      <c r="CX179" s="90"/>
      <c r="CY179" s="90"/>
      <c r="CZ179" s="90"/>
      <c r="DA179" s="90"/>
      <c r="DB179" s="90"/>
      <c r="DC179" s="206"/>
      <c r="DD179" s="71"/>
      <c r="DH179" s="64"/>
      <c r="DI179" s="64"/>
    </row>
    <row r="180" spans="1:113" s="56" customFormat="1" ht="11.25">
      <c r="A180" s="4"/>
      <c r="B180" s="4"/>
      <c r="D180" s="57"/>
      <c r="E180" s="197" t="s">
        <v>262</v>
      </c>
      <c r="F180" s="198" t="s">
        <v>189</v>
      </c>
      <c r="G180" s="77"/>
      <c r="H180" s="77"/>
      <c r="I180" s="76">
        <v>0</v>
      </c>
      <c r="J180" s="76">
        <v>0</v>
      </c>
      <c r="K180" s="77"/>
      <c r="L180" s="77"/>
      <c r="M180" s="76">
        <v>0</v>
      </c>
      <c r="N180" s="76">
        <v>0</v>
      </c>
      <c r="O180" s="77"/>
      <c r="P180" s="77"/>
      <c r="Q180" s="76">
        <v>0</v>
      </c>
      <c r="R180" s="76">
        <v>0</v>
      </c>
      <c r="S180" s="77"/>
      <c r="T180" s="77"/>
      <c r="U180" s="76">
        <v>0</v>
      </c>
      <c r="V180" s="76">
        <v>0</v>
      </c>
      <c r="W180" s="77"/>
      <c r="X180" s="77"/>
      <c r="Y180" s="76">
        <v>0</v>
      </c>
      <c r="Z180" s="76">
        <v>0</v>
      </c>
      <c r="AA180" s="77"/>
      <c r="AB180" s="77"/>
      <c r="AC180" s="76">
        <v>0</v>
      </c>
      <c r="AD180" s="76">
        <v>0</v>
      </c>
      <c r="AE180" s="77"/>
      <c r="AF180" s="77"/>
      <c r="AG180" s="76">
        <v>0</v>
      </c>
      <c r="AH180" s="76">
        <v>0</v>
      </c>
      <c r="AI180" s="77"/>
      <c r="AJ180" s="77"/>
      <c r="AK180" s="76">
        <v>0</v>
      </c>
      <c r="AL180" s="76">
        <v>0</v>
      </c>
      <c r="AM180" s="77"/>
      <c r="AN180" s="77"/>
      <c r="AO180" s="76">
        <v>0</v>
      </c>
      <c r="AP180" s="76">
        <v>0</v>
      </c>
      <c r="AQ180" s="77"/>
      <c r="AR180" s="77"/>
      <c r="AS180" s="76">
        <v>0</v>
      </c>
      <c r="AT180" s="76">
        <v>0</v>
      </c>
      <c r="AU180" s="77"/>
      <c r="AV180" s="77"/>
      <c r="AW180" s="76">
        <v>0</v>
      </c>
      <c r="AX180" s="76">
        <v>0</v>
      </c>
      <c r="AY180" s="77"/>
      <c r="AZ180" s="77"/>
      <c r="BA180" s="76">
        <v>0</v>
      </c>
      <c r="BB180" s="76">
        <v>0</v>
      </c>
      <c r="BC180" s="77"/>
      <c r="BD180" s="77"/>
      <c r="BE180" s="76">
        <v>0</v>
      </c>
      <c r="BF180" s="76">
        <v>0</v>
      </c>
      <c r="BG180" s="77"/>
      <c r="BH180" s="77"/>
      <c r="BI180" s="76">
        <v>0</v>
      </c>
      <c r="BJ180" s="76">
        <v>0</v>
      </c>
      <c r="BK180" s="76">
        <v>0</v>
      </c>
      <c r="BL180" s="76">
        <v>0</v>
      </c>
      <c r="BM180" s="76">
        <v>0</v>
      </c>
      <c r="BN180" s="76">
        <v>0</v>
      </c>
      <c r="BO180" s="76">
        <v>0</v>
      </c>
      <c r="BP180" s="76">
        <v>0</v>
      </c>
      <c r="BQ180" s="76">
        <v>0</v>
      </c>
      <c r="BR180" s="76">
        <v>0</v>
      </c>
      <c r="BS180" s="76">
        <v>0</v>
      </c>
      <c r="BT180" s="76">
        <v>0</v>
      </c>
      <c r="BU180" s="76">
        <v>0</v>
      </c>
      <c r="BV180" s="76">
        <v>0</v>
      </c>
      <c r="BW180" s="76">
        <v>0</v>
      </c>
      <c r="BX180" s="76">
        <v>0</v>
      </c>
      <c r="BY180" s="76">
        <v>0</v>
      </c>
      <c r="BZ180" s="76">
        <v>0</v>
      </c>
      <c r="CA180" s="76">
        <v>0</v>
      </c>
      <c r="CB180" s="76">
        <v>0</v>
      </c>
      <c r="CC180" s="76">
        <v>0</v>
      </c>
      <c r="CD180" s="76">
        <v>0</v>
      </c>
      <c r="CE180" s="76">
        <v>0</v>
      </c>
      <c r="CF180" s="76">
        <v>0</v>
      </c>
      <c r="CG180" s="76">
        <v>0</v>
      </c>
      <c r="CH180" s="76">
        <v>0</v>
      </c>
      <c r="CI180" s="76">
        <v>0</v>
      </c>
      <c r="CJ180" s="76">
        <v>0</v>
      </c>
      <c r="CK180" s="76">
        <v>0</v>
      </c>
      <c r="CL180" s="76">
        <v>0</v>
      </c>
      <c r="CM180" s="76">
        <v>0</v>
      </c>
      <c r="CN180" s="76">
        <v>0</v>
      </c>
      <c r="CO180" s="76">
        <v>0</v>
      </c>
      <c r="CP180" s="76">
        <v>0</v>
      </c>
      <c r="CQ180" s="76">
        <v>0</v>
      </c>
      <c r="CR180" s="76">
        <v>0</v>
      </c>
      <c r="CS180" s="76">
        <v>0</v>
      </c>
      <c r="CT180" s="76">
        <v>0</v>
      </c>
      <c r="CU180" s="76">
        <v>0</v>
      </c>
      <c r="CV180" s="76">
        <v>0</v>
      </c>
      <c r="CW180" s="76">
        <v>0</v>
      </c>
      <c r="CX180" s="76">
        <v>0</v>
      </c>
      <c r="CY180" s="76">
        <v>0</v>
      </c>
      <c r="CZ180" s="76">
        <v>0</v>
      </c>
      <c r="DA180" s="76">
        <v>0</v>
      </c>
      <c r="DB180" s="76">
        <v>0</v>
      </c>
      <c r="DC180" s="78">
        <v>0</v>
      </c>
      <c r="DD180" s="71"/>
      <c r="DH180" s="64"/>
      <c r="DI180" s="64"/>
    </row>
    <row r="181" spans="1:113" s="56" customFormat="1" ht="11.25">
      <c r="A181" s="4"/>
      <c r="B181" s="4"/>
      <c r="D181" s="57"/>
      <c r="E181" s="201" t="s">
        <v>263</v>
      </c>
      <c r="F181" s="218"/>
      <c r="G181" s="77"/>
      <c r="H181" s="77"/>
      <c r="I181" s="84"/>
      <c r="J181" s="84"/>
      <c r="K181" s="77"/>
      <c r="L181" s="77"/>
      <c r="M181" s="84"/>
      <c r="N181" s="84"/>
      <c r="O181" s="77"/>
      <c r="P181" s="77"/>
      <c r="Q181" s="84"/>
      <c r="R181" s="84"/>
      <c r="S181" s="77"/>
      <c r="T181" s="77"/>
      <c r="U181" s="84"/>
      <c r="V181" s="84"/>
      <c r="W181" s="77"/>
      <c r="X181" s="77"/>
      <c r="Y181" s="84"/>
      <c r="Z181" s="84"/>
      <c r="AA181" s="77"/>
      <c r="AB181" s="77"/>
      <c r="AC181" s="84"/>
      <c r="AD181" s="84"/>
      <c r="AE181" s="77"/>
      <c r="AF181" s="77"/>
      <c r="AG181" s="84"/>
      <c r="AH181" s="84"/>
      <c r="AI181" s="77"/>
      <c r="AJ181" s="77"/>
      <c r="AK181" s="84"/>
      <c r="AL181" s="84"/>
      <c r="AM181" s="77"/>
      <c r="AN181" s="77"/>
      <c r="AO181" s="84"/>
      <c r="AP181" s="84"/>
      <c r="AQ181" s="77"/>
      <c r="AR181" s="77"/>
      <c r="AS181" s="84"/>
      <c r="AT181" s="84"/>
      <c r="AU181" s="77"/>
      <c r="AV181" s="77"/>
      <c r="AW181" s="84"/>
      <c r="AX181" s="84"/>
      <c r="AY181" s="77"/>
      <c r="AZ181" s="77"/>
      <c r="BA181" s="84"/>
      <c r="BB181" s="84"/>
      <c r="BC181" s="77"/>
      <c r="BD181" s="77"/>
      <c r="BE181" s="84"/>
      <c r="BF181" s="84"/>
      <c r="BG181" s="77"/>
      <c r="BH181" s="77"/>
      <c r="BI181" s="84"/>
      <c r="BJ181" s="84"/>
      <c r="BK181" s="84"/>
      <c r="BL181" s="84"/>
      <c r="BM181" s="84"/>
      <c r="BN181" s="84"/>
      <c r="BO181" s="84"/>
      <c r="BP181" s="84"/>
      <c r="BQ181" s="84"/>
      <c r="BR181" s="84"/>
      <c r="BS181" s="84"/>
      <c r="BT181" s="84"/>
      <c r="BU181" s="84"/>
      <c r="BV181" s="84"/>
      <c r="BW181" s="84"/>
      <c r="BX181" s="84"/>
      <c r="BY181" s="84"/>
      <c r="BZ181" s="84"/>
      <c r="CA181" s="84"/>
      <c r="CB181" s="84"/>
      <c r="CC181" s="84"/>
      <c r="CD181" s="84"/>
      <c r="CE181" s="84"/>
      <c r="CF181" s="84"/>
      <c r="CG181" s="84"/>
      <c r="CH181" s="84"/>
      <c r="CI181" s="84"/>
      <c r="CJ181" s="84"/>
      <c r="CK181" s="84"/>
      <c r="CL181" s="84"/>
      <c r="CM181" s="84"/>
      <c r="CN181" s="84"/>
      <c r="CO181" s="84"/>
      <c r="CP181" s="84"/>
      <c r="CQ181" s="84"/>
      <c r="CR181" s="84"/>
      <c r="CS181" s="84"/>
      <c r="CT181" s="84"/>
      <c r="CU181" s="84"/>
      <c r="CV181" s="84"/>
      <c r="CW181" s="84"/>
      <c r="CX181" s="84"/>
      <c r="CY181" s="84"/>
      <c r="CZ181" s="84"/>
      <c r="DA181" s="84"/>
      <c r="DB181" s="84"/>
      <c r="DC181" s="203"/>
      <c r="DD181" s="71"/>
      <c r="DH181" s="64"/>
      <c r="DI181" s="64"/>
    </row>
    <row r="182" spans="1:113" s="56" customFormat="1" ht="11.25">
      <c r="A182" s="4"/>
      <c r="B182" s="4"/>
      <c r="D182" s="57"/>
      <c r="E182" s="204"/>
      <c r="F182" s="205"/>
      <c r="G182" s="205"/>
      <c r="H182" s="205"/>
      <c r="I182" s="90"/>
      <c r="J182" s="90"/>
      <c r="K182" s="205"/>
      <c r="L182" s="205"/>
      <c r="M182" s="90"/>
      <c r="N182" s="90"/>
      <c r="O182" s="205"/>
      <c r="P182" s="205"/>
      <c r="Q182" s="90"/>
      <c r="R182" s="90"/>
      <c r="S182" s="205"/>
      <c r="T182" s="205"/>
      <c r="U182" s="90"/>
      <c r="V182" s="90"/>
      <c r="W182" s="205"/>
      <c r="X182" s="205"/>
      <c r="Y182" s="90"/>
      <c r="Z182" s="90"/>
      <c r="AA182" s="205"/>
      <c r="AB182" s="205"/>
      <c r="AC182" s="90"/>
      <c r="AD182" s="90"/>
      <c r="AE182" s="205"/>
      <c r="AF182" s="205"/>
      <c r="AG182" s="90"/>
      <c r="AH182" s="90"/>
      <c r="AI182" s="205"/>
      <c r="AJ182" s="205"/>
      <c r="AK182" s="90"/>
      <c r="AL182" s="90"/>
      <c r="AM182" s="205"/>
      <c r="AN182" s="205"/>
      <c r="AO182" s="90"/>
      <c r="AP182" s="90"/>
      <c r="AQ182" s="205"/>
      <c r="AR182" s="205"/>
      <c r="AS182" s="90"/>
      <c r="AT182" s="90"/>
      <c r="AU182" s="205"/>
      <c r="AV182" s="205"/>
      <c r="AW182" s="90"/>
      <c r="AX182" s="90"/>
      <c r="AY182" s="205"/>
      <c r="AZ182" s="205"/>
      <c r="BA182" s="90"/>
      <c r="BB182" s="90"/>
      <c r="BC182" s="205"/>
      <c r="BD182" s="205"/>
      <c r="BE182" s="90"/>
      <c r="BF182" s="90"/>
      <c r="BG182" s="205"/>
      <c r="BH182" s="205"/>
      <c r="BI182" s="90"/>
      <c r="BJ182" s="90"/>
      <c r="BK182" s="90"/>
      <c r="BL182" s="90"/>
      <c r="BM182" s="90"/>
      <c r="BN182" s="90"/>
      <c r="BO182" s="90"/>
      <c r="BP182" s="90"/>
      <c r="BQ182" s="90"/>
      <c r="BR182" s="90"/>
      <c r="BS182" s="90"/>
      <c r="BT182" s="90"/>
      <c r="BU182" s="90"/>
      <c r="BV182" s="90"/>
      <c r="BW182" s="90"/>
      <c r="BX182" s="90"/>
      <c r="BY182" s="90"/>
      <c r="BZ182" s="90"/>
      <c r="CA182" s="90"/>
      <c r="CB182" s="90"/>
      <c r="CC182" s="90"/>
      <c r="CD182" s="90"/>
      <c r="CE182" s="90"/>
      <c r="CF182" s="90"/>
      <c r="CG182" s="90"/>
      <c r="CH182" s="90"/>
      <c r="CI182" s="90"/>
      <c r="CJ182" s="90"/>
      <c r="CK182" s="90"/>
      <c r="CL182" s="90"/>
      <c r="CM182" s="90"/>
      <c r="CN182" s="90"/>
      <c r="CO182" s="90"/>
      <c r="CP182" s="90"/>
      <c r="CQ182" s="90"/>
      <c r="CR182" s="90"/>
      <c r="CS182" s="90"/>
      <c r="CT182" s="90"/>
      <c r="CU182" s="90"/>
      <c r="CV182" s="90"/>
      <c r="CW182" s="90"/>
      <c r="CX182" s="90"/>
      <c r="CY182" s="90"/>
      <c r="CZ182" s="90"/>
      <c r="DA182" s="90"/>
      <c r="DB182" s="90"/>
      <c r="DC182" s="206"/>
      <c r="DD182" s="71"/>
      <c r="DH182" s="64"/>
      <c r="DI182" s="64"/>
    </row>
    <row r="183" spans="1:113" s="56" customFormat="1" ht="11.25">
      <c r="A183" s="4"/>
      <c r="B183" s="4"/>
      <c r="D183" s="57"/>
      <c r="E183" s="194" t="s">
        <v>264</v>
      </c>
      <c r="F183" s="195" t="s">
        <v>265</v>
      </c>
      <c r="G183" s="77"/>
      <c r="H183" s="77"/>
      <c r="I183" s="68">
        <v>20.69</v>
      </c>
      <c r="J183" s="68">
        <v>12.65</v>
      </c>
      <c r="K183" s="77"/>
      <c r="L183" s="77"/>
      <c r="M183" s="68">
        <v>36.815000000000005</v>
      </c>
      <c r="N183" s="68">
        <v>13.69</v>
      </c>
      <c r="O183" s="77"/>
      <c r="P183" s="77"/>
      <c r="Q183" s="68">
        <v>10.775999999999998</v>
      </c>
      <c r="R183" s="68">
        <v>2.56</v>
      </c>
      <c r="S183" s="77"/>
      <c r="T183" s="77"/>
      <c r="U183" s="68">
        <v>0</v>
      </c>
      <c r="V183" s="68">
        <v>0</v>
      </c>
      <c r="W183" s="77"/>
      <c r="X183" s="77"/>
      <c r="Y183" s="68">
        <v>0</v>
      </c>
      <c r="Z183" s="68">
        <v>0</v>
      </c>
      <c r="AA183" s="77"/>
      <c r="AB183" s="77"/>
      <c r="AC183" s="68">
        <v>0</v>
      </c>
      <c r="AD183" s="68">
        <v>0</v>
      </c>
      <c r="AE183" s="77"/>
      <c r="AF183" s="77"/>
      <c r="AG183" s="68">
        <v>68.281000000000006</v>
      </c>
      <c r="AH183" s="68">
        <v>28.9</v>
      </c>
      <c r="AI183" s="77"/>
      <c r="AJ183" s="77"/>
      <c r="AK183" s="68">
        <v>0</v>
      </c>
      <c r="AL183" s="68">
        <v>0</v>
      </c>
      <c r="AM183" s="77"/>
      <c r="AN183" s="77"/>
      <c r="AO183" s="68">
        <v>0</v>
      </c>
      <c r="AP183" s="68">
        <v>0</v>
      </c>
      <c r="AQ183" s="77"/>
      <c r="AR183" s="77"/>
      <c r="AS183" s="68">
        <v>0</v>
      </c>
      <c r="AT183" s="68">
        <v>0</v>
      </c>
      <c r="AU183" s="77"/>
      <c r="AV183" s="77"/>
      <c r="AW183" s="68">
        <v>0</v>
      </c>
      <c r="AX183" s="68">
        <v>0</v>
      </c>
      <c r="AY183" s="77"/>
      <c r="AZ183" s="77"/>
      <c r="BA183" s="68">
        <v>0</v>
      </c>
      <c r="BB183" s="68">
        <v>0</v>
      </c>
      <c r="BC183" s="77"/>
      <c r="BD183" s="77"/>
      <c r="BE183" s="68">
        <v>0</v>
      </c>
      <c r="BF183" s="68">
        <v>0</v>
      </c>
      <c r="BG183" s="77"/>
      <c r="BH183" s="77"/>
      <c r="BI183" s="68">
        <v>0</v>
      </c>
      <c r="BJ183" s="68">
        <v>0</v>
      </c>
      <c r="BK183" s="68">
        <v>564.89925919966095</v>
      </c>
      <c r="BL183" s="68">
        <v>0.05</v>
      </c>
      <c r="BM183" s="68">
        <v>0</v>
      </c>
      <c r="BN183" s="68">
        <v>0</v>
      </c>
      <c r="BO183" s="68">
        <v>7.26</v>
      </c>
      <c r="BP183" s="68">
        <v>1.26</v>
      </c>
      <c r="BQ183" s="68">
        <v>0</v>
      </c>
      <c r="BR183" s="68">
        <v>3.1</v>
      </c>
      <c r="BS183" s="68">
        <v>2.52</v>
      </c>
      <c r="BT183" s="68">
        <v>0</v>
      </c>
      <c r="BU183" s="68">
        <v>10.280000000000001</v>
      </c>
      <c r="BV183" s="68">
        <v>8.8699999999999992</v>
      </c>
      <c r="BW183" s="68">
        <v>37</v>
      </c>
      <c r="BX183" s="68">
        <v>20.69</v>
      </c>
      <c r="BY183" s="68">
        <v>12.65</v>
      </c>
      <c r="BZ183" s="68">
        <v>37</v>
      </c>
      <c r="CA183" s="68">
        <v>36.815000000000005</v>
      </c>
      <c r="CB183" s="68">
        <v>13.69</v>
      </c>
      <c r="CC183" s="68">
        <v>154</v>
      </c>
      <c r="CD183" s="68">
        <v>10.775999999999998</v>
      </c>
      <c r="CE183" s="68">
        <v>2.56</v>
      </c>
      <c r="CF183" s="68">
        <v>122</v>
      </c>
      <c r="CG183" s="68">
        <v>0</v>
      </c>
      <c r="CH183" s="68">
        <v>0</v>
      </c>
      <c r="CI183" s="68">
        <v>0</v>
      </c>
      <c r="CJ183" s="68">
        <v>0</v>
      </c>
      <c r="CK183" s="68">
        <v>0</v>
      </c>
      <c r="CL183" s="68">
        <v>0</v>
      </c>
      <c r="CM183" s="68">
        <v>0</v>
      </c>
      <c r="CN183" s="68">
        <v>0</v>
      </c>
      <c r="CO183" s="68">
        <v>0</v>
      </c>
      <c r="CP183" s="68">
        <v>68.281000000000006</v>
      </c>
      <c r="CQ183" s="68">
        <v>28.9</v>
      </c>
      <c r="CR183" s="68">
        <v>313</v>
      </c>
      <c r="CS183" s="68">
        <v>1.1872881355932203</v>
      </c>
      <c r="CT183" s="68">
        <v>91.028694915254235</v>
      </c>
      <c r="CU183" s="68">
        <v>9.7484367118644073</v>
      </c>
      <c r="CV183" s="68">
        <v>92.48270330508474</v>
      </c>
      <c r="CW183" s="68">
        <v>194.44712306779661</v>
      </c>
      <c r="CX183" s="68">
        <v>308.15501211220339</v>
      </c>
      <c r="CY183" s="68">
        <v>62.297124019660998</v>
      </c>
      <c r="CZ183" s="68">
        <v>0</v>
      </c>
      <c r="DA183" s="68">
        <v>0</v>
      </c>
      <c r="DB183" s="68">
        <v>0</v>
      </c>
      <c r="DC183" s="70">
        <v>564.89925919966095</v>
      </c>
      <c r="DD183" s="71"/>
      <c r="DH183" s="64"/>
      <c r="DI183" s="64"/>
    </row>
    <row r="184" spans="1:113" s="56" customFormat="1" ht="22.5">
      <c r="A184" s="4"/>
      <c r="B184" s="4"/>
      <c r="D184" s="57"/>
      <c r="E184" s="196" t="s">
        <v>266</v>
      </c>
      <c r="F184" s="154" t="s">
        <v>192</v>
      </c>
      <c r="G184" s="77"/>
      <c r="H184" s="77"/>
      <c r="I184" s="68">
        <v>0.55000000000000004</v>
      </c>
      <c r="J184" s="68">
        <v>0</v>
      </c>
      <c r="K184" s="77"/>
      <c r="L184" s="77"/>
      <c r="M184" s="68">
        <v>1.0900000000000001</v>
      </c>
      <c r="N184" s="68">
        <v>0</v>
      </c>
      <c r="O184" s="77"/>
      <c r="P184" s="77"/>
      <c r="Q184" s="68">
        <v>1.248</v>
      </c>
      <c r="R184" s="68">
        <v>0</v>
      </c>
      <c r="S184" s="77"/>
      <c r="T184" s="77"/>
      <c r="U184" s="68">
        <v>0</v>
      </c>
      <c r="V184" s="68">
        <v>0</v>
      </c>
      <c r="W184" s="77"/>
      <c r="X184" s="77"/>
      <c r="Y184" s="68">
        <v>0</v>
      </c>
      <c r="Z184" s="68">
        <v>0</v>
      </c>
      <c r="AA184" s="77"/>
      <c r="AB184" s="77"/>
      <c r="AC184" s="68">
        <v>0</v>
      </c>
      <c r="AD184" s="68">
        <v>0</v>
      </c>
      <c r="AE184" s="77"/>
      <c r="AF184" s="77"/>
      <c r="AG184" s="68">
        <v>2.8879999999999999</v>
      </c>
      <c r="AH184" s="68">
        <v>0</v>
      </c>
      <c r="AI184" s="77"/>
      <c r="AJ184" s="77"/>
      <c r="AK184" s="68">
        <v>0</v>
      </c>
      <c r="AL184" s="68">
        <v>0</v>
      </c>
      <c r="AM184" s="77"/>
      <c r="AN184" s="77"/>
      <c r="AO184" s="68">
        <v>0</v>
      </c>
      <c r="AP184" s="68">
        <v>0</v>
      </c>
      <c r="AQ184" s="77"/>
      <c r="AR184" s="77"/>
      <c r="AS184" s="68">
        <v>0</v>
      </c>
      <c r="AT184" s="68">
        <v>0</v>
      </c>
      <c r="AU184" s="77"/>
      <c r="AV184" s="77"/>
      <c r="AW184" s="68">
        <v>0</v>
      </c>
      <c r="AX184" s="68">
        <v>0</v>
      </c>
      <c r="AY184" s="77"/>
      <c r="AZ184" s="77"/>
      <c r="BA184" s="68">
        <v>0</v>
      </c>
      <c r="BB184" s="68">
        <v>0</v>
      </c>
      <c r="BC184" s="77"/>
      <c r="BD184" s="77"/>
      <c r="BE184" s="68">
        <v>0</v>
      </c>
      <c r="BF184" s="68">
        <v>0</v>
      </c>
      <c r="BG184" s="77"/>
      <c r="BH184" s="77"/>
      <c r="BI184" s="68">
        <v>0</v>
      </c>
      <c r="BJ184" s="68">
        <v>0</v>
      </c>
      <c r="BK184" s="68">
        <v>49.923574535932204</v>
      </c>
      <c r="BL184" s="68">
        <v>0</v>
      </c>
      <c r="BM184" s="68">
        <v>0</v>
      </c>
      <c r="BN184" s="68">
        <v>0</v>
      </c>
      <c r="BO184" s="68">
        <v>0</v>
      </c>
      <c r="BP184" s="68">
        <v>0</v>
      </c>
      <c r="BQ184" s="68">
        <v>0</v>
      </c>
      <c r="BR184" s="68">
        <v>0</v>
      </c>
      <c r="BS184" s="68">
        <v>0</v>
      </c>
      <c r="BT184" s="68">
        <v>0</v>
      </c>
      <c r="BU184" s="68">
        <v>0.55000000000000004</v>
      </c>
      <c r="BV184" s="68">
        <v>0</v>
      </c>
      <c r="BW184" s="68">
        <v>37</v>
      </c>
      <c r="BX184" s="68">
        <v>0.55000000000000004</v>
      </c>
      <c r="BY184" s="68">
        <v>0</v>
      </c>
      <c r="BZ184" s="68">
        <v>37</v>
      </c>
      <c r="CA184" s="68">
        <v>1.0900000000000001</v>
      </c>
      <c r="CB184" s="68">
        <v>0</v>
      </c>
      <c r="CC184" s="68">
        <v>154</v>
      </c>
      <c r="CD184" s="68">
        <v>1.248</v>
      </c>
      <c r="CE184" s="68">
        <v>0</v>
      </c>
      <c r="CF184" s="68">
        <v>122</v>
      </c>
      <c r="CG184" s="68">
        <v>0</v>
      </c>
      <c r="CH184" s="68">
        <v>0</v>
      </c>
      <c r="CI184" s="68">
        <v>0</v>
      </c>
      <c r="CJ184" s="68">
        <v>0</v>
      </c>
      <c r="CK184" s="68">
        <v>0</v>
      </c>
      <c r="CL184" s="68">
        <v>0</v>
      </c>
      <c r="CM184" s="68">
        <v>0</v>
      </c>
      <c r="CN184" s="68">
        <v>0</v>
      </c>
      <c r="CO184" s="68">
        <v>0</v>
      </c>
      <c r="CP184" s="68">
        <v>2.8879999999999999</v>
      </c>
      <c r="CQ184" s="68">
        <v>0</v>
      </c>
      <c r="CR184" s="68">
        <v>313</v>
      </c>
      <c r="CS184" s="68">
        <v>0.94279661016949157</v>
      </c>
      <c r="CT184" s="68">
        <v>0.94279661016949157</v>
      </c>
      <c r="CU184" s="68">
        <v>0.94279661016949157</v>
      </c>
      <c r="CV184" s="68">
        <v>5.5021186440677958</v>
      </c>
      <c r="CW184" s="68">
        <v>8.3305084745762716</v>
      </c>
      <c r="CX184" s="68">
        <v>30.618644067796609</v>
      </c>
      <c r="CY184" s="68">
        <v>10.974421993559321</v>
      </c>
      <c r="CZ184" s="68">
        <v>0</v>
      </c>
      <c r="DA184" s="68">
        <v>0</v>
      </c>
      <c r="DB184" s="68">
        <v>0</v>
      </c>
      <c r="DC184" s="70">
        <v>49.923574535932204</v>
      </c>
      <c r="DD184" s="71"/>
      <c r="DH184" s="64"/>
      <c r="DI184" s="64"/>
    </row>
    <row r="185" spans="1:113" s="56" customFormat="1" ht="11.25">
      <c r="A185" s="4"/>
      <c r="B185" s="4"/>
      <c r="D185" s="57"/>
      <c r="E185" s="197" t="s">
        <v>267</v>
      </c>
      <c r="F185" s="198" t="s">
        <v>87</v>
      </c>
      <c r="G185" s="77"/>
      <c r="H185" s="77"/>
      <c r="I185" s="76">
        <v>0.55000000000000004</v>
      </c>
      <c r="J185" s="76">
        <v>0</v>
      </c>
      <c r="K185" s="77"/>
      <c r="L185" s="77"/>
      <c r="M185" s="76">
        <v>1.0900000000000001</v>
      </c>
      <c r="N185" s="76">
        <v>0</v>
      </c>
      <c r="O185" s="77"/>
      <c r="P185" s="77"/>
      <c r="Q185" s="76">
        <v>1.248</v>
      </c>
      <c r="R185" s="76">
        <v>0</v>
      </c>
      <c r="S185" s="77"/>
      <c r="T185" s="77"/>
      <c r="U185" s="76">
        <v>0</v>
      </c>
      <c r="V185" s="76">
        <v>0</v>
      </c>
      <c r="W185" s="77"/>
      <c r="X185" s="77"/>
      <c r="Y185" s="76">
        <v>0</v>
      </c>
      <c r="Z185" s="76">
        <v>0</v>
      </c>
      <c r="AA185" s="77"/>
      <c r="AB185" s="77"/>
      <c r="AC185" s="76">
        <v>0</v>
      </c>
      <c r="AD185" s="76">
        <v>0</v>
      </c>
      <c r="AE185" s="77"/>
      <c r="AF185" s="77"/>
      <c r="AG185" s="76">
        <v>2.8879999999999999</v>
      </c>
      <c r="AH185" s="76">
        <v>0</v>
      </c>
      <c r="AI185" s="77"/>
      <c r="AJ185" s="77"/>
      <c r="AK185" s="76">
        <v>0</v>
      </c>
      <c r="AL185" s="76">
        <v>0</v>
      </c>
      <c r="AM185" s="77"/>
      <c r="AN185" s="77"/>
      <c r="AO185" s="76">
        <v>0</v>
      </c>
      <c r="AP185" s="76">
        <v>0</v>
      </c>
      <c r="AQ185" s="77"/>
      <c r="AR185" s="77"/>
      <c r="AS185" s="76">
        <v>0</v>
      </c>
      <c r="AT185" s="76">
        <v>0</v>
      </c>
      <c r="AU185" s="77"/>
      <c r="AV185" s="77"/>
      <c r="AW185" s="76">
        <v>0</v>
      </c>
      <c r="AX185" s="76">
        <v>0</v>
      </c>
      <c r="AY185" s="77"/>
      <c r="AZ185" s="77"/>
      <c r="BA185" s="76">
        <v>0</v>
      </c>
      <c r="BB185" s="76">
        <v>0</v>
      </c>
      <c r="BC185" s="77"/>
      <c r="BD185" s="77"/>
      <c r="BE185" s="76">
        <v>0</v>
      </c>
      <c r="BF185" s="76">
        <v>0</v>
      </c>
      <c r="BG185" s="77"/>
      <c r="BH185" s="77"/>
      <c r="BI185" s="76">
        <v>0</v>
      </c>
      <c r="BJ185" s="76">
        <v>0</v>
      </c>
      <c r="BK185" s="76">
        <v>19.204811150169487</v>
      </c>
      <c r="BL185" s="76">
        <v>0</v>
      </c>
      <c r="BM185" s="76">
        <v>0</v>
      </c>
      <c r="BN185" s="76">
        <v>0</v>
      </c>
      <c r="BO185" s="76">
        <v>0</v>
      </c>
      <c r="BP185" s="76">
        <v>0</v>
      </c>
      <c r="BQ185" s="76">
        <v>0</v>
      </c>
      <c r="BR185" s="76">
        <v>0</v>
      </c>
      <c r="BS185" s="76">
        <v>0</v>
      </c>
      <c r="BT185" s="76">
        <v>0</v>
      </c>
      <c r="BU185" s="76">
        <v>0.55000000000000004</v>
      </c>
      <c r="BV185" s="76">
        <v>0</v>
      </c>
      <c r="BW185" s="76">
        <v>0</v>
      </c>
      <c r="BX185" s="76">
        <v>0.55000000000000004</v>
      </c>
      <c r="BY185" s="76">
        <v>0</v>
      </c>
      <c r="BZ185" s="76">
        <v>0</v>
      </c>
      <c r="CA185" s="76">
        <v>1.0900000000000001</v>
      </c>
      <c r="CB185" s="76">
        <v>0</v>
      </c>
      <c r="CC185" s="76">
        <v>0</v>
      </c>
      <c r="CD185" s="76">
        <v>1.248</v>
      </c>
      <c r="CE185" s="76">
        <v>0</v>
      </c>
      <c r="CF185" s="76">
        <v>0</v>
      </c>
      <c r="CG185" s="76">
        <v>0</v>
      </c>
      <c r="CH185" s="76">
        <v>0</v>
      </c>
      <c r="CI185" s="76">
        <v>0</v>
      </c>
      <c r="CJ185" s="76">
        <v>0</v>
      </c>
      <c r="CK185" s="76">
        <v>0</v>
      </c>
      <c r="CL185" s="76">
        <v>0</v>
      </c>
      <c r="CM185" s="76">
        <v>0</v>
      </c>
      <c r="CN185" s="76">
        <v>0</v>
      </c>
      <c r="CO185" s="76">
        <v>0</v>
      </c>
      <c r="CP185" s="76">
        <v>2.8879999999999999</v>
      </c>
      <c r="CQ185" s="76">
        <v>0</v>
      </c>
      <c r="CR185" s="76">
        <v>0</v>
      </c>
      <c r="CS185" s="76">
        <v>0</v>
      </c>
      <c r="CT185" s="76">
        <v>0</v>
      </c>
      <c r="CU185" s="76">
        <v>0</v>
      </c>
      <c r="CV185" s="76">
        <v>3.0593220338983049</v>
      </c>
      <c r="CW185" s="76">
        <v>3.0593220338983049</v>
      </c>
      <c r="CX185" s="76">
        <v>11.584745762711865</v>
      </c>
      <c r="CY185" s="76">
        <v>4.56074335355932</v>
      </c>
      <c r="CZ185" s="76">
        <v>0</v>
      </c>
      <c r="DA185" s="76">
        <v>0</v>
      </c>
      <c r="DB185" s="76">
        <v>0</v>
      </c>
      <c r="DC185" s="78">
        <v>19.204811150169487</v>
      </c>
      <c r="DD185" s="71"/>
      <c r="DH185" s="64"/>
      <c r="DI185" s="64"/>
    </row>
    <row r="186" spans="1:113" s="56" customFormat="1" ht="11.25">
      <c r="A186" s="4"/>
      <c r="B186" s="4"/>
      <c r="D186" s="57"/>
      <c r="E186" s="197" t="s">
        <v>268</v>
      </c>
      <c r="F186" s="199" t="s">
        <v>89</v>
      </c>
      <c r="G186" s="77"/>
      <c r="H186" s="77"/>
      <c r="I186" s="76">
        <v>0</v>
      </c>
      <c r="J186" s="76">
        <v>0</v>
      </c>
      <c r="K186" s="77"/>
      <c r="L186" s="77"/>
      <c r="M186" s="76">
        <v>0</v>
      </c>
      <c r="N186" s="76">
        <v>0</v>
      </c>
      <c r="O186" s="77"/>
      <c r="P186" s="77"/>
      <c r="Q186" s="76">
        <v>0.29499999999999998</v>
      </c>
      <c r="R186" s="76">
        <v>0</v>
      </c>
      <c r="S186" s="77"/>
      <c r="T186" s="77"/>
      <c r="U186" s="76">
        <v>0</v>
      </c>
      <c r="V186" s="76">
        <v>0</v>
      </c>
      <c r="W186" s="77"/>
      <c r="X186" s="77"/>
      <c r="Y186" s="76">
        <v>0</v>
      </c>
      <c r="Z186" s="76">
        <v>0</v>
      </c>
      <c r="AA186" s="77"/>
      <c r="AB186" s="77"/>
      <c r="AC186" s="76">
        <v>0</v>
      </c>
      <c r="AD186" s="76">
        <v>0</v>
      </c>
      <c r="AE186" s="77"/>
      <c r="AF186" s="77"/>
      <c r="AG186" s="76">
        <v>0.29499999999999998</v>
      </c>
      <c r="AH186" s="76">
        <v>0</v>
      </c>
      <c r="AI186" s="77"/>
      <c r="AJ186" s="77"/>
      <c r="AK186" s="76">
        <v>0</v>
      </c>
      <c r="AL186" s="76">
        <v>0</v>
      </c>
      <c r="AM186" s="77"/>
      <c r="AN186" s="77"/>
      <c r="AO186" s="76">
        <v>0</v>
      </c>
      <c r="AP186" s="76">
        <v>0</v>
      </c>
      <c r="AQ186" s="77"/>
      <c r="AR186" s="77"/>
      <c r="AS186" s="76">
        <v>0</v>
      </c>
      <c r="AT186" s="76">
        <v>0</v>
      </c>
      <c r="AU186" s="77"/>
      <c r="AV186" s="77"/>
      <c r="AW186" s="76">
        <v>0</v>
      </c>
      <c r="AX186" s="76">
        <v>0</v>
      </c>
      <c r="AY186" s="77"/>
      <c r="AZ186" s="77"/>
      <c r="BA186" s="76">
        <v>0</v>
      </c>
      <c r="BB186" s="76">
        <v>0</v>
      </c>
      <c r="BC186" s="77"/>
      <c r="BD186" s="77"/>
      <c r="BE186" s="76">
        <v>0</v>
      </c>
      <c r="BF186" s="76">
        <v>0</v>
      </c>
      <c r="BG186" s="77"/>
      <c r="BH186" s="77"/>
      <c r="BI186" s="76">
        <v>0</v>
      </c>
      <c r="BJ186" s="76">
        <v>0</v>
      </c>
      <c r="BK186" s="76">
        <v>0.49969077118644101</v>
      </c>
      <c r="BL186" s="76">
        <v>0</v>
      </c>
      <c r="BM186" s="76">
        <v>0</v>
      </c>
      <c r="BN186" s="76">
        <v>0</v>
      </c>
      <c r="BO186" s="76">
        <v>0</v>
      </c>
      <c r="BP186" s="76">
        <v>0</v>
      </c>
      <c r="BQ186" s="76">
        <v>0</v>
      </c>
      <c r="BR186" s="76">
        <v>0</v>
      </c>
      <c r="BS186" s="76">
        <v>0</v>
      </c>
      <c r="BT186" s="76">
        <v>0</v>
      </c>
      <c r="BU186" s="76">
        <v>0</v>
      </c>
      <c r="BV186" s="76">
        <v>0</v>
      </c>
      <c r="BW186" s="76">
        <v>0</v>
      </c>
      <c r="BX186" s="76">
        <v>0</v>
      </c>
      <c r="BY186" s="76">
        <v>0</v>
      </c>
      <c r="BZ186" s="76">
        <v>0</v>
      </c>
      <c r="CA186" s="76">
        <v>0</v>
      </c>
      <c r="CB186" s="76">
        <v>0</v>
      </c>
      <c r="CC186" s="76">
        <v>0</v>
      </c>
      <c r="CD186" s="76">
        <v>0.29499999999999998</v>
      </c>
      <c r="CE186" s="76">
        <v>0</v>
      </c>
      <c r="CF186" s="76">
        <v>0</v>
      </c>
      <c r="CG186" s="76">
        <v>0</v>
      </c>
      <c r="CH186" s="76">
        <v>0</v>
      </c>
      <c r="CI186" s="76">
        <v>0</v>
      </c>
      <c r="CJ186" s="76">
        <v>0</v>
      </c>
      <c r="CK186" s="76">
        <v>0</v>
      </c>
      <c r="CL186" s="76">
        <v>0</v>
      </c>
      <c r="CM186" s="76">
        <v>0</v>
      </c>
      <c r="CN186" s="76">
        <v>0</v>
      </c>
      <c r="CO186" s="76">
        <v>0</v>
      </c>
      <c r="CP186" s="76">
        <v>0.29499999999999998</v>
      </c>
      <c r="CQ186" s="76">
        <v>0</v>
      </c>
      <c r="CR186" s="76">
        <v>0</v>
      </c>
      <c r="CS186" s="76">
        <v>0</v>
      </c>
      <c r="CT186" s="76">
        <v>0</v>
      </c>
      <c r="CU186" s="76">
        <v>0</v>
      </c>
      <c r="CV186" s="76">
        <v>0</v>
      </c>
      <c r="CW186" s="76">
        <v>0</v>
      </c>
      <c r="CX186" s="76">
        <v>0</v>
      </c>
      <c r="CY186" s="76">
        <v>0.49969077118644101</v>
      </c>
      <c r="CZ186" s="76">
        <v>0</v>
      </c>
      <c r="DA186" s="76">
        <v>0</v>
      </c>
      <c r="DB186" s="76">
        <v>0</v>
      </c>
      <c r="DC186" s="78">
        <v>0.49969077118644101</v>
      </c>
      <c r="DD186" s="71"/>
      <c r="DH186" s="64"/>
      <c r="DI186" s="64"/>
    </row>
    <row r="187" spans="1:113" s="56" customFormat="1" ht="11.25">
      <c r="A187" s="4"/>
      <c r="B187" s="4"/>
      <c r="D187" s="57"/>
      <c r="E187" s="197" t="s">
        <v>269</v>
      </c>
      <c r="F187" s="200" t="s">
        <v>91</v>
      </c>
      <c r="G187" s="77"/>
      <c r="H187" s="77"/>
      <c r="I187" s="76">
        <v>0</v>
      </c>
      <c r="J187" s="76">
        <v>0</v>
      </c>
      <c r="K187" s="77"/>
      <c r="L187" s="77"/>
      <c r="M187" s="76">
        <v>0</v>
      </c>
      <c r="N187" s="76">
        <v>0</v>
      </c>
      <c r="O187" s="77"/>
      <c r="P187" s="77"/>
      <c r="Q187" s="76">
        <v>0</v>
      </c>
      <c r="R187" s="76">
        <v>0</v>
      </c>
      <c r="S187" s="77"/>
      <c r="T187" s="77"/>
      <c r="U187" s="76">
        <v>0</v>
      </c>
      <c r="V187" s="76">
        <v>0</v>
      </c>
      <c r="W187" s="77"/>
      <c r="X187" s="77"/>
      <c r="Y187" s="76">
        <v>0</v>
      </c>
      <c r="Z187" s="76">
        <v>0</v>
      </c>
      <c r="AA187" s="77"/>
      <c r="AB187" s="77"/>
      <c r="AC187" s="76">
        <v>0</v>
      </c>
      <c r="AD187" s="76">
        <v>0</v>
      </c>
      <c r="AE187" s="77"/>
      <c r="AF187" s="77"/>
      <c r="AG187" s="76">
        <v>0</v>
      </c>
      <c r="AH187" s="76">
        <v>0</v>
      </c>
      <c r="AI187" s="77"/>
      <c r="AJ187" s="77"/>
      <c r="AK187" s="76">
        <v>0</v>
      </c>
      <c r="AL187" s="76">
        <v>0</v>
      </c>
      <c r="AM187" s="77"/>
      <c r="AN187" s="77"/>
      <c r="AO187" s="76">
        <v>0</v>
      </c>
      <c r="AP187" s="76">
        <v>0</v>
      </c>
      <c r="AQ187" s="77"/>
      <c r="AR187" s="77"/>
      <c r="AS187" s="76">
        <v>0</v>
      </c>
      <c r="AT187" s="76">
        <v>0</v>
      </c>
      <c r="AU187" s="77"/>
      <c r="AV187" s="77"/>
      <c r="AW187" s="76">
        <v>0</v>
      </c>
      <c r="AX187" s="76">
        <v>0</v>
      </c>
      <c r="AY187" s="77"/>
      <c r="AZ187" s="77"/>
      <c r="BA187" s="76">
        <v>0</v>
      </c>
      <c r="BB187" s="76">
        <v>0</v>
      </c>
      <c r="BC187" s="77"/>
      <c r="BD187" s="77"/>
      <c r="BE187" s="76">
        <v>0</v>
      </c>
      <c r="BF187" s="76">
        <v>0</v>
      </c>
      <c r="BG187" s="77"/>
      <c r="BH187" s="77"/>
      <c r="BI187" s="76">
        <v>0</v>
      </c>
      <c r="BJ187" s="76">
        <v>0</v>
      </c>
      <c r="BK187" s="76">
        <v>0</v>
      </c>
      <c r="BL187" s="76">
        <v>0</v>
      </c>
      <c r="BM187" s="76">
        <v>0</v>
      </c>
      <c r="BN187" s="76">
        <v>0</v>
      </c>
      <c r="BO187" s="76">
        <v>0</v>
      </c>
      <c r="BP187" s="76">
        <v>0</v>
      </c>
      <c r="BQ187" s="76">
        <v>0</v>
      </c>
      <c r="BR187" s="76">
        <v>0</v>
      </c>
      <c r="BS187" s="76">
        <v>0</v>
      </c>
      <c r="BT187" s="76">
        <v>0</v>
      </c>
      <c r="BU187" s="76">
        <v>0</v>
      </c>
      <c r="BV187" s="76">
        <v>0</v>
      </c>
      <c r="BW187" s="76">
        <v>0</v>
      </c>
      <c r="BX187" s="76">
        <v>0</v>
      </c>
      <c r="BY187" s="76">
        <v>0</v>
      </c>
      <c r="BZ187" s="76">
        <v>0</v>
      </c>
      <c r="CA187" s="76">
        <v>0</v>
      </c>
      <c r="CB187" s="76">
        <v>0</v>
      </c>
      <c r="CC187" s="76">
        <v>0</v>
      </c>
      <c r="CD187" s="76">
        <v>0</v>
      </c>
      <c r="CE187" s="76">
        <v>0</v>
      </c>
      <c r="CF187" s="76">
        <v>0</v>
      </c>
      <c r="CG187" s="76">
        <v>0</v>
      </c>
      <c r="CH187" s="76">
        <v>0</v>
      </c>
      <c r="CI187" s="76">
        <v>0</v>
      </c>
      <c r="CJ187" s="76">
        <v>0</v>
      </c>
      <c r="CK187" s="76">
        <v>0</v>
      </c>
      <c r="CL187" s="76">
        <v>0</v>
      </c>
      <c r="CM187" s="76">
        <v>0</v>
      </c>
      <c r="CN187" s="76">
        <v>0</v>
      </c>
      <c r="CO187" s="76">
        <v>0</v>
      </c>
      <c r="CP187" s="76">
        <v>0</v>
      </c>
      <c r="CQ187" s="76">
        <v>0</v>
      </c>
      <c r="CR187" s="76">
        <v>0</v>
      </c>
      <c r="CS187" s="76">
        <v>0</v>
      </c>
      <c r="CT187" s="76">
        <v>0</v>
      </c>
      <c r="CU187" s="76">
        <v>0</v>
      </c>
      <c r="CV187" s="76">
        <v>0</v>
      </c>
      <c r="CW187" s="76">
        <v>0</v>
      </c>
      <c r="CX187" s="76">
        <v>0</v>
      </c>
      <c r="CY187" s="76">
        <v>0</v>
      </c>
      <c r="CZ187" s="76">
        <v>0</v>
      </c>
      <c r="DA187" s="76">
        <v>0</v>
      </c>
      <c r="DB187" s="76">
        <v>0</v>
      </c>
      <c r="DC187" s="78">
        <v>0</v>
      </c>
      <c r="DD187" s="71"/>
      <c r="DH187" s="64"/>
      <c r="DI187" s="64"/>
    </row>
    <row r="188" spans="1:113" s="56" customFormat="1" ht="11.25">
      <c r="A188" s="4"/>
      <c r="B188" s="4"/>
      <c r="D188" s="57"/>
      <c r="E188" s="201" t="s">
        <v>270</v>
      </c>
      <c r="F188" s="202"/>
      <c r="G188" s="77"/>
      <c r="H188" s="77"/>
      <c r="I188" s="84"/>
      <c r="J188" s="84"/>
      <c r="K188" s="77"/>
      <c r="L188" s="77"/>
      <c r="M188" s="84"/>
      <c r="N188" s="84"/>
      <c r="O188" s="77"/>
      <c r="P188" s="77"/>
      <c r="Q188" s="84"/>
      <c r="R188" s="84"/>
      <c r="S188" s="77"/>
      <c r="T188" s="77"/>
      <c r="U188" s="84"/>
      <c r="V188" s="84"/>
      <c r="W188" s="77"/>
      <c r="X188" s="77"/>
      <c r="Y188" s="84"/>
      <c r="Z188" s="84"/>
      <c r="AA188" s="77"/>
      <c r="AB188" s="77"/>
      <c r="AC188" s="84"/>
      <c r="AD188" s="84"/>
      <c r="AE188" s="77"/>
      <c r="AF188" s="77"/>
      <c r="AG188" s="84"/>
      <c r="AH188" s="84"/>
      <c r="AI188" s="77"/>
      <c r="AJ188" s="77"/>
      <c r="AK188" s="84"/>
      <c r="AL188" s="84"/>
      <c r="AM188" s="77"/>
      <c r="AN188" s="77"/>
      <c r="AO188" s="84"/>
      <c r="AP188" s="84"/>
      <c r="AQ188" s="77"/>
      <c r="AR188" s="77"/>
      <c r="AS188" s="84"/>
      <c r="AT188" s="84"/>
      <c r="AU188" s="77"/>
      <c r="AV188" s="77"/>
      <c r="AW188" s="84"/>
      <c r="AX188" s="84"/>
      <c r="AY188" s="77"/>
      <c r="AZ188" s="77"/>
      <c r="BA188" s="84"/>
      <c r="BB188" s="84"/>
      <c r="BC188" s="77"/>
      <c r="BD188" s="77"/>
      <c r="BE188" s="84"/>
      <c r="BF188" s="84"/>
      <c r="BG188" s="77"/>
      <c r="BH188" s="77"/>
      <c r="BI188" s="84"/>
      <c r="BJ188" s="84"/>
      <c r="BK188" s="84"/>
      <c r="BL188" s="84"/>
      <c r="BM188" s="84"/>
      <c r="BN188" s="84"/>
      <c r="BO188" s="84"/>
      <c r="BP188" s="84"/>
      <c r="BQ188" s="84"/>
      <c r="BR188" s="84"/>
      <c r="BS188" s="84"/>
      <c r="BT188" s="84"/>
      <c r="BU188" s="84"/>
      <c r="BV188" s="84"/>
      <c r="BW188" s="84"/>
      <c r="BX188" s="84"/>
      <c r="BY188" s="84"/>
      <c r="BZ188" s="84"/>
      <c r="CA188" s="84"/>
      <c r="CB188" s="84"/>
      <c r="CC188" s="84"/>
      <c r="CD188" s="84"/>
      <c r="CE188" s="84"/>
      <c r="CF188" s="84"/>
      <c r="CG188" s="84"/>
      <c r="CH188" s="84"/>
      <c r="CI188" s="84"/>
      <c r="CJ188" s="84"/>
      <c r="CK188" s="84"/>
      <c r="CL188" s="84"/>
      <c r="CM188" s="84"/>
      <c r="CN188" s="84"/>
      <c r="CO188" s="84"/>
      <c r="CP188" s="84"/>
      <c r="CQ188" s="84"/>
      <c r="CR188" s="84"/>
      <c r="CS188" s="84"/>
      <c r="CT188" s="84"/>
      <c r="CU188" s="84"/>
      <c r="CV188" s="84"/>
      <c r="CW188" s="84"/>
      <c r="CX188" s="84"/>
      <c r="CY188" s="84"/>
      <c r="CZ188" s="84"/>
      <c r="DA188" s="84"/>
      <c r="DB188" s="84"/>
      <c r="DC188" s="203"/>
      <c r="DD188" s="71"/>
      <c r="DH188" s="64"/>
      <c r="DI188" s="64"/>
    </row>
    <row r="189" spans="1:113" s="56" customFormat="1" ht="11.25">
      <c r="A189" s="4"/>
      <c r="B189" s="4"/>
      <c r="D189" s="57"/>
      <c r="E189" s="204"/>
      <c r="F189" s="205"/>
      <c r="G189" s="205"/>
      <c r="H189" s="205"/>
      <c r="I189" s="90"/>
      <c r="J189" s="90"/>
      <c r="K189" s="205"/>
      <c r="L189" s="205"/>
      <c r="M189" s="90"/>
      <c r="N189" s="90"/>
      <c r="O189" s="205"/>
      <c r="P189" s="205"/>
      <c r="Q189" s="90"/>
      <c r="R189" s="90"/>
      <c r="S189" s="205"/>
      <c r="T189" s="205"/>
      <c r="U189" s="90"/>
      <c r="V189" s="90"/>
      <c r="W189" s="205"/>
      <c r="X189" s="205"/>
      <c r="Y189" s="90"/>
      <c r="Z189" s="90"/>
      <c r="AA189" s="205"/>
      <c r="AB189" s="205"/>
      <c r="AC189" s="90"/>
      <c r="AD189" s="90"/>
      <c r="AE189" s="205"/>
      <c r="AF189" s="205"/>
      <c r="AG189" s="90"/>
      <c r="AH189" s="90"/>
      <c r="AI189" s="205"/>
      <c r="AJ189" s="205"/>
      <c r="AK189" s="90"/>
      <c r="AL189" s="90"/>
      <c r="AM189" s="205"/>
      <c r="AN189" s="205"/>
      <c r="AO189" s="90"/>
      <c r="AP189" s="90"/>
      <c r="AQ189" s="205"/>
      <c r="AR189" s="205"/>
      <c r="AS189" s="90"/>
      <c r="AT189" s="90"/>
      <c r="AU189" s="205"/>
      <c r="AV189" s="205"/>
      <c r="AW189" s="90"/>
      <c r="AX189" s="90"/>
      <c r="AY189" s="205"/>
      <c r="AZ189" s="205"/>
      <c r="BA189" s="90"/>
      <c r="BB189" s="90"/>
      <c r="BC189" s="205"/>
      <c r="BD189" s="205"/>
      <c r="BE189" s="90"/>
      <c r="BF189" s="90"/>
      <c r="BG189" s="205"/>
      <c r="BH189" s="205"/>
      <c r="BI189" s="90"/>
      <c r="BJ189" s="90"/>
      <c r="BK189" s="90"/>
      <c r="BL189" s="90"/>
      <c r="BM189" s="90"/>
      <c r="BN189" s="90"/>
      <c r="BO189" s="90"/>
      <c r="BP189" s="90"/>
      <c r="BQ189" s="90"/>
      <c r="BR189" s="90"/>
      <c r="BS189" s="90"/>
      <c r="BT189" s="90"/>
      <c r="BU189" s="90"/>
      <c r="BV189" s="90"/>
      <c r="BW189" s="90"/>
      <c r="BX189" s="90"/>
      <c r="BY189" s="90"/>
      <c r="BZ189" s="90"/>
      <c r="CA189" s="90"/>
      <c r="CB189" s="90"/>
      <c r="CC189" s="90"/>
      <c r="CD189" s="90"/>
      <c r="CE189" s="90"/>
      <c r="CF189" s="90"/>
      <c r="CG189" s="90"/>
      <c r="CH189" s="90"/>
      <c r="CI189" s="90"/>
      <c r="CJ189" s="90"/>
      <c r="CK189" s="90"/>
      <c r="CL189" s="90"/>
      <c r="CM189" s="90"/>
      <c r="CN189" s="90"/>
      <c r="CO189" s="90"/>
      <c r="CP189" s="90"/>
      <c r="CQ189" s="90"/>
      <c r="CR189" s="90"/>
      <c r="CS189" s="90"/>
      <c r="CT189" s="90"/>
      <c r="CU189" s="90"/>
      <c r="CV189" s="90"/>
      <c r="CW189" s="90"/>
      <c r="CX189" s="90"/>
      <c r="CY189" s="90"/>
      <c r="CZ189" s="90"/>
      <c r="DA189" s="90"/>
      <c r="DB189" s="90"/>
      <c r="DC189" s="206"/>
      <c r="DD189" s="71"/>
      <c r="DH189" s="64"/>
      <c r="DI189" s="64"/>
    </row>
    <row r="190" spans="1:113" s="56" customFormat="1" ht="11.25">
      <c r="A190" s="4"/>
      <c r="B190" s="4"/>
      <c r="D190" s="57"/>
      <c r="E190" s="197" t="s">
        <v>271</v>
      </c>
      <c r="F190" s="200" t="s">
        <v>96</v>
      </c>
      <c r="G190" s="77"/>
      <c r="H190" s="77"/>
      <c r="I190" s="76">
        <v>0</v>
      </c>
      <c r="J190" s="76">
        <v>0</v>
      </c>
      <c r="K190" s="77"/>
      <c r="L190" s="77"/>
      <c r="M190" s="76">
        <v>0</v>
      </c>
      <c r="N190" s="76">
        <v>0</v>
      </c>
      <c r="O190" s="77"/>
      <c r="P190" s="77"/>
      <c r="Q190" s="76">
        <v>0</v>
      </c>
      <c r="R190" s="76">
        <v>0</v>
      </c>
      <c r="S190" s="77"/>
      <c r="T190" s="77"/>
      <c r="U190" s="76">
        <v>0</v>
      </c>
      <c r="V190" s="76">
        <v>0</v>
      </c>
      <c r="W190" s="77"/>
      <c r="X190" s="77"/>
      <c r="Y190" s="76">
        <v>0</v>
      </c>
      <c r="Z190" s="76">
        <v>0</v>
      </c>
      <c r="AA190" s="77"/>
      <c r="AB190" s="77"/>
      <c r="AC190" s="76">
        <v>0</v>
      </c>
      <c r="AD190" s="76">
        <v>0</v>
      </c>
      <c r="AE190" s="77"/>
      <c r="AF190" s="77"/>
      <c r="AG190" s="76">
        <v>0</v>
      </c>
      <c r="AH190" s="76">
        <v>0</v>
      </c>
      <c r="AI190" s="77"/>
      <c r="AJ190" s="77"/>
      <c r="AK190" s="76">
        <v>0</v>
      </c>
      <c r="AL190" s="76">
        <v>0</v>
      </c>
      <c r="AM190" s="77"/>
      <c r="AN190" s="77"/>
      <c r="AO190" s="76">
        <v>0</v>
      </c>
      <c r="AP190" s="76">
        <v>0</v>
      </c>
      <c r="AQ190" s="77"/>
      <c r="AR190" s="77"/>
      <c r="AS190" s="76">
        <v>0</v>
      </c>
      <c r="AT190" s="76">
        <v>0</v>
      </c>
      <c r="AU190" s="77"/>
      <c r="AV190" s="77"/>
      <c r="AW190" s="76">
        <v>0</v>
      </c>
      <c r="AX190" s="76">
        <v>0</v>
      </c>
      <c r="AY190" s="77"/>
      <c r="AZ190" s="77"/>
      <c r="BA190" s="76">
        <v>0</v>
      </c>
      <c r="BB190" s="76">
        <v>0</v>
      </c>
      <c r="BC190" s="77"/>
      <c r="BD190" s="77"/>
      <c r="BE190" s="76">
        <v>0</v>
      </c>
      <c r="BF190" s="76">
        <v>0</v>
      </c>
      <c r="BG190" s="77"/>
      <c r="BH190" s="77"/>
      <c r="BI190" s="76">
        <v>0</v>
      </c>
      <c r="BJ190" s="76">
        <v>0</v>
      </c>
      <c r="BK190" s="76">
        <v>0</v>
      </c>
      <c r="BL190" s="76">
        <v>0</v>
      </c>
      <c r="BM190" s="76">
        <v>0</v>
      </c>
      <c r="BN190" s="76">
        <v>0</v>
      </c>
      <c r="BO190" s="76">
        <v>0</v>
      </c>
      <c r="BP190" s="76">
        <v>0</v>
      </c>
      <c r="BQ190" s="76">
        <v>0</v>
      </c>
      <c r="BR190" s="76">
        <v>0</v>
      </c>
      <c r="BS190" s="76">
        <v>0</v>
      </c>
      <c r="BT190" s="76">
        <v>0</v>
      </c>
      <c r="BU190" s="76">
        <v>0</v>
      </c>
      <c r="BV190" s="76">
        <v>0</v>
      </c>
      <c r="BW190" s="76">
        <v>0</v>
      </c>
      <c r="BX190" s="76">
        <v>0</v>
      </c>
      <c r="BY190" s="76">
        <v>0</v>
      </c>
      <c r="BZ190" s="76">
        <v>0</v>
      </c>
      <c r="CA190" s="76">
        <v>0</v>
      </c>
      <c r="CB190" s="76">
        <v>0</v>
      </c>
      <c r="CC190" s="76">
        <v>0</v>
      </c>
      <c r="CD190" s="76">
        <v>0</v>
      </c>
      <c r="CE190" s="76">
        <v>0</v>
      </c>
      <c r="CF190" s="76">
        <v>0</v>
      </c>
      <c r="CG190" s="76">
        <v>0</v>
      </c>
      <c r="CH190" s="76">
        <v>0</v>
      </c>
      <c r="CI190" s="76">
        <v>0</v>
      </c>
      <c r="CJ190" s="76">
        <v>0</v>
      </c>
      <c r="CK190" s="76">
        <v>0</v>
      </c>
      <c r="CL190" s="76">
        <v>0</v>
      </c>
      <c r="CM190" s="76">
        <v>0</v>
      </c>
      <c r="CN190" s="76">
        <v>0</v>
      </c>
      <c r="CO190" s="76">
        <v>0</v>
      </c>
      <c r="CP190" s="76">
        <v>0</v>
      </c>
      <c r="CQ190" s="76">
        <v>0</v>
      </c>
      <c r="CR190" s="76">
        <v>0</v>
      </c>
      <c r="CS190" s="76">
        <v>0</v>
      </c>
      <c r="CT190" s="76">
        <v>0</v>
      </c>
      <c r="CU190" s="76">
        <v>0</v>
      </c>
      <c r="CV190" s="76">
        <v>0</v>
      </c>
      <c r="CW190" s="76">
        <v>0</v>
      </c>
      <c r="CX190" s="76">
        <v>0</v>
      </c>
      <c r="CY190" s="76">
        <v>0</v>
      </c>
      <c r="CZ190" s="76">
        <v>0</v>
      </c>
      <c r="DA190" s="76">
        <v>0</v>
      </c>
      <c r="DB190" s="76">
        <v>0</v>
      </c>
      <c r="DC190" s="78">
        <v>0</v>
      </c>
      <c r="DD190" s="71"/>
      <c r="DH190" s="64"/>
      <c r="DI190" s="64"/>
    </row>
    <row r="191" spans="1:113" s="56" customFormat="1" ht="11.25">
      <c r="A191" s="4"/>
      <c r="B191" s="4"/>
      <c r="D191" s="57"/>
      <c r="E191" s="201" t="s">
        <v>272</v>
      </c>
      <c r="F191" s="207"/>
      <c r="G191" s="77"/>
      <c r="H191" s="77"/>
      <c r="I191" s="84"/>
      <c r="J191" s="84"/>
      <c r="K191" s="77"/>
      <c r="L191" s="77"/>
      <c r="M191" s="84"/>
      <c r="N191" s="84"/>
      <c r="O191" s="77"/>
      <c r="P191" s="77"/>
      <c r="Q191" s="84"/>
      <c r="R191" s="84"/>
      <c r="S191" s="77"/>
      <c r="T191" s="77"/>
      <c r="U191" s="84"/>
      <c r="V191" s="84"/>
      <c r="W191" s="77"/>
      <c r="X191" s="77"/>
      <c r="Y191" s="84"/>
      <c r="Z191" s="84"/>
      <c r="AA191" s="77"/>
      <c r="AB191" s="77"/>
      <c r="AC191" s="84"/>
      <c r="AD191" s="84"/>
      <c r="AE191" s="77"/>
      <c r="AF191" s="77"/>
      <c r="AG191" s="84"/>
      <c r="AH191" s="84"/>
      <c r="AI191" s="77"/>
      <c r="AJ191" s="77"/>
      <c r="AK191" s="84"/>
      <c r="AL191" s="84"/>
      <c r="AM191" s="77"/>
      <c r="AN191" s="77"/>
      <c r="AO191" s="84"/>
      <c r="AP191" s="84"/>
      <c r="AQ191" s="77"/>
      <c r="AR191" s="77"/>
      <c r="AS191" s="84"/>
      <c r="AT191" s="84"/>
      <c r="AU191" s="77"/>
      <c r="AV191" s="77"/>
      <c r="AW191" s="84"/>
      <c r="AX191" s="84"/>
      <c r="AY191" s="77"/>
      <c r="AZ191" s="77"/>
      <c r="BA191" s="84"/>
      <c r="BB191" s="84"/>
      <c r="BC191" s="77"/>
      <c r="BD191" s="77"/>
      <c r="BE191" s="84"/>
      <c r="BF191" s="84"/>
      <c r="BG191" s="77"/>
      <c r="BH191" s="77"/>
      <c r="BI191" s="84"/>
      <c r="BJ191" s="84"/>
      <c r="BK191" s="84"/>
      <c r="BL191" s="84"/>
      <c r="BM191" s="84"/>
      <c r="BN191" s="84"/>
      <c r="BO191" s="84"/>
      <c r="BP191" s="84"/>
      <c r="BQ191" s="84"/>
      <c r="BR191" s="84"/>
      <c r="BS191" s="84"/>
      <c r="BT191" s="84"/>
      <c r="BU191" s="84"/>
      <c r="BV191" s="84"/>
      <c r="BW191" s="84"/>
      <c r="BX191" s="84"/>
      <c r="BY191" s="84"/>
      <c r="BZ191" s="84"/>
      <c r="CA191" s="84"/>
      <c r="CB191" s="84"/>
      <c r="CC191" s="84"/>
      <c r="CD191" s="84"/>
      <c r="CE191" s="84"/>
      <c r="CF191" s="84"/>
      <c r="CG191" s="84"/>
      <c r="CH191" s="84"/>
      <c r="CI191" s="84"/>
      <c r="CJ191" s="84"/>
      <c r="CK191" s="84"/>
      <c r="CL191" s="84"/>
      <c r="CM191" s="84"/>
      <c r="CN191" s="84"/>
      <c r="CO191" s="84"/>
      <c r="CP191" s="84"/>
      <c r="CQ191" s="84"/>
      <c r="CR191" s="84"/>
      <c r="CS191" s="84"/>
      <c r="CT191" s="84"/>
      <c r="CU191" s="84"/>
      <c r="CV191" s="84"/>
      <c r="CW191" s="84"/>
      <c r="CX191" s="84"/>
      <c r="CY191" s="84"/>
      <c r="CZ191" s="84"/>
      <c r="DA191" s="84"/>
      <c r="DB191" s="84"/>
      <c r="DC191" s="203"/>
      <c r="DD191" s="71"/>
      <c r="DH191" s="64"/>
      <c r="DI191" s="64"/>
    </row>
    <row r="192" spans="1:113" s="56" customFormat="1" ht="11.25">
      <c r="A192" s="4"/>
      <c r="B192" s="4"/>
      <c r="D192" s="57"/>
      <c r="E192" s="204"/>
      <c r="F192" s="205"/>
      <c r="G192" s="205"/>
      <c r="H192" s="205"/>
      <c r="I192" s="90"/>
      <c r="J192" s="90"/>
      <c r="K192" s="205"/>
      <c r="L192" s="205"/>
      <c r="M192" s="90"/>
      <c r="N192" s="90"/>
      <c r="O192" s="205"/>
      <c r="P192" s="205"/>
      <c r="Q192" s="90"/>
      <c r="R192" s="90"/>
      <c r="S192" s="205"/>
      <c r="T192" s="205"/>
      <c r="U192" s="90"/>
      <c r="V192" s="90"/>
      <c r="W192" s="205"/>
      <c r="X192" s="205"/>
      <c r="Y192" s="90"/>
      <c r="Z192" s="90"/>
      <c r="AA192" s="205"/>
      <c r="AB192" s="205"/>
      <c r="AC192" s="90"/>
      <c r="AD192" s="90"/>
      <c r="AE192" s="205"/>
      <c r="AF192" s="205"/>
      <c r="AG192" s="90"/>
      <c r="AH192" s="90"/>
      <c r="AI192" s="205"/>
      <c r="AJ192" s="205"/>
      <c r="AK192" s="90"/>
      <c r="AL192" s="90"/>
      <c r="AM192" s="205"/>
      <c r="AN192" s="205"/>
      <c r="AO192" s="90"/>
      <c r="AP192" s="90"/>
      <c r="AQ192" s="205"/>
      <c r="AR192" s="205"/>
      <c r="AS192" s="90"/>
      <c r="AT192" s="90"/>
      <c r="AU192" s="205"/>
      <c r="AV192" s="205"/>
      <c r="AW192" s="90"/>
      <c r="AX192" s="90"/>
      <c r="AY192" s="205"/>
      <c r="AZ192" s="205"/>
      <c r="BA192" s="90"/>
      <c r="BB192" s="90"/>
      <c r="BC192" s="205"/>
      <c r="BD192" s="205"/>
      <c r="BE192" s="90"/>
      <c r="BF192" s="90"/>
      <c r="BG192" s="205"/>
      <c r="BH192" s="205"/>
      <c r="BI192" s="90"/>
      <c r="BJ192" s="90"/>
      <c r="BK192" s="90"/>
      <c r="BL192" s="90"/>
      <c r="BM192" s="90"/>
      <c r="BN192" s="90"/>
      <c r="BO192" s="90"/>
      <c r="BP192" s="90"/>
      <c r="BQ192" s="90"/>
      <c r="BR192" s="90"/>
      <c r="BS192" s="90"/>
      <c r="BT192" s="90"/>
      <c r="BU192" s="90"/>
      <c r="BV192" s="90"/>
      <c r="BW192" s="90"/>
      <c r="BX192" s="90"/>
      <c r="BY192" s="90"/>
      <c r="BZ192" s="90"/>
      <c r="CA192" s="90"/>
      <c r="CB192" s="90"/>
      <c r="CC192" s="90"/>
      <c r="CD192" s="90"/>
      <c r="CE192" s="90"/>
      <c r="CF192" s="90"/>
      <c r="CG192" s="90"/>
      <c r="CH192" s="90"/>
      <c r="CI192" s="90"/>
      <c r="CJ192" s="90"/>
      <c r="CK192" s="90"/>
      <c r="CL192" s="90"/>
      <c r="CM192" s="90"/>
      <c r="CN192" s="90"/>
      <c r="CO192" s="90"/>
      <c r="CP192" s="90"/>
      <c r="CQ192" s="90"/>
      <c r="CR192" s="90"/>
      <c r="CS192" s="90"/>
      <c r="CT192" s="90"/>
      <c r="CU192" s="90"/>
      <c r="CV192" s="90"/>
      <c r="CW192" s="90"/>
      <c r="CX192" s="90"/>
      <c r="CY192" s="90"/>
      <c r="CZ192" s="90"/>
      <c r="DA192" s="90"/>
      <c r="DB192" s="90"/>
      <c r="DC192" s="206"/>
      <c r="DD192" s="71"/>
      <c r="DH192" s="64"/>
      <c r="DI192" s="64"/>
    </row>
    <row r="193" spans="1:113" s="56" customFormat="1" ht="11.25">
      <c r="A193" s="4"/>
      <c r="B193" s="4"/>
      <c r="D193" s="57"/>
      <c r="E193" s="197" t="s">
        <v>273</v>
      </c>
      <c r="F193" s="200" t="s">
        <v>99</v>
      </c>
      <c r="G193" s="77"/>
      <c r="H193" s="77"/>
      <c r="I193" s="76">
        <v>0</v>
      </c>
      <c r="J193" s="76">
        <v>0</v>
      </c>
      <c r="K193" s="77"/>
      <c r="L193" s="77"/>
      <c r="M193" s="76">
        <v>0</v>
      </c>
      <c r="N193" s="76">
        <v>0</v>
      </c>
      <c r="O193" s="77"/>
      <c r="P193" s="77"/>
      <c r="Q193" s="76">
        <v>0</v>
      </c>
      <c r="R193" s="76">
        <v>0</v>
      </c>
      <c r="S193" s="77"/>
      <c r="T193" s="77"/>
      <c r="U193" s="76">
        <v>0</v>
      </c>
      <c r="V193" s="76">
        <v>0</v>
      </c>
      <c r="W193" s="77"/>
      <c r="X193" s="77"/>
      <c r="Y193" s="76">
        <v>0</v>
      </c>
      <c r="Z193" s="76">
        <v>0</v>
      </c>
      <c r="AA193" s="77"/>
      <c r="AB193" s="77"/>
      <c r="AC193" s="76">
        <v>0</v>
      </c>
      <c r="AD193" s="76">
        <v>0</v>
      </c>
      <c r="AE193" s="77"/>
      <c r="AF193" s="77"/>
      <c r="AG193" s="76">
        <v>0</v>
      </c>
      <c r="AH193" s="76">
        <v>0</v>
      </c>
      <c r="AI193" s="77"/>
      <c r="AJ193" s="77"/>
      <c r="AK193" s="76">
        <v>0</v>
      </c>
      <c r="AL193" s="76">
        <v>0</v>
      </c>
      <c r="AM193" s="77"/>
      <c r="AN193" s="77"/>
      <c r="AO193" s="76">
        <v>0</v>
      </c>
      <c r="AP193" s="76">
        <v>0</v>
      </c>
      <c r="AQ193" s="77"/>
      <c r="AR193" s="77"/>
      <c r="AS193" s="76">
        <v>0</v>
      </c>
      <c r="AT193" s="76">
        <v>0</v>
      </c>
      <c r="AU193" s="77"/>
      <c r="AV193" s="77"/>
      <c r="AW193" s="76">
        <v>0</v>
      </c>
      <c r="AX193" s="76">
        <v>0</v>
      </c>
      <c r="AY193" s="77"/>
      <c r="AZ193" s="77"/>
      <c r="BA193" s="76">
        <v>0</v>
      </c>
      <c r="BB193" s="76">
        <v>0</v>
      </c>
      <c r="BC193" s="77"/>
      <c r="BD193" s="77"/>
      <c r="BE193" s="76">
        <v>0</v>
      </c>
      <c r="BF193" s="76">
        <v>0</v>
      </c>
      <c r="BG193" s="77"/>
      <c r="BH193" s="77"/>
      <c r="BI193" s="76">
        <v>0</v>
      </c>
      <c r="BJ193" s="76">
        <v>0</v>
      </c>
      <c r="BK193" s="76">
        <v>0</v>
      </c>
      <c r="BL193" s="76">
        <v>0</v>
      </c>
      <c r="BM193" s="76">
        <v>0</v>
      </c>
      <c r="BN193" s="76">
        <v>0</v>
      </c>
      <c r="BO193" s="76">
        <v>0</v>
      </c>
      <c r="BP193" s="76">
        <v>0</v>
      </c>
      <c r="BQ193" s="76">
        <v>0</v>
      </c>
      <c r="BR193" s="76">
        <v>0</v>
      </c>
      <c r="BS193" s="76">
        <v>0</v>
      </c>
      <c r="BT193" s="76">
        <v>0</v>
      </c>
      <c r="BU193" s="76">
        <v>0</v>
      </c>
      <c r="BV193" s="76">
        <v>0</v>
      </c>
      <c r="BW193" s="76">
        <v>0</v>
      </c>
      <c r="BX193" s="76">
        <v>0</v>
      </c>
      <c r="BY193" s="76">
        <v>0</v>
      </c>
      <c r="BZ193" s="76">
        <v>0</v>
      </c>
      <c r="CA193" s="76">
        <v>0</v>
      </c>
      <c r="CB193" s="76">
        <v>0</v>
      </c>
      <c r="CC193" s="76">
        <v>0</v>
      </c>
      <c r="CD193" s="76">
        <v>0</v>
      </c>
      <c r="CE193" s="76">
        <v>0</v>
      </c>
      <c r="CF193" s="76">
        <v>0</v>
      </c>
      <c r="CG193" s="76">
        <v>0</v>
      </c>
      <c r="CH193" s="76">
        <v>0</v>
      </c>
      <c r="CI193" s="76">
        <v>0</v>
      </c>
      <c r="CJ193" s="76">
        <v>0</v>
      </c>
      <c r="CK193" s="76">
        <v>0</v>
      </c>
      <c r="CL193" s="76">
        <v>0</v>
      </c>
      <c r="CM193" s="76">
        <v>0</v>
      </c>
      <c r="CN193" s="76">
        <v>0</v>
      </c>
      <c r="CO193" s="76">
        <v>0</v>
      </c>
      <c r="CP193" s="76">
        <v>0</v>
      </c>
      <c r="CQ193" s="76">
        <v>0</v>
      </c>
      <c r="CR193" s="76">
        <v>0</v>
      </c>
      <c r="CS193" s="76">
        <v>0</v>
      </c>
      <c r="CT193" s="76">
        <v>0</v>
      </c>
      <c r="CU193" s="76">
        <v>0</v>
      </c>
      <c r="CV193" s="76">
        <v>0</v>
      </c>
      <c r="CW193" s="76">
        <v>0</v>
      </c>
      <c r="CX193" s="76">
        <v>0</v>
      </c>
      <c r="CY193" s="76">
        <v>0</v>
      </c>
      <c r="CZ193" s="76">
        <v>0</v>
      </c>
      <c r="DA193" s="76">
        <v>0</v>
      </c>
      <c r="DB193" s="76">
        <v>0</v>
      </c>
      <c r="DC193" s="78">
        <v>0</v>
      </c>
      <c r="DD193" s="71"/>
      <c r="DH193" s="64"/>
      <c r="DI193" s="64"/>
    </row>
    <row r="194" spans="1:113" s="56" customFormat="1" ht="11.25">
      <c r="A194" s="4"/>
      <c r="B194" s="4"/>
      <c r="D194" s="57"/>
      <c r="E194" s="201" t="s">
        <v>274</v>
      </c>
      <c r="F194" s="207"/>
      <c r="G194" s="77"/>
      <c r="H194" s="77"/>
      <c r="I194" s="84"/>
      <c r="J194" s="84"/>
      <c r="K194" s="77"/>
      <c r="L194" s="77"/>
      <c r="M194" s="84"/>
      <c r="N194" s="84"/>
      <c r="O194" s="77"/>
      <c r="P194" s="77"/>
      <c r="Q194" s="84"/>
      <c r="R194" s="84"/>
      <c r="S194" s="77"/>
      <c r="T194" s="77"/>
      <c r="U194" s="84"/>
      <c r="V194" s="84"/>
      <c r="W194" s="77"/>
      <c r="X194" s="77"/>
      <c r="Y194" s="84"/>
      <c r="Z194" s="84"/>
      <c r="AA194" s="77"/>
      <c r="AB194" s="77"/>
      <c r="AC194" s="84"/>
      <c r="AD194" s="84"/>
      <c r="AE194" s="77"/>
      <c r="AF194" s="77"/>
      <c r="AG194" s="84"/>
      <c r="AH194" s="84"/>
      <c r="AI194" s="77"/>
      <c r="AJ194" s="77"/>
      <c r="AK194" s="84"/>
      <c r="AL194" s="84"/>
      <c r="AM194" s="77"/>
      <c r="AN194" s="77"/>
      <c r="AO194" s="84"/>
      <c r="AP194" s="84"/>
      <c r="AQ194" s="77"/>
      <c r="AR194" s="77"/>
      <c r="AS194" s="84"/>
      <c r="AT194" s="84"/>
      <c r="AU194" s="77"/>
      <c r="AV194" s="77"/>
      <c r="AW194" s="84"/>
      <c r="AX194" s="84"/>
      <c r="AY194" s="77"/>
      <c r="AZ194" s="77"/>
      <c r="BA194" s="84"/>
      <c r="BB194" s="84"/>
      <c r="BC194" s="77"/>
      <c r="BD194" s="77"/>
      <c r="BE194" s="84"/>
      <c r="BF194" s="84"/>
      <c r="BG194" s="77"/>
      <c r="BH194" s="77"/>
      <c r="BI194" s="84"/>
      <c r="BJ194" s="84"/>
      <c r="BK194" s="84"/>
      <c r="BL194" s="84"/>
      <c r="BM194" s="84"/>
      <c r="BN194" s="84"/>
      <c r="BO194" s="84"/>
      <c r="BP194" s="84"/>
      <c r="BQ194" s="84"/>
      <c r="BR194" s="84"/>
      <c r="BS194" s="84"/>
      <c r="BT194" s="84"/>
      <c r="BU194" s="84"/>
      <c r="BV194" s="84"/>
      <c r="BW194" s="84"/>
      <c r="BX194" s="84"/>
      <c r="BY194" s="84"/>
      <c r="BZ194" s="84"/>
      <c r="CA194" s="84"/>
      <c r="CB194" s="84"/>
      <c r="CC194" s="84"/>
      <c r="CD194" s="84"/>
      <c r="CE194" s="84"/>
      <c r="CF194" s="84"/>
      <c r="CG194" s="84"/>
      <c r="CH194" s="84"/>
      <c r="CI194" s="84"/>
      <c r="CJ194" s="84"/>
      <c r="CK194" s="84"/>
      <c r="CL194" s="84"/>
      <c r="CM194" s="84"/>
      <c r="CN194" s="84"/>
      <c r="CO194" s="84"/>
      <c r="CP194" s="84"/>
      <c r="CQ194" s="84"/>
      <c r="CR194" s="84"/>
      <c r="CS194" s="84"/>
      <c r="CT194" s="84"/>
      <c r="CU194" s="84"/>
      <c r="CV194" s="84"/>
      <c r="CW194" s="84"/>
      <c r="CX194" s="84"/>
      <c r="CY194" s="84"/>
      <c r="CZ194" s="84"/>
      <c r="DA194" s="84"/>
      <c r="DB194" s="84"/>
      <c r="DC194" s="203"/>
      <c r="DD194" s="71"/>
      <c r="DH194" s="64"/>
      <c r="DI194" s="64"/>
    </row>
    <row r="195" spans="1:113" s="56" customFormat="1" ht="11.25">
      <c r="A195" s="4"/>
      <c r="B195" s="4"/>
      <c r="D195" s="57"/>
      <c r="E195" s="204"/>
      <c r="F195" s="205"/>
      <c r="G195" s="205"/>
      <c r="H195" s="205"/>
      <c r="I195" s="90"/>
      <c r="J195" s="90"/>
      <c r="K195" s="205"/>
      <c r="L195" s="205"/>
      <c r="M195" s="90"/>
      <c r="N195" s="90"/>
      <c r="O195" s="205"/>
      <c r="P195" s="205"/>
      <c r="Q195" s="90"/>
      <c r="R195" s="90"/>
      <c r="S195" s="205"/>
      <c r="T195" s="205"/>
      <c r="U195" s="90"/>
      <c r="V195" s="90"/>
      <c r="W195" s="205"/>
      <c r="X195" s="205"/>
      <c r="Y195" s="90"/>
      <c r="Z195" s="90"/>
      <c r="AA195" s="205"/>
      <c r="AB195" s="205"/>
      <c r="AC195" s="90"/>
      <c r="AD195" s="90"/>
      <c r="AE195" s="205"/>
      <c r="AF195" s="205"/>
      <c r="AG195" s="90"/>
      <c r="AH195" s="90"/>
      <c r="AI195" s="205"/>
      <c r="AJ195" s="205"/>
      <c r="AK195" s="90"/>
      <c r="AL195" s="90"/>
      <c r="AM195" s="205"/>
      <c r="AN195" s="205"/>
      <c r="AO195" s="90"/>
      <c r="AP195" s="90"/>
      <c r="AQ195" s="205"/>
      <c r="AR195" s="205"/>
      <c r="AS195" s="90"/>
      <c r="AT195" s="90"/>
      <c r="AU195" s="205"/>
      <c r="AV195" s="205"/>
      <c r="AW195" s="90"/>
      <c r="AX195" s="90"/>
      <c r="AY195" s="205"/>
      <c r="AZ195" s="205"/>
      <c r="BA195" s="90"/>
      <c r="BB195" s="90"/>
      <c r="BC195" s="205"/>
      <c r="BD195" s="205"/>
      <c r="BE195" s="90"/>
      <c r="BF195" s="90"/>
      <c r="BG195" s="205"/>
      <c r="BH195" s="205"/>
      <c r="BI195" s="90"/>
      <c r="BJ195" s="90"/>
      <c r="BK195" s="90"/>
      <c r="BL195" s="90"/>
      <c r="BM195" s="90"/>
      <c r="BN195" s="90"/>
      <c r="BO195" s="90"/>
      <c r="BP195" s="90"/>
      <c r="BQ195" s="90"/>
      <c r="BR195" s="90"/>
      <c r="BS195" s="90"/>
      <c r="BT195" s="90"/>
      <c r="BU195" s="90"/>
      <c r="BV195" s="90"/>
      <c r="BW195" s="90"/>
      <c r="BX195" s="90"/>
      <c r="BY195" s="90"/>
      <c r="BZ195" s="90"/>
      <c r="CA195" s="90"/>
      <c r="CB195" s="90"/>
      <c r="CC195" s="90"/>
      <c r="CD195" s="90"/>
      <c r="CE195" s="90"/>
      <c r="CF195" s="90"/>
      <c r="CG195" s="90"/>
      <c r="CH195" s="90"/>
      <c r="CI195" s="90"/>
      <c r="CJ195" s="90"/>
      <c r="CK195" s="90"/>
      <c r="CL195" s="90"/>
      <c r="CM195" s="90"/>
      <c r="CN195" s="90"/>
      <c r="CO195" s="90"/>
      <c r="CP195" s="90"/>
      <c r="CQ195" s="90"/>
      <c r="CR195" s="90"/>
      <c r="CS195" s="90"/>
      <c r="CT195" s="90"/>
      <c r="CU195" s="90"/>
      <c r="CV195" s="90"/>
      <c r="CW195" s="90"/>
      <c r="CX195" s="90"/>
      <c r="CY195" s="90"/>
      <c r="CZ195" s="90"/>
      <c r="DA195" s="90"/>
      <c r="DB195" s="90"/>
      <c r="DC195" s="206"/>
      <c r="DD195" s="71"/>
      <c r="DH195" s="64"/>
      <c r="DI195" s="64"/>
    </row>
    <row r="196" spans="1:113" s="56" customFormat="1" ht="11.25">
      <c r="A196" s="4"/>
      <c r="B196" s="4"/>
      <c r="D196" s="57"/>
      <c r="E196" s="197" t="s">
        <v>275</v>
      </c>
      <c r="F196" s="200" t="s">
        <v>102</v>
      </c>
      <c r="G196" s="77"/>
      <c r="H196" s="77"/>
      <c r="I196" s="76">
        <v>0</v>
      </c>
      <c r="J196" s="76">
        <v>0</v>
      </c>
      <c r="K196" s="77"/>
      <c r="L196" s="77"/>
      <c r="M196" s="76">
        <v>0</v>
      </c>
      <c r="N196" s="76">
        <v>0</v>
      </c>
      <c r="O196" s="77"/>
      <c r="P196" s="77"/>
      <c r="Q196" s="76">
        <v>0.29499999999999998</v>
      </c>
      <c r="R196" s="76">
        <v>0</v>
      </c>
      <c r="S196" s="77"/>
      <c r="T196" s="77"/>
      <c r="U196" s="76">
        <v>0</v>
      </c>
      <c r="V196" s="76">
        <v>0</v>
      </c>
      <c r="W196" s="77"/>
      <c r="X196" s="77"/>
      <c r="Y196" s="76">
        <v>0</v>
      </c>
      <c r="Z196" s="76">
        <v>0</v>
      </c>
      <c r="AA196" s="77"/>
      <c r="AB196" s="77"/>
      <c r="AC196" s="76">
        <v>0</v>
      </c>
      <c r="AD196" s="76">
        <v>0</v>
      </c>
      <c r="AE196" s="77"/>
      <c r="AF196" s="77"/>
      <c r="AG196" s="76">
        <v>0.29499999999999998</v>
      </c>
      <c r="AH196" s="76">
        <v>0</v>
      </c>
      <c r="AI196" s="77"/>
      <c r="AJ196" s="77"/>
      <c r="AK196" s="76">
        <v>0</v>
      </c>
      <c r="AL196" s="76">
        <v>0</v>
      </c>
      <c r="AM196" s="77"/>
      <c r="AN196" s="77"/>
      <c r="AO196" s="76">
        <v>0</v>
      </c>
      <c r="AP196" s="76">
        <v>0</v>
      </c>
      <c r="AQ196" s="77"/>
      <c r="AR196" s="77"/>
      <c r="AS196" s="76">
        <v>0</v>
      </c>
      <c r="AT196" s="76">
        <v>0</v>
      </c>
      <c r="AU196" s="77"/>
      <c r="AV196" s="77"/>
      <c r="AW196" s="76">
        <v>0</v>
      </c>
      <c r="AX196" s="76">
        <v>0</v>
      </c>
      <c r="AY196" s="77"/>
      <c r="AZ196" s="77"/>
      <c r="BA196" s="76">
        <v>0</v>
      </c>
      <c r="BB196" s="76">
        <v>0</v>
      </c>
      <c r="BC196" s="77"/>
      <c r="BD196" s="77"/>
      <c r="BE196" s="76">
        <v>0</v>
      </c>
      <c r="BF196" s="76">
        <v>0</v>
      </c>
      <c r="BG196" s="77"/>
      <c r="BH196" s="77"/>
      <c r="BI196" s="76">
        <v>0</v>
      </c>
      <c r="BJ196" s="76">
        <v>0</v>
      </c>
      <c r="BK196" s="76">
        <v>0.49969077118644101</v>
      </c>
      <c r="BL196" s="76">
        <v>0</v>
      </c>
      <c r="BM196" s="76">
        <v>0</v>
      </c>
      <c r="BN196" s="76">
        <v>0</v>
      </c>
      <c r="BO196" s="76">
        <v>0</v>
      </c>
      <c r="BP196" s="76">
        <v>0</v>
      </c>
      <c r="BQ196" s="76">
        <v>0</v>
      </c>
      <c r="BR196" s="76">
        <v>0</v>
      </c>
      <c r="BS196" s="76">
        <v>0</v>
      </c>
      <c r="BT196" s="76">
        <v>0</v>
      </c>
      <c r="BU196" s="76">
        <v>0</v>
      </c>
      <c r="BV196" s="76">
        <v>0</v>
      </c>
      <c r="BW196" s="76">
        <v>0</v>
      </c>
      <c r="BX196" s="76">
        <v>0</v>
      </c>
      <c r="BY196" s="76">
        <v>0</v>
      </c>
      <c r="BZ196" s="76">
        <v>0</v>
      </c>
      <c r="CA196" s="76">
        <v>0</v>
      </c>
      <c r="CB196" s="76">
        <v>0</v>
      </c>
      <c r="CC196" s="76">
        <v>0</v>
      </c>
      <c r="CD196" s="76">
        <v>0.29499999999999998</v>
      </c>
      <c r="CE196" s="76">
        <v>0</v>
      </c>
      <c r="CF196" s="76">
        <v>0</v>
      </c>
      <c r="CG196" s="76">
        <v>0</v>
      </c>
      <c r="CH196" s="76">
        <v>0</v>
      </c>
      <c r="CI196" s="76">
        <v>0</v>
      </c>
      <c r="CJ196" s="76">
        <v>0</v>
      </c>
      <c r="CK196" s="76">
        <v>0</v>
      </c>
      <c r="CL196" s="76">
        <v>0</v>
      </c>
      <c r="CM196" s="76">
        <v>0</v>
      </c>
      <c r="CN196" s="76">
        <v>0</v>
      </c>
      <c r="CO196" s="76">
        <v>0</v>
      </c>
      <c r="CP196" s="76">
        <v>0.29499999999999998</v>
      </c>
      <c r="CQ196" s="76">
        <v>0</v>
      </c>
      <c r="CR196" s="76">
        <v>0</v>
      </c>
      <c r="CS196" s="76">
        <v>0</v>
      </c>
      <c r="CT196" s="76">
        <v>0</v>
      </c>
      <c r="CU196" s="76">
        <v>0</v>
      </c>
      <c r="CV196" s="76">
        <v>0</v>
      </c>
      <c r="CW196" s="76">
        <v>0</v>
      </c>
      <c r="CX196" s="76">
        <v>0</v>
      </c>
      <c r="CY196" s="76">
        <v>0.49969077118644101</v>
      </c>
      <c r="CZ196" s="76">
        <v>0</v>
      </c>
      <c r="DA196" s="76">
        <v>0</v>
      </c>
      <c r="DB196" s="76">
        <v>0</v>
      </c>
      <c r="DC196" s="78">
        <v>0.49969077118644101</v>
      </c>
      <c r="DD196" s="71"/>
      <c r="DH196" s="64"/>
      <c r="DI196" s="64"/>
    </row>
    <row r="197" spans="1:113" s="56" customFormat="1" ht="11.25">
      <c r="A197" s="4"/>
      <c r="B197" s="4"/>
      <c r="D197" s="57"/>
      <c r="E197" s="201" t="s">
        <v>276</v>
      </c>
      <c r="F197" s="207"/>
      <c r="G197" s="77"/>
      <c r="H197" s="77"/>
      <c r="I197" s="84"/>
      <c r="J197" s="84"/>
      <c r="K197" s="77"/>
      <c r="L197" s="77"/>
      <c r="M197" s="84"/>
      <c r="N197" s="84"/>
      <c r="O197" s="77"/>
      <c r="P197" s="77"/>
      <c r="Q197" s="84"/>
      <c r="R197" s="84"/>
      <c r="S197" s="77"/>
      <c r="T197" s="77"/>
      <c r="U197" s="84"/>
      <c r="V197" s="84"/>
      <c r="W197" s="77"/>
      <c r="X197" s="77"/>
      <c r="Y197" s="84"/>
      <c r="Z197" s="84"/>
      <c r="AA197" s="77"/>
      <c r="AB197" s="77"/>
      <c r="AC197" s="84"/>
      <c r="AD197" s="84"/>
      <c r="AE197" s="77"/>
      <c r="AF197" s="77"/>
      <c r="AG197" s="84"/>
      <c r="AH197" s="84"/>
      <c r="AI197" s="77"/>
      <c r="AJ197" s="77"/>
      <c r="AK197" s="84"/>
      <c r="AL197" s="84"/>
      <c r="AM197" s="77"/>
      <c r="AN197" s="77"/>
      <c r="AO197" s="84"/>
      <c r="AP197" s="84"/>
      <c r="AQ197" s="77"/>
      <c r="AR197" s="77"/>
      <c r="AS197" s="84"/>
      <c r="AT197" s="84"/>
      <c r="AU197" s="77"/>
      <c r="AV197" s="77"/>
      <c r="AW197" s="84"/>
      <c r="AX197" s="84"/>
      <c r="AY197" s="77"/>
      <c r="AZ197" s="77"/>
      <c r="BA197" s="84"/>
      <c r="BB197" s="84"/>
      <c r="BC197" s="77"/>
      <c r="BD197" s="77"/>
      <c r="BE197" s="84"/>
      <c r="BF197" s="84"/>
      <c r="BG197" s="77"/>
      <c r="BH197" s="77"/>
      <c r="BI197" s="84"/>
      <c r="BJ197" s="84"/>
      <c r="BK197" s="84"/>
      <c r="BL197" s="84"/>
      <c r="BM197" s="84"/>
      <c r="BN197" s="84"/>
      <c r="BO197" s="84"/>
      <c r="BP197" s="84"/>
      <c r="BQ197" s="84"/>
      <c r="BR197" s="84"/>
      <c r="BS197" s="84"/>
      <c r="BT197" s="84"/>
      <c r="BU197" s="84"/>
      <c r="BV197" s="84"/>
      <c r="BW197" s="84"/>
      <c r="BX197" s="84"/>
      <c r="BY197" s="84"/>
      <c r="BZ197" s="84"/>
      <c r="CA197" s="84"/>
      <c r="CB197" s="84"/>
      <c r="CC197" s="84"/>
      <c r="CD197" s="84"/>
      <c r="CE197" s="84"/>
      <c r="CF197" s="84"/>
      <c r="CG197" s="84"/>
      <c r="CH197" s="84"/>
      <c r="CI197" s="84"/>
      <c r="CJ197" s="84"/>
      <c r="CK197" s="84"/>
      <c r="CL197" s="84"/>
      <c r="CM197" s="84"/>
      <c r="CN197" s="84"/>
      <c r="CO197" s="84"/>
      <c r="CP197" s="84"/>
      <c r="CQ197" s="84"/>
      <c r="CR197" s="84"/>
      <c r="CS197" s="84"/>
      <c r="CT197" s="84"/>
      <c r="CU197" s="84"/>
      <c r="CV197" s="84"/>
      <c r="CW197" s="84"/>
      <c r="CX197" s="84"/>
      <c r="CY197" s="84"/>
      <c r="CZ197" s="84"/>
      <c r="DA197" s="84"/>
      <c r="DB197" s="84"/>
      <c r="DC197" s="203"/>
      <c r="DD197" s="71"/>
      <c r="DH197" s="64"/>
      <c r="DI197" s="64"/>
    </row>
    <row r="198" spans="1:113" s="215" customFormat="1" ht="22.5" customHeight="1">
      <c r="A198" s="208"/>
      <c r="B198" s="4">
        <v>1</v>
      </c>
      <c r="C198" s="209"/>
      <c r="D198" s="31"/>
      <c r="E198" s="210" t="s">
        <v>277</v>
      </c>
      <c r="F198" s="211" t="s">
        <v>278</v>
      </c>
      <c r="G198" s="212">
        <v>0</v>
      </c>
      <c r="H198" s="212">
        <v>0</v>
      </c>
      <c r="I198" s="212">
        <v>0</v>
      </c>
      <c r="J198" s="212">
        <v>0</v>
      </c>
      <c r="K198" s="212">
        <v>0</v>
      </c>
      <c r="L198" s="212">
        <v>0</v>
      </c>
      <c r="M198" s="212">
        <v>0</v>
      </c>
      <c r="N198" s="212">
        <v>0</v>
      </c>
      <c r="O198" s="212">
        <v>0</v>
      </c>
      <c r="P198" s="212">
        <v>0</v>
      </c>
      <c r="Q198" s="212">
        <v>0.29499999999999998</v>
      </c>
      <c r="R198" s="212">
        <v>0</v>
      </c>
      <c r="S198" s="212">
        <v>0</v>
      </c>
      <c r="T198" s="212">
        <v>0</v>
      </c>
      <c r="U198" s="212">
        <v>0</v>
      </c>
      <c r="V198" s="212">
        <v>0</v>
      </c>
      <c r="W198" s="212">
        <v>0</v>
      </c>
      <c r="X198" s="212">
        <v>0</v>
      </c>
      <c r="Y198" s="212">
        <v>0</v>
      </c>
      <c r="Z198" s="212">
        <v>0</v>
      </c>
      <c r="AA198" s="212">
        <v>0</v>
      </c>
      <c r="AB198" s="212">
        <v>0</v>
      </c>
      <c r="AC198" s="212">
        <v>0</v>
      </c>
      <c r="AD198" s="212">
        <v>0</v>
      </c>
      <c r="AE198" s="212">
        <v>0</v>
      </c>
      <c r="AF198" s="212">
        <v>0</v>
      </c>
      <c r="AG198" s="212">
        <v>0.29499999999999998</v>
      </c>
      <c r="AH198" s="212">
        <v>0</v>
      </c>
      <c r="AI198" s="213"/>
      <c r="AJ198" s="213"/>
      <c r="AK198" s="213">
        <v>0</v>
      </c>
      <c r="AL198" s="213">
        <v>0</v>
      </c>
      <c r="AM198" s="213"/>
      <c r="AN198" s="213"/>
      <c r="AO198" s="213">
        <v>0</v>
      </c>
      <c r="AP198" s="213">
        <v>0</v>
      </c>
      <c r="AQ198" s="213"/>
      <c r="AR198" s="213"/>
      <c r="AS198" s="213">
        <v>0</v>
      </c>
      <c r="AT198" s="213">
        <v>0</v>
      </c>
      <c r="AU198" s="213"/>
      <c r="AV198" s="213"/>
      <c r="AW198" s="213"/>
      <c r="AX198" s="213"/>
      <c r="AY198" s="213"/>
      <c r="AZ198" s="213"/>
      <c r="BA198" s="213"/>
      <c r="BB198" s="213"/>
      <c r="BC198" s="213"/>
      <c r="BD198" s="213"/>
      <c r="BE198" s="213"/>
      <c r="BF198" s="213"/>
      <c r="BG198" s="212">
        <v>0</v>
      </c>
      <c r="BH198" s="212">
        <v>0</v>
      </c>
      <c r="BI198" s="212">
        <v>0</v>
      </c>
      <c r="BJ198" s="212">
        <v>0</v>
      </c>
      <c r="BK198" s="213">
        <v>0.49969077118644101</v>
      </c>
      <c r="BL198" s="213"/>
      <c r="BM198" s="213">
        <v>0</v>
      </c>
      <c r="BN198" s="213">
        <v>0</v>
      </c>
      <c r="BO198" s="213"/>
      <c r="BP198" s="213">
        <v>0</v>
      </c>
      <c r="BQ198" s="213">
        <v>0</v>
      </c>
      <c r="BR198" s="213"/>
      <c r="BS198" s="213">
        <v>0</v>
      </c>
      <c r="BT198" s="213">
        <v>0</v>
      </c>
      <c r="BU198" s="213"/>
      <c r="BV198" s="213">
        <v>0</v>
      </c>
      <c r="BW198" s="213">
        <v>0</v>
      </c>
      <c r="BX198" s="212">
        <v>0</v>
      </c>
      <c r="BY198" s="212">
        <v>0</v>
      </c>
      <c r="BZ198" s="212">
        <v>0</v>
      </c>
      <c r="CA198" s="213">
        <v>0</v>
      </c>
      <c r="CB198" s="213">
        <v>0</v>
      </c>
      <c r="CC198" s="213">
        <v>0</v>
      </c>
      <c r="CD198" s="213">
        <v>0.29499999999999998</v>
      </c>
      <c r="CE198" s="213">
        <v>0</v>
      </c>
      <c r="CF198" s="213">
        <v>0</v>
      </c>
      <c r="CG198" s="213"/>
      <c r="CH198" s="213"/>
      <c r="CI198" s="213"/>
      <c r="CJ198" s="213"/>
      <c r="CK198" s="213"/>
      <c r="CL198" s="213"/>
      <c r="CM198" s="213"/>
      <c r="CN198" s="213"/>
      <c r="CO198" s="213"/>
      <c r="CP198" s="212">
        <v>0.29499999999999998</v>
      </c>
      <c r="CQ198" s="212">
        <v>0</v>
      </c>
      <c r="CR198" s="212">
        <v>0</v>
      </c>
      <c r="CS198" s="213">
        <v>0</v>
      </c>
      <c r="CT198" s="213">
        <v>0</v>
      </c>
      <c r="CU198" s="213">
        <v>0</v>
      </c>
      <c r="CV198" s="213">
        <v>0</v>
      </c>
      <c r="CW198" s="212">
        <v>0</v>
      </c>
      <c r="CX198" s="213">
        <v>0</v>
      </c>
      <c r="CY198" s="213">
        <v>0.49969077118644101</v>
      </c>
      <c r="CZ198" s="213"/>
      <c r="DA198" s="213"/>
      <c r="DB198" s="213"/>
      <c r="DC198" s="214">
        <v>0.49969077118644101</v>
      </c>
      <c r="DD198" s="107"/>
    </row>
    <row r="199" spans="1:113" s="56" customFormat="1" ht="11.25">
      <c r="A199" s="4"/>
      <c r="B199" s="4"/>
      <c r="D199" s="57"/>
      <c r="E199" s="204"/>
      <c r="F199" s="205"/>
      <c r="G199" s="205"/>
      <c r="H199" s="205"/>
      <c r="I199" s="90"/>
      <c r="J199" s="90"/>
      <c r="K199" s="205"/>
      <c r="L199" s="205"/>
      <c r="M199" s="90"/>
      <c r="N199" s="90"/>
      <c r="O199" s="205"/>
      <c r="P199" s="205"/>
      <c r="Q199" s="90"/>
      <c r="R199" s="90"/>
      <c r="S199" s="205"/>
      <c r="T199" s="205"/>
      <c r="U199" s="90"/>
      <c r="V199" s="90"/>
      <c r="W199" s="205"/>
      <c r="X199" s="205"/>
      <c r="Y199" s="90"/>
      <c r="Z199" s="90"/>
      <c r="AA199" s="205"/>
      <c r="AB199" s="205"/>
      <c r="AC199" s="90"/>
      <c r="AD199" s="90"/>
      <c r="AE199" s="205"/>
      <c r="AF199" s="205"/>
      <c r="AG199" s="90"/>
      <c r="AH199" s="90"/>
      <c r="AI199" s="205"/>
      <c r="AJ199" s="205"/>
      <c r="AK199" s="90"/>
      <c r="AL199" s="90"/>
      <c r="AM199" s="205"/>
      <c r="AN199" s="205"/>
      <c r="AO199" s="90"/>
      <c r="AP199" s="90"/>
      <c r="AQ199" s="205"/>
      <c r="AR199" s="205"/>
      <c r="AS199" s="90"/>
      <c r="AT199" s="90"/>
      <c r="AU199" s="205"/>
      <c r="AV199" s="205"/>
      <c r="AW199" s="90"/>
      <c r="AX199" s="90"/>
      <c r="AY199" s="205"/>
      <c r="AZ199" s="205"/>
      <c r="BA199" s="90"/>
      <c r="BB199" s="90"/>
      <c r="BC199" s="205"/>
      <c r="BD199" s="205"/>
      <c r="BE199" s="90"/>
      <c r="BF199" s="90"/>
      <c r="BG199" s="205"/>
      <c r="BH199" s="205"/>
      <c r="BI199" s="90"/>
      <c r="BJ199" s="90"/>
      <c r="BK199" s="90"/>
      <c r="BL199" s="90"/>
      <c r="BM199" s="90"/>
      <c r="BN199" s="90"/>
      <c r="BO199" s="90"/>
      <c r="BP199" s="90"/>
      <c r="BQ199" s="90"/>
      <c r="BR199" s="90"/>
      <c r="BS199" s="90"/>
      <c r="BT199" s="90"/>
      <c r="BU199" s="90"/>
      <c r="BV199" s="90"/>
      <c r="BW199" s="90"/>
      <c r="BX199" s="90"/>
      <c r="BY199" s="90"/>
      <c r="BZ199" s="90"/>
      <c r="CA199" s="90"/>
      <c r="CB199" s="90"/>
      <c r="CC199" s="90"/>
      <c r="CD199" s="90"/>
      <c r="CE199" s="90"/>
      <c r="CF199" s="90"/>
      <c r="CG199" s="90"/>
      <c r="CH199" s="90"/>
      <c r="CI199" s="90"/>
      <c r="CJ199" s="90"/>
      <c r="CK199" s="90"/>
      <c r="CL199" s="90"/>
      <c r="CM199" s="90"/>
      <c r="CN199" s="90"/>
      <c r="CO199" s="90"/>
      <c r="CP199" s="90"/>
      <c r="CQ199" s="90"/>
      <c r="CR199" s="90"/>
      <c r="CS199" s="90"/>
      <c r="CT199" s="90"/>
      <c r="CU199" s="90"/>
      <c r="CV199" s="90"/>
      <c r="CW199" s="90"/>
      <c r="CX199" s="90"/>
      <c r="CY199" s="90"/>
      <c r="CZ199" s="90"/>
      <c r="DA199" s="90"/>
      <c r="DB199" s="90"/>
      <c r="DC199" s="206"/>
      <c r="DD199" s="71"/>
      <c r="DH199" s="64"/>
      <c r="DI199" s="64"/>
    </row>
    <row r="200" spans="1:113" s="56" customFormat="1" ht="11.25">
      <c r="A200" s="4"/>
      <c r="B200" s="4"/>
      <c r="D200" s="57"/>
      <c r="E200" s="197" t="s">
        <v>279</v>
      </c>
      <c r="F200" s="199" t="s">
        <v>122</v>
      </c>
      <c r="G200" s="77"/>
      <c r="H200" s="77"/>
      <c r="I200" s="76">
        <v>0.55000000000000004</v>
      </c>
      <c r="J200" s="76">
        <v>0</v>
      </c>
      <c r="K200" s="77"/>
      <c r="L200" s="77"/>
      <c r="M200" s="76">
        <v>1.0900000000000001</v>
      </c>
      <c r="N200" s="76">
        <v>0</v>
      </c>
      <c r="O200" s="77"/>
      <c r="P200" s="77"/>
      <c r="Q200" s="76">
        <v>0.95300000000000007</v>
      </c>
      <c r="R200" s="76">
        <v>0</v>
      </c>
      <c r="S200" s="77"/>
      <c r="T200" s="77"/>
      <c r="U200" s="76">
        <v>0</v>
      </c>
      <c r="V200" s="76">
        <v>0</v>
      </c>
      <c r="W200" s="77"/>
      <c r="X200" s="77"/>
      <c r="Y200" s="76">
        <v>0</v>
      </c>
      <c r="Z200" s="76">
        <v>0</v>
      </c>
      <c r="AA200" s="77"/>
      <c r="AB200" s="77"/>
      <c r="AC200" s="76">
        <v>0</v>
      </c>
      <c r="AD200" s="76">
        <v>0</v>
      </c>
      <c r="AE200" s="77"/>
      <c r="AF200" s="77"/>
      <c r="AG200" s="76">
        <v>2.593</v>
      </c>
      <c r="AH200" s="76">
        <v>0</v>
      </c>
      <c r="AI200" s="77"/>
      <c r="AJ200" s="77"/>
      <c r="AK200" s="76">
        <v>0</v>
      </c>
      <c r="AL200" s="76">
        <v>0</v>
      </c>
      <c r="AM200" s="77"/>
      <c r="AN200" s="77"/>
      <c r="AO200" s="76">
        <v>0</v>
      </c>
      <c r="AP200" s="76">
        <v>0</v>
      </c>
      <c r="AQ200" s="77"/>
      <c r="AR200" s="77"/>
      <c r="AS200" s="76">
        <v>0</v>
      </c>
      <c r="AT200" s="76">
        <v>0</v>
      </c>
      <c r="AU200" s="77"/>
      <c r="AV200" s="77"/>
      <c r="AW200" s="76">
        <v>0</v>
      </c>
      <c r="AX200" s="76">
        <v>0</v>
      </c>
      <c r="AY200" s="77"/>
      <c r="AZ200" s="77"/>
      <c r="BA200" s="76">
        <v>0</v>
      </c>
      <c r="BB200" s="76">
        <v>0</v>
      </c>
      <c r="BC200" s="77"/>
      <c r="BD200" s="77"/>
      <c r="BE200" s="76">
        <v>0</v>
      </c>
      <c r="BF200" s="76">
        <v>0</v>
      </c>
      <c r="BG200" s="77"/>
      <c r="BH200" s="77"/>
      <c r="BI200" s="76">
        <v>0</v>
      </c>
      <c r="BJ200" s="76">
        <v>0</v>
      </c>
      <c r="BK200" s="76">
        <v>18.705120378983047</v>
      </c>
      <c r="BL200" s="76">
        <v>0</v>
      </c>
      <c r="BM200" s="76">
        <v>0</v>
      </c>
      <c r="BN200" s="76">
        <v>0</v>
      </c>
      <c r="BO200" s="76">
        <v>0</v>
      </c>
      <c r="BP200" s="76">
        <v>0</v>
      </c>
      <c r="BQ200" s="76">
        <v>0</v>
      </c>
      <c r="BR200" s="76">
        <v>0</v>
      </c>
      <c r="BS200" s="76">
        <v>0</v>
      </c>
      <c r="BT200" s="76">
        <v>0</v>
      </c>
      <c r="BU200" s="76">
        <v>0.55000000000000004</v>
      </c>
      <c r="BV200" s="76">
        <v>0</v>
      </c>
      <c r="BW200" s="76">
        <v>0</v>
      </c>
      <c r="BX200" s="76">
        <v>0.55000000000000004</v>
      </c>
      <c r="BY200" s="76">
        <v>0</v>
      </c>
      <c r="BZ200" s="76">
        <v>0</v>
      </c>
      <c r="CA200" s="76">
        <v>1.0900000000000001</v>
      </c>
      <c r="CB200" s="76">
        <v>0</v>
      </c>
      <c r="CC200" s="76">
        <v>0</v>
      </c>
      <c r="CD200" s="76">
        <v>0.95300000000000007</v>
      </c>
      <c r="CE200" s="76">
        <v>0</v>
      </c>
      <c r="CF200" s="76">
        <v>0</v>
      </c>
      <c r="CG200" s="76">
        <v>0</v>
      </c>
      <c r="CH200" s="76">
        <v>0</v>
      </c>
      <c r="CI200" s="76">
        <v>0</v>
      </c>
      <c r="CJ200" s="76">
        <v>0</v>
      </c>
      <c r="CK200" s="76">
        <v>0</v>
      </c>
      <c r="CL200" s="76">
        <v>0</v>
      </c>
      <c r="CM200" s="76">
        <v>0</v>
      </c>
      <c r="CN200" s="76">
        <v>0</v>
      </c>
      <c r="CO200" s="76">
        <v>0</v>
      </c>
      <c r="CP200" s="76">
        <v>2.593</v>
      </c>
      <c r="CQ200" s="76">
        <v>0</v>
      </c>
      <c r="CR200" s="76">
        <v>0</v>
      </c>
      <c r="CS200" s="76">
        <v>0</v>
      </c>
      <c r="CT200" s="76">
        <v>0</v>
      </c>
      <c r="CU200" s="76">
        <v>0</v>
      </c>
      <c r="CV200" s="76">
        <v>3.0593220338983049</v>
      </c>
      <c r="CW200" s="76">
        <v>3.0593220338983049</v>
      </c>
      <c r="CX200" s="76">
        <v>11.584745762711865</v>
      </c>
      <c r="CY200" s="76">
        <v>4.0610525823728789</v>
      </c>
      <c r="CZ200" s="76">
        <v>0</v>
      </c>
      <c r="DA200" s="76">
        <v>0</v>
      </c>
      <c r="DB200" s="76">
        <v>0</v>
      </c>
      <c r="DC200" s="78">
        <v>18.705120378983047</v>
      </c>
      <c r="DD200" s="71"/>
      <c r="DH200" s="64"/>
      <c r="DI200" s="64"/>
    </row>
    <row r="201" spans="1:113" s="56" customFormat="1" ht="11.25">
      <c r="A201" s="4"/>
      <c r="B201" s="4"/>
      <c r="D201" s="57"/>
      <c r="E201" s="197" t="s">
        <v>280</v>
      </c>
      <c r="F201" s="200" t="s">
        <v>124</v>
      </c>
      <c r="G201" s="77"/>
      <c r="H201" s="77"/>
      <c r="I201" s="76">
        <v>0</v>
      </c>
      <c r="J201" s="76">
        <v>0</v>
      </c>
      <c r="K201" s="77"/>
      <c r="L201" s="77"/>
      <c r="M201" s="76">
        <v>0</v>
      </c>
      <c r="N201" s="76">
        <v>0</v>
      </c>
      <c r="O201" s="77"/>
      <c r="P201" s="77"/>
      <c r="Q201" s="76">
        <v>0</v>
      </c>
      <c r="R201" s="76">
        <v>0</v>
      </c>
      <c r="S201" s="77"/>
      <c r="T201" s="77"/>
      <c r="U201" s="76">
        <v>0</v>
      </c>
      <c r="V201" s="76">
        <v>0</v>
      </c>
      <c r="W201" s="77"/>
      <c r="X201" s="77"/>
      <c r="Y201" s="76">
        <v>0</v>
      </c>
      <c r="Z201" s="76">
        <v>0</v>
      </c>
      <c r="AA201" s="77"/>
      <c r="AB201" s="77"/>
      <c r="AC201" s="76">
        <v>0</v>
      </c>
      <c r="AD201" s="76">
        <v>0</v>
      </c>
      <c r="AE201" s="77"/>
      <c r="AF201" s="77"/>
      <c r="AG201" s="76">
        <v>0</v>
      </c>
      <c r="AH201" s="76">
        <v>0</v>
      </c>
      <c r="AI201" s="77"/>
      <c r="AJ201" s="77"/>
      <c r="AK201" s="76">
        <v>0</v>
      </c>
      <c r="AL201" s="76">
        <v>0</v>
      </c>
      <c r="AM201" s="77"/>
      <c r="AN201" s="77"/>
      <c r="AO201" s="76">
        <v>0</v>
      </c>
      <c r="AP201" s="76">
        <v>0</v>
      </c>
      <c r="AQ201" s="77"/>
      <c r="AR201" s="77"/>
      <c r="AS201" s="76">
        <v>0</v>
      </c>
      <c r="AT201" s="76">
        <v>0</v>
      </c>
      <c r="AU201" s="77"/>
      <c r="AV201" s="77"/>
      <c r="AW201" s="76">
        <v>0</v>
      </c>
      <c r="AX201" s="76">
        <v>0</v>
      </c>
      <c r="AY201" s="77"/>
      <c r="AZ201" s="77"/>
      <c r="BA201" s="76">
        <v>0</v>
      </c>
      <c r="BB201" s="76">
        <v>0</v>
      </c>
      <c r="BC201" s="77"/>
      <c r="BD201" s="77"/>
      <c r="BE201" s="76">
        <v>0</v>
      </c>
      <c r="BF201" s="76">
        <v>0</v>
      </c>
      <c r="BG201" s="77"/>
      <c r="BH201" s="77"/>
      <c r="BI201" s="76">
        <v>0</v>
      </c>
      <c r="BJ201" s="76">
        <v>0</v>
      </c>
      <c r="BK201" s="76">
        <v>0</v>
      </c>
      <c r="BL201" s="76">
        <v>0</v>
      </c>
      <c r="BM201" s="76">
        <v>0</v>
      </c>
      <c r="BN201" s="76">
        <v>0</v>
      </c>
      <c r="BO201" s="76">
        <v>0</v>
      </c>
      <c r="BP201" s="76">
        <v>0</v>
      </c>
      <c r="BQ201" s="76">
        <v>0</v>
      </c>
      <c r="BR201" s="76">
        <v>0</v>
      </c>
      <c r="BS201" s="76">
        <v>0</v>
      </c>
      <c r="BT201" s="76">
        <v>0</v>
      </c>
      <c r="BU201" s="76">
        <v>0</v>
      </c>
      <c r="BV201" s="76">
        <v>0</v>
      </c>
      <c r="BW201" s="76">
        <v>0</v>
      </c>
      <c r="BX201" s="76">
        <v>0</v>
      </c>
      <c r="BY201" s="76">
        <v>0</v>
      </c>
      <c r="BZ201" s="76">
        <v>0</v>
      </c>
      <c r="CA201" s="76">
        <v>0</v>
      </c>
      <c r="CB201" s="76">
        <v>0</v>
      </c>
      <c r="CC201" s="76">
        <v>0</v>
      </c>
      <c r="CD201" s="76">
        <v>0</v>
      </c>
      <c r="CE201" s="76">
        <v>0</v>
      </c>
      <c r="CF201" s="76">
        <v>0</v>
      </c>
      <c r="CG201" s="76">
        <v>0</v>
      </c>
      <c r="CH201" s="76">
        <v>0</v>
      </c>
      <c r="CI201" s="76">
        <v>0</v>
      </c>
      <c r="CJ201" s="76">
        <v>0</v>
      </c>
      <c r="CK201" s="76">
        <v>0</v>
      </c>
      <c r="CL201" s="76">
        <v>0</v>
      </c>
      <c r="CM201" s="76">
        <v>0</v>
      </c>
      <c r="CN201" s="76">
        <v>0</v>
      </c>
      <c r="CO201" s="76">
        <v>0</v>
      </c>
      <c r="CP201" s="76">
        <v>0</v>
      </c>
      <c r="CQ201" s="76">
        <v>0</v>
      </c>
      <c r="CR201" s="76">
        <v>0</v>
      </c>
      <c r="CS201" s="76">
        <v>0</v>
      </c>
      <c r="CT201" s="76">
        <v>0</v>
      </c>
      <c r="CU201" s="76">
        <v>0</v>
      </c>
      <c r="CV201" s="76">
        <v>0</v>
      </c>
      <c r="CW201" s="76">
        <v>0</v>
      </c>
      <c r="CX201" s="76">
        <v>0</v>
      </c>
      <c r="CY201" s="76">
        <v>0</v>
      </c>
      <c r="CZ201" s="76">
        <v>0</v>
      </c>
      <c r="DA201" s="76">
        <v>0</v>
      </c>
      <c r="DB201" s="76">
        <v>0</v>
      </c>
      <c r="DC201" s="78">
        <v>0</v>
      </c>
      <c r="DD201" s="71"/>
      <c r="DH201" s="64"/>
      <c r="DI201" s="64"/>
    </row>
    <row r="202" spans="1:113" s="56" customFormat="1" ht="11.25">
      <c r="A202" s="4"/>
      <c r="B202" s="4"/>
      <c r="D202" s="57"/>
      <c r="E202" s="201" t="s">
        <v>281</v>
      </c>
      <c r="F202" s="207"/>
      <c r="G202" s="77"/>
      <c r="H202" s="77"/>
      <c r="I202" s="84"/>
      <c r="J202" s="84"/>
      <c r="K202" s="77"/>
      <c r="L202" s="77"/>
      <c r="M202" s="84"/>
      <c r="N202" s="84"/>
      <c r="O202" s="77"/>
      <c r="P202" s="77"/>
      <c r="Q202" s="84"/>
      <c r="R202" s="84"/>
      <c r="S202" s="77"/>
      <c r="T202" s="77"/>
      <c r="U202" s="84"/>
      <c r="V202" s="84"/>
      <c r="W202" s="77"/>
      <c r="X202" s="77"/>
      <c r="Y202" s="84"/>
      <c r="Z202" s="84"/>
      <c r="AA202" s="77"/>
      <c r="AB202" s="77"/>
      <c r="AC202" s="84"/>
      <c r="AD202" s="84"/>
      <c r="AE202" s="77"/>
      <c r="AF202" s="77"/>
      <c r="AG202" s="84"/>
      <c r="AH202" s="84"/>
      <c r="AI202" s="77"/>
      <c r="AJ202" s="77"/>
      <c r="AK202" s="84"/>
      <c r="AL202" s="84"/>
      <c r="AM202" s="77"/>
      <c r="AN202" s="77"/>
      <c r="AO202" s="84"/>
      <c r="AP202" s="84"/>
      <c r="AQ202" s="77"/>
      <c r="AR202" s="77"/>
      <c r="AS202" s="84"/>
      <c r="AT202" s="84"/>
      <c r="AU202" s="77"/>
      <c r="AV202" s="77"/>
      <c r="AW202" s="84"/>
      <c r="AX202" s="84"/>
      <c r="AY202" s="77"/>
      <c r="AZ202" s="77"/>
      <c r="BA202" s="84"/>
      <c r="BB202" s="84"/>
      <c r="BC202" s="77"/>
      <c r="BD202" s="77"/>
      <c r="BE202" s="84"/>
      <c r="BF202" s="84"/>
      <c r="BG202" s="77"/>
      <c r="BH202" s="77"/>
      <c r="BI202" s="84"/>
      <c r="BJ202" s="84"/>
      <c r="BK202" s="84"/>
      <c r="BL202" s="84"/>
      <c r="BM202" s="84"/>
      <c r="BN202" s="84"/>
      <c r="BO202" s="84"/>
      <c r="BP202" s="84"/>
      <c r="BQ202" s="84"/>
      <c r="BR202" s="84"/>
      <c r="BS202" s="84"/>
      <c r="BT202" s="84"/>
      <c r="BU202" s="84"/>
      <c r="BV202" s="84"/>
      <c r="BW202" s="84"/>
      <c r="BX202" s="84"/>
      <c r="BY202" s="84"/>
      <c r="BZ202" s="84"/>
      <c r="CA202" s="84"/>
      <c r="CB202" s="84"/>
      <c r="CC202" s="84"/>
      <c r="CD202" s="84"/>
      <c r="CE202" s="84"/>
      <c r="CF202" s="84"/>
      <c r="CG202" s="84"/>
      <c r="CH202" s="84"/>
      <c r="CI202" s="84"/>
      <c r="CJ202" s="84"/>
      <c r="CK202" s="84"/>
      <c r="CL202" s="84"/>
      <c r="CM202" s="84"/>
      <c r="CN202" s="84"/>
      <c r="CO202" s="84"/>
      <c r="CP202" s="84"/>
      <c r="CQ202" s="84"/>
      <c r="CR202" s="84"/>
      <c r="CS202" s="84"/>
      <c r="CT202" s="84"/>
      <c r="CU202" s="84"/>
      <c r="CV202" s="84"/>
      <c r="CW202" s="84"/>
      <c r="CX202" s="84"/>
      <c r="CY202" s="84"/>
      <c r="CZ202" s="84"/>
      <c r="DA202" s="84"/>
      <c r="DB202" s="84"/>
      <c r="DC202" s="203"/>
      <c r="DD202" s="71"/>
      <c r="DH202" s="64"/>
      <c r="DI202" s="64"/>
    </row>
    <row r="203" spans="1:113" s="56" customFormat="1" ht="11.25">
      <c r="A203" s="4"/>
      <c r="B203" s="4"/>
      <c r="D203" s="57"/>
      <c r="E203" s="204"/>
      <c r="F203" s="205"/>
      <c r="G203" s="205"/>
      <c r="H203" s="205"/>
      <c r="I203" s="90"/>
      <c r="J203" s="90"/>
      <c r="K203" s="205"/>
      <c r="L203" s="205"/>
      <c r="M203" s="90"/>
      <c r="N203" s="90"/>
      <c r="O203" s="205"/>
      <c r="P203" s="205"/>
      <c r="Q203" s="90"/>
      <c r="R203" s="90"/>
      <c r="S203" s="205"/>
      <c r="T203" s="205"/>
      <c r="U203" s="90"/>
      <c r="V203" s="90"/>
      <c r="W203" s="205"/>
      <c r="X203" s="205"/>
      <c r="Y203" s="90"/>
      <c r="Z203" s="90"/>
      <c r="AA203" s="205"/>
      <c r="AB203" s="205"/>
      <c r="AC203" s="90"/>
      <c r="AD203" s="90"/>
      <c r="AE203" s="205"/>
      <c r="AF203" s="205"/>
      <c r="AG203" s="90"/>
      <c r="AH203" s="90"/>
      <c r="AI203" s="205"/>
      <c r="AJ203" s="205"/>
      <c r="AK203" s="90"/>
      <c r="AL203" s="90"/>
      <c r="AM203" s="205"/>
      <c r="AN203" s="205"/>
      <c r="AO203" s="90"/>
      <c r="AP203" s="90"/>
      <c r="AQ203" s="205"/>
      <c r="AR203" s="205"/>
      <c r="AS203" s="90"/>
      <c r="AT203" s="90"/>
      <c r="AU203" s="205"/>
      <c r="AV203" s="205"/>
      <c r="AW203" s="90"/>
      <c r="AX203" s="90"/>
      <c r="AY203" s="205"/>
      <c r="AZ203" s="205"/>
      <c r="BA203" s="90"/>
      <c r="BB203" s="90"/>
      <c r="BC203" s="205"/>
      <c r="BD203" s="205"/>
      <c r="BE203" s="90"/>
      <c r="BF203" s="90"/>
      <c r="BG203" s="205"/>
      <c r="BH203" s="205"/>
      <c r="BI203" s="90"/>
      <c r="BJ203" s="90"/>
      <c r="BK203" s="90"/>
      <c r="BL203" s="90"/>
      <c r="BM203" s="90"/>
      <c r="BN203" s="90"/>
      <c r="BO203" s="90"/>
      <c r="BP203" s="90"/>
      <c r="BQ203" s="90"/>
      <c r="BR203" s="90"/>
      <c r="BS203" s="90"/>
      <c r="BT203" s="90"/>
      <c r="BU203" s="90"/>
      <c r="BV203" s="90"/>
      <c r="BW203" s="90"/>
      <c r="BX203" s="90"/>
      <c r="BY203" s="90"/>
      <c r="BZ203" s="90"/>
      <c r="CA203" s="90"/>
      <c r="CB203" s="90"/>
      <c r="CC203" s="90"/>
      <c r="CD203" s="90"/>
      <c r="CE203" s="90"/>
      <c r="CF203" s="90"/>
      <c r="CG203" s="90"/>
      <c r="CH203" s="90"/>
      <c r="CI203" s="90"/>
      <c r="CJ203" s="90"/>
      <c r="CK203" s="90"/>
      <c r="CL203" s="90"/>
      <c r="CM203" s="90"/>
      <c r="CN203" s="90"/>
      <c r="CO203" s="90"/>
      <c r="CP203" s="90"/>
      <c r="CQ203" s="90"/>
      <c r="CR203" s="90"/>
      <c r="CS203" s="90"/>
      <c r="CT203" s="90"/>
      <c r="CU203" s="90"/>
      <c r="CV203" s="90"/>
      <c r="CW203" s="90"/>
      <c r="CX203" s="90"/>
      <c r="CY203" s="90"/>
      <c r="CZ203" s="90"/>
      <c r="DA203" s="90"/>
      <c r="DB203" s="90"/>
      <c r="DC203" s="206"/>
      <c r="DD203" s="71"/>
      <c r="DH203" s="64"/>
      <c r="DI203" s="64"/>
    </row>
    <row r="204" spans="1:113" s="56" customFormat="1" ht="11.25">
      <c r="A204" s="4"/>
      <c r="B204" s="4"/>
      <c r="D204" s="57"/>
      <c r="E204" s="197" t="s">
        <v>282</v>
      </c>
      <c r="F204" s="200" t="s">
        <v>127</v>
      </c>
      <c r="G204" s="77"/>
      <c r="H204" s="77"/>
      <c r="I204" s="76">
        <v>0</v>
      </c>
      <c r="J204" s="76">
        <v>0</v>
      </c>
      <c r="K204" s="77"/>
      <c r="L204" s="77"/>
      <c r="M204" s="76">
        <v>0</v>
      </c>
      <c r="N204" s="76">
        <v>0</v>
      </c>
      <c r="O204" s="77"/>
      <c r="P204" s="77"/>
      <c r="Q204" s="76">
        <v>0</v>
      </c>
      <c r="R204" s="76">
        <v>0</v>
      </c>
      <c r="S204" s="77"/>
      <c r="T204" s="77"/>
      <c r="U204" s="76">
        <v>0</v>
      </c>
      <c r="V204" s="76">
        <v>0</v>
      </c>
      <c r="W204" s="77"/>
      <c r="X204" s="77"/>
      <c r="Y204" s="76">
        <v>0</v>
      </c>
      <c r="Z204" s="76">
        <v>0</v>
      </c>
      <c r="AA204" s="77"/>
      <c r="AB204" s="77"/>
      <c r="AC204" s="76">
        <v>0</v>
      </c>
      <c r="AD204" s="76">
        <v>0</v>
      </c>
      <c r="AE204" s="77"/>
      <c r="AF204" s="77"/>
      <c r="AG204" s="76">
        <v>0</v>
      </c>
      <c r="AH204" s="76">
        <v>0</v>
      </c>
      <c r="AI204" s="77"/>
      <c r="AJ204" s="77"/>
      <c r="AK204" s="76">
        <v>0</v>
      </c>
      <c r="AL204" s="76">
        <v>0</v>
      </c>
      <c r="AM204" s="77"/>
      <c r="AN204" s="77"/>
      <c r="AO204" s="76">
        <v>0</v>
      </c>
      <c r="AP204" s="76">
        <v>0</v>
      </c>
      <c r="AQ204" s="77"/>
      <c r="AR204" s="77"/>
      <c r="AS204" s="76">
        <v>0</v>
      </c>
      <c r="AT204" s="76">
        <v>0</v>
      </c>
      <c r="AU204" s="77"/>
      <c r="AV204" s="77"/>
      <c r="AW204" s="76">
        <v>0</v>
      </c>
      <c r="AX204" s="76">
        <v>0</v>
      </c>
      <c r="AY204" s="77"/>
      <c r="AZ204" s="77"/>
      <c r="BA204" s="76">
        <v>0</v>
      </c>
      <c r="BB204" s="76">
        <v>0</v>
      </c>
      <c r="BC204" s="77"/>
      <c r="BD204" s="77"/>
      <c r="BE204" s="76">
        <v>0</v>
      </c>
      <c r="BF204" s="76">
        <v>0</v>
      </c>
      <c r="BG204" s="77"/>
      <c r="BH204" s="77"/>
      <c r="BI204" s="76">
        <v>0</v>
      </c>
      <c r="BJ204" s="76">
        <v>0</v>
      </c>
      <c r="BK204" s="76">
        <v>0</v>
      </c>
      <c r="BL204" s="76">
        <v>0</v>
      </c>
      <c r="BM204" s="76">
        <v>0</v>
      </c>
      <c r="BN204" s="76">
        <v>0</v>
      </c>
      <c r="BO204" s="76">
        <v>0</v>
      </c>
      <c r="BP204" s="76">
        <v>0</v>
      </c>
      <c r="BQ204" s="76">
        <v>0</v>
      </c>
      <c r="BR204" s="76">
        <v>0</v>
      </c>
      <c r="BS204" s="76">
        <v>0</v>
      </c>
      <c r="BT204" s="76">
        <v>0</v>
      </c>
      <c r="BU204" s="76">
        <v>0</v>
      </c>
      <c r="BV204" s="76">
        <v>0</v>
      </c>
      <c r="BW204" s="76">
        <v>0</v>
      </c>
      <c r="BX204" s="76">
        <v>0</v>
      </c>
      <c r="BY204" s="76">
        <v>0</v>
      </c>
      <c r="BZ204" s="76">
        <v>0</v>
      </c>
      <c r="CA204" s="76">
        <v>0</v>
      </c>
      <c r="CB204" s="76">
        <v>0</v>
      </c>
      <c r="CC204" s="76">
        <v>0</v>
      </c>
      <c r="CD204" s="76">
        <v>0</v>
      </c>
      <c r="CE204" s="76">
        <v>0</v>
      </c>
      <c r="CF204" s="76">
        <v>0</v>
      </c>
      <c r="CG204" s="76">
        <v>0</v>
      </c>
      <c r="CH204" s="76">
        <v>0</v>
      </c>
      <c r="CI204" s="76">
        <v>0</v>
      </c>
      <c r="CJ204" s="76">
        <v>0</v>
      </c>
      <c r="CK204" s="76">
        <v>0</v>
      </c>
      <c r="CL204" s="76">
        <v>0</v>
      </c>
      <c r="CM204" s="76">
        <v>0</v>
      </c>
      <c r="CN204" s="76">
        <v>0</v>
      </c>
      <c r="CO204" s="76">
        <v>0</v>
      </c>
      <c r="CP204" s="76">
        <v>0</v>
      </c>
      <c r="CQ204" s="76">
        <v>0</v>
      </c>
      <c r="CR204" s="76">
        <v>0</v>
      </c>
      <c r="CS204" s="76">
        <v>0</v>
      </c>
      <c r="CT204" s="76">
        <v>0</v>
      </c>
      <c r="CU204" s="76">
        <v>0</v>
      </c>
      <c r="CV204" s="76">
        <v>0</v>
      </c>
      <c r="CW204" s="76">
        <v>0</v>
      </c>
      <c r="CX204" s="76">
        <v>0</v>
      </c>
      <c r="CY204" s="76">
        <v>0</v>
      </c>
      <c r="CZ204" s="76">
        <v>0</v>
      </c>
      <c r="DA204" s="76">
        <v>0</v>
      </c>
      <c r="DB204" s="76">
        <v>0</v>
      </c>
      <c r="DC204" s="78">
        <v>0</v>
      </c>
      <c r="DD204" s="71"/>
      <c r="DH204" s="64"/>
      <c r="DI204" s="64"/>
    </row>
    <row r="205" spans="1:113" s="56" customFormat="1" ht="11.25">
      <c r="A205" s="4"/>
      <c r="B205" s="4"/>
      <c r="D205" s="57"/>
      <c r="E205" s="201" t="s">
        <v>283</v>
      </c>
      <c r="F205" s="207"/>
      <c r="G205" s="77"/>
      <c r="H205" s="77"/>
      <c r="I205" s="84"/>
      <c r="J205" s="84"/>
      <c r="K205" s="77"/>
      <c r="L205" s="77"/>
      <c r="M205" s="84"/>
      <c r="N205" s="84"/>
      <c r="O205" s="77"/>
      <c r="P205" s="77"/>
      <c r="Q205" s="84"/>
      <c r="R205" s="84"/>
      <c r="S205" s="77"/>
      <c r="T205" s="77"/>
      <c r="U205" s="84"/>
      <c r="V205" s="84"/>
      <c r="W205" s="77"/>
      <c r="X205" s="77"/>
      <c r="Y205" s="84"/>
      <c r="Z205" s="84"/>
      <c r="AA205" s="77"/>
      <c r="AB205" s="77"/>
      <c r="AC205" s="84"/>
      <c r="AD205" s="84"/>
      <c r="AE205" s="77"/>
      <c r="AF205" s="77"/>
      <c r="AG205" s="84"/>
      <c r="AH205" s="84"/>
      <c r="AI205" s="77"/>
      <c r="AJ205" s="77"/>
      <c r="AK205" s="84"/>
      <c r="AL205" s="84"/>
      <c r="AM205" s="77"/>
      <c r="AN205" s="77"/>
      <c r="AO205" s="84"/>
      <c r="AP205" s="84"/>
      <c r="AQ205" s="77"/>
      <c r="AR205" s="77"/>
      <c r="AS205" s="84"/>
      <c r="AT205" s="84"/>
      <c r="AU205" s="77"/>
      <c r="AV205" s="77"/>
      <c r="AW205" s="84"/>
      <c r="AX205" s="84"/>
      <c r="AY205" s="77"/>
      <c r="AZ205" s="77"/>
      <c r="BA205" s="84"/>
      <c r="BB205" s="84"/>
      <c r="BC205" s="77"/>
      <c r="BD205" s="77"/>
      <c r="BE205" s="84"/>
      <c r="BF205" s="84"/>
      <c r="BG205" s="77"/>
      <c r="BH205" s="77"/>
      <c r="BI205" s="84"/>
      <c r="BJ205" s="84"/>
      <c r="BK205" s="84"/>
      <c r="BL205" s="84"/>
      <c r="BM205" s="84"/>
      <c r="BN205" s="84"/>
      <c r="BO205" s="84"/>
      <c r="BP205" s="84"/>
      <c r="BQ205" s="84"/>
      <c r="BR205" s="84"/>
      <c r="BS205" s="84"/>
      <c r="BT205" s="84"/>
      <c r="BU205" s="84"/>
      <c r="BV205" s="84"/>
      <c r="BW205" s="84"/>
      <c r="BX205" s="84"/>
      <c r="BY205" s="84"/>
      <c r="BZ205" s="84"/>
      <c r="CA205" s="84"/>
      <c r="CB205" s="84"/>
      <c r="CC205" s="84"/>
      <c r="CD205" s="84"/>
      <c r="CE205" s="84"/>
      <c r="CF205" s="84"/>
      <c r="CG205" s="84"/>
      <c r="CH205" s="84"/>
      <c r="CI205" s="84"/>
      <c r="CJ205" s="84"/>
      <c r="CK205" s="84"/>
      <c r="CL205" s="84"/>
      <c r="CM205" s="84"/>
      <c r="CN205" s="84"/>
      <c r="CO205" s="84"/>
      <c r="CP205" s="84"/>
      <c r="CQ205" s="84"/>
      <c r="CR205" s="84"/>
      <c r="CS205" s="84"/>
      <c r="CT205" s="84"/>
      <c r="CU205" s="84"/>
      <c r="CV205" s="84"/>
      <c r="CW205" s="84"/>
      <c r="CX205" s="84"/>
      <c r="CY205" s="84"/>
      <c r="CZ205" s="84"/>
      <c r="DA205" s="84"/>
      <c r="DB205" s="84"/>
      <c r="DC205" s="203"/>
      <c r="DD205" s="71"/>
      <c r="DH205" s="64"/>
      <c r="DI205" s="64"/>
    </row>
    <row r="206" spans="1:113" s="56" customFormat="1" ht="11.25">
      <c r="A206" s="4"/>
      <c r="B206" s="4"/>
      <c r="D206" s="57"/>
      <c r="E206" s="204"/>
      <c r="F206" s="205"/>
      <c r="G206" s="205"/>
      <c r="H206" s="205"/>
      <c r="I206" s="90"/>
      <c r="J206" s="90"/>
      <c r="K206" s="205"/>
      <c r="L206" s="205"/>
      <c r="M206" s="90"/>
      <c r="N206" s="90"/>
      <c r="O206" s="205"/>
      <c r="P206" s="205"/>
      <c r="Q206" s="90"/>
      <c r="R206" s="90"/>
      <c r="S206" s="205"/>
      <c r="T206" s="205"/>
      <c r="U206" s="90"/>
      <c r="V206" s="90"/>
      <c r="W206" s="205"/>
      <c r="X206" s="205"/>
      <c r="Y206" s="90"/>
      <c r="Z206" s="90"/>
      <c r="AA206" s="205"/>
      <c r="AB206" s="205"/>
      <c r="AC206" s="90"/>
      <c r="AD206" s="90"/>
      <c r="AE206" s="205"/>
      <c r="AF206" s="205"/>
      <c r="AG206" s="90"/>
      <c r="AH206" s="90"/>
      <c r="AI206" s="205"/>
      <c r="AJ206" s="205"/>
      <c r="AK206" s="90"/>
      <c r="AL206" s="90"/>
      <c r="AM206" s="205"/>
      <c r="AN206" s="205"/>
      <c r="AO206" s="90"/>
      <c r="AP206" s="90"/>
      <c r="AQ206" s="205"/>
      <c r="AR206" s="205"/>
      <c r="AS206" s="90"/>
      <c r="AT206" s="90"/>
      <c r="AU206" s="205"/>
      <c r="AV206" s="205"/>
      <c r="AW206" s="90"/>
      <c r="AX206" s="90"/>
      <c r="AY206" s="205"/>
      <c r="AZ206" s="205"/>
      <c r="BA206" s="90"/>
      <c r="BB206" s="90"/>
      <c r="BC206" s="205"/>
      <c r="BD206" s="205"/>
      <c r="BE206" s="90"/>
      <c r="BF206" s="90"/>
      <c r="BG206" s="205"/>
      <c r="BH206" s="205"/>
      <c r="BI206" s="90"/>
      <c r="BJ206" s="90"/>
      <c r="BK206" s="90"/>
      <c r="BL206" s="90"/>
      <c r="BM206" s="90"/>
      <c r="BN206" s="90"/>
      <c r="BO206" s="90"/>
      <c r="BP206" s="90"/>
      <c r="BQ206" s="90"/>
      <c r="BR206" s="90"/>
      <c r="BS206" s="90"/>
      <c r="BT206" s="90"/>
      <c r="BU206" s="90"/>
      <c r="BV206" s="90"/>
      <c r="BW206" s="90"/>
      <c r="BX206" s="90"/>
      <c r="BY206" s="90"/>
      <c r="BZ206" s="90"/>
      <c r="CA206" s="90"/>
      <c r="CB206" s="90"/>
      <c r="CC206" s="90"/>
      <c r="CD206" s="90"/>
      <c r="CE206" s="90"/>
      <c r="CF206" s="90"/>
      <c r="CG206" s="90"/>
      <c r="CH206" s="90"/>
      <c r="CI206" s="90"/>
      <c r="CJ206" s="90"/>
      <c r="CK206" s="90"/>
      <c r="CL206" s="90"/>
      <c r="CM206" s="90"/>
      <c r="CN206" s="90"/>
      <c r="CO206" s="90"/>
      <c r="CP206" s="90"/>
      <c r="CQ206" s="90"/>
      <c r="CR206" s="90"/>
      <c r="CS206" s="90"/>
      <c r="CT206" s="90"/>
      <c r="CU206" s="90"/>
      <c r="CV206" s="90"/>
      <c r="CW206" s="90"/>
      <c r="CX206" s="90"/>
      <c r="CY206" s="90"/>
      <c r="CZ206" s="90"/>
      <c r="DA206" s="90"/>
      <c r="DB206" s="90"/>
      <c r="DC206" s="206"/>
      <c r="DD206" s="71"/>
      <c r="DH206" s="64"/>
      <c r="DI206" s="64"/>
    </row>
    <row r="207" spans="1:113" s="56" customFormat="1" ht="11.25">
      <c r="A207" s="4"/>
      <c r="B207" s="4"/>
      <c r="D207" s="57"/>
      <c r="E207" s="197" t="s">
        <v>284</v>
      </c>
      <c r="F207" s="200" t="s">
        <v>130</v>
      </c>
      <c r="G207" s="77"/>
      <c r="H207" s="77"/>
      <c r="I207" s="76">
        <v>0.55000000000000004</v>
      </c>
      <c r="J207" s="76">
        <v>0</v>
      </c>
      <c r="K207" s="77"/>
      <c r="L207" s="77"/>
      <c r="M207" s="76">
        <v>0.8</v>
      </c>
      <c r="N207" s="76">
        <v>0</v>
      </c>
      <c r="O207" s="77"/>
      <c r="P207" s="77"/>
      <c r="Q207" s="76">
        <v>0.42</v>
      </c>
      <c r="R207" s="76">
        <v>0</v>
      </c>
      <c r="S207" s="77"/>
      <c r="T207" s="77"/>
      <c r="U207" s="76">
        <v>0</v>
      </c>
      <c r="V207" s="76">
        <v>0</v>
      </c>
      <c r="W207" s="77"/>
      <c r="X207" s="77"/>
      <c r="Y207" s="76">
        <v>0</v>
      </c>
      <c r="Z207" s="76">
        <v>0</v>
      </c>
      <c r="AA207" s="77"/>
      <c r="AB207" s="77"/>
      <c r="AC207" s="76">
        <v>0</v>
      </c>
      <c r="AD207" s="76">
        <v>0</v>
      </c>
      <c r="AE207" s="77"/>
      <c r="AF207" s="77"/>
      <c r="AG207" s="76">
        <v>1.77</v>
      </c>
      <c r="AH207" s="76">
        <v>0</v>
      </c>
      <c r="AI207" s="77"/>
      <c r="AJ207" s="77"/>
      <c r="AK207" s="76">
        <v>0</v>
      </c>
      <c r="AL207" s="76">
        <v>0</v>
      </c>
      <c r="AM207" s="77"/>
      <c r="AN207" s="77"/>
      <c r="AO207" s="76">
        <v>0</v>
      </c>
      <c r="AP207" s="76">
        <v>0</v>
      </c>
      <c r="AQ207" s="77"/>
      <c r="AR207" s="77"/>
      <c r="AS207" s="76">
        <v>0</v>
      </c>
      <c r="AT207" s="76">
        <v>0</v>
      </c>
      <c r="AU207" s="77"/>
      <c r="AV207" s="77"/>
      <c r="AW207" s="76">
        <v>0</v>
      </c>
      <c r="AX207" s="76">
        <v>0</v>
      </c>
      <c r="AY207" s="77"/>
      <c r="AZ207" s="77"/>
      <c r="BA207" s="76">
        <v>0</v>
      </c>
      <c r="BB207" s="76">
        <v>0</v>
      </c>
      <c r="BC207" s="77"/>
      <c r="BD207" s="77"/>
      <c r="BE207" s="76">
        <v>0</v>
      </c>
      <c r="BF207" s="76">
        <v>0</v>
      </c>
      <c r="BG207" s="77"/>
      <c r="BH207" s="77"/>
      <c r="BI207" s="76">
        <v>0</v>
      </c>
      <c r="BJ207" s="76">
        <v>0</v>
      </c>
      <c r="BK207" s="76">
        <v>13.950773108813555</v>
      </c>
      <c r="BL207" s="76">
        <v>0</v>
      </c>
      <c r="BM207" s="76">
        <v>0</v>
      </c>
      <c r="BN207" s="76">
        <v>0</v>
      </c>
      <c r="BO207" s="76">
        <v>0</v>
      </c>
      <c r="BP207" s="76">
        <v>0</v>
      </c>
      <c r="BQ207" s="76">
        <v>0</v>
      </c>
      <c r="BR207" s="76">
        <v>0</v>
      </c>
      <c r="BS207" s="76">
        <v>0</v>
      </c>
      <c r="BT207" s="76">
        <v>0</v>
      </c>
      <c r="BU207" s="76">
        <v>0.55000000000000004</v>
      </c>
      <c r="BV207" s="76">
        <v>0</v>
      </c>
      <c r="BW207" s="76">
        <v>0</v>
      </c>
      <c r="BX207" s="76">
        <v>0.55000000000000004</v>
      </c>
      <c r="BY207" s="76">
        <v>0</v>
      </c>
      <c r="BZ207" s="76">
        <v>0</v>
      </c>
      <c r="CA207" s="76">
        <v>0.8</v>
      </c>
      <c r="CB207" s="76">
        <v>0</v>
      </c>
      <c r="CC207" s="76">
        <v>0</v>
      </c>
      <c r="CD207" s="76">
        <v>0.42</v>
      </c>
      <c r="CE207" s="76">
        <v>0</v>
      </c>
      <c r="CF207" s="76">
        <v>0</v>
      </c>
      <c r="CG207" s="76">
        <v>0</v>
      </c>
      <c r="CH207" s="76">
        <v>0</v>
      </c>
      <c r="CI207" s="76">
        <v>0</v>
      </c>
      <c r="CJ207" s="76">
        <v>0</v>
      </c>
      <c r="CK207" s="76">
        <v>0</v>
      </c>
      <c r="CL207" s="76">
        <v>0</v>
      </c>
      <c r="CM207" s="76">
        <v>0</v>
      </c>
      <c r="CN207" s="76">
        <v>0</v>
      </c>
      <c r="CO207" s="76">
        <v>0</v>
      </c>
      <c r="CP207" s="76">
        <v>1.77</v>
      </c>
      <c r="CQ207" s="76">
        <v>0</v>
      </c>
      <c r="CR207" s="76">
        <v>0</v>
      </c>
      <c r="CS207" s="76">
        <v>0</v>
      </c>
      <c r="CT207" s="76">
        <v>0</v>
      </c>
      <c r="CU207" s="76">
        <v>0</v>
      </c>
      <c r="CV207" s="76">
        <v>3.0593220338983049</v>
      </c>
      <c r="CW207" s="76">
        <v>3.0593220338983049</v>
      </c>
      <c r="CX207" s="76">
        <v>9.3559322033898304</v>
      </c>
      <c r="CY207" s="76">
        <v>1.53551887152542</v>
      </c>
      <c r="CZ207" s="76">
        <v>0</v>
      </c>
      <c r="DA207" s="76">
        <v>0</v>
      </c>
      <c r="DB207" s="76">
        <v>0</v>
      </c>
      <c r="DC207" s="78">
        <v>13.950773108813555</v>
      </c>
      <c r="DD207" s="71"/>
      <c r="DH207" s="64"/>
      <c r="DI207" s="64"/>
    </row>
    <row r="208" spans="1:113" s="56" customFormat="1" ht="11.25">
      <c r="A208" s="4"/>
      <c r="B208" s="4"/>
      <c r="D208" s="57"/>
      <c r="E208" s="201" t="s">
        <v>285</v>
      </c>
      <c r="F208" s="207"/>
      <c r="G208" s="77"/>
      <c r="H208" s="77"/>
      <c r="I208" s="84"/>
      <c r="J208" s="84"/>
      <c r="K208" s="77"/>
      <c r="L208" s="77"/>
      <c r="M208" s="84"/>
      <c r="N208" s="84"/>
      <c r="O208" s="77"/>
      <c r="P208" s="77"/>
      <c r="Q208" s="84"/>
      <c r="R208" s="84"/>
      <c r="S208" s="77"/>
      <c r="T208" s="77"/>
      <c r="U208" s="84"/>
      <c r="V208" s="84"/>
      <c r="W208" s="77"/>
      <c r="X208" s="77"/>
      <c r="Y208" s="84"/>
      <c r="Z208" s="84"/>
      <c r="AA208" s="77"/>
      <c r="AB208" s="77"/>
      <c r="AC208" s="84"/>
      <c r="AD208" s="84"/>
      <c r="AE208" s="77"/>
      <c r="AF208" s="77"/>
      <c r="AG208" s="84"/>
      <c r="AH208" s="84"/>
      <c r="AI208" s="77"/>
      <c r="AJ208" s="77"/>
      <c r="AK208" s="84"/>
      <c r="AL208" s="84"/>
      <c r="AM208" s="77"/>
      <c r="AN208" s="77"/>
      <c r="AO208" s="84"/>
      <c r="AP208" s="84"/>
      <c r="AQ208" s="77"/>
      <c r="AR208" s="77"/>
      <c r="AS208" s="84"/>
      <c r="AT208" s="84"/>
      <c r="AU208" s="77"/>
      <c r="AV208" s="77"/>
      <c r="AW208" s="84"/>
      <c r="AX208" s="84"/>
      <c r="AY208" s="77"/>
      <c r="AZ208" s="77"/>
      <c r="BA208" s="84"/>
      <c r="BB208" s="84"/>
      <c r="BC208" s="77"/>
      <c r="BD208" s="77"/>
      <c r="BE208" s="84"/>
      <c r="BF208" s="84"/>
      <c r="BG208" s="77"/>
      <c r="BH208" s="77"/>
      <c r="BI208" s="84"/>
      <c r="BJ208" s="84"/>
      <c r="BK208" s="84"/>
      <c r="BL208" s="84"/>
      <c r="BM208" s="84"/>
      <c r="BN208" s="84"/>
      <c r="BO208" s="84"/>
      <c r="BP208" s="84"/>
      <c r="BQ208" s="84"/>
      <c r="BR208" s="84"/>
      <c r="BS208" s="84"/>
      <c r="BT208" s="84"/>
      <c r="BU208" s="84"/>
      <c r="BV208" s="84"/>
      <c r="BW208" s="84"/>
      <c r="BX208" s="84"/>
      <c r="BY208" s="84"/>
      <c r="BZ208" s="84"/>
      <c r="CA208" s="84"/>
      <c r="CB208" s="84"/>
      <c r="CC208" s="84"/>
      <c r="CD208" s="84"/>
      <c r="CE208" s="84"/>
      <c r="CF208" s="84"/>
      <c r="CG208" s="84"/>
      <c r="CH208" s="84"/>
      <c r="CI208" s="84"/>
      <c r="CJ208" s="84"/>
      <c r="CK208" s="84"/>
      <c r="CL208" s="84"/>
      <c r="CM208" s="84"/>
      <c r="CN208" s="84"/>
      <c r="CO208" s="84"/>
      <c r="CP208" s="84"/>
      <c r="CQ208" s="84"/>
      <c r="CR208" s="84"/>
      <c r="CS208" s="84"/>
      <c r="CT208" s="84"/>
      <c r="CU208" s="84"/>
      <c r="CV208" s="84"/>
      <c r="CW208" s="84"/>
      <c r="CX208" s="84"/>
      <c r="CY208" s="84"/>
      <c r="CZ208" s="84"/>
      <c r="DA208" s="84"/>
      <c r="DB208" s="84"/>
      <c r="DC208" s="203"/>
      <c r="DD208" s="71"/>
      <c r="DH208" s="64"/>
      <c r="DI208" s="64"/>
    </row>
    <row r="209" spans="1:113" s="215" customFormat="1" ht="22.5" customHeight="1">
      <c r="A209" s="208"/>
      <c r="B209" s="4">
        <v>1</v>
      </c>
      <c r="C209" s="209"/>
      <c r="D209" s="31"/>
      <c r="E209" s="210" t="s">
        <v>286</v>
      </c>
      <c r="F209" s="211" t="s">
        <v>287</v>
      </c>
      <c r="G209" s="212">
        <v>0</v>
      </c>
      <c r="H209" s="212">
        <v>0</v>
      </c>
      <c r="I209" s="212">
        <v>0</v>
      </c>
      <c r="J209" s="212">
        <v>0</v>
      </c>
      <c r="K209" s="212">
        <v>0</v>
      </c>
      <c r="L209" s="212">
        <v>0</v>
      </c>
      <c r="M209" s="212">
        <v>0.8</v>
      </c>
      <c r="N209" s="212">
        <v>0</v>
      </c>
      <c r="O209" s="212">
        <v>0</v>
      </c>
      <c r="P209" s="212">
        <v>0</v>
      </c>
      <c r="Q209" s="212">
        <v>0</v>
      </c>
      <c r="R209" s="212">
        <v>0</v>
      </c>
      <c r="S209" s="212">
        <v>0</v>
      </c>
      <c r="T209" s="212">
        <v>0</v>
      </c>
      <c r="U209" s="212">
        <v>0</v>
      </c>
      <c r="V209" s="212">
        <v>0</v>
      </c>
      <c r="W209" s="212">
        <v>0</v>
      </c>
      <c r="X209" s="212">
        <v>0</v>
      </c>
      <c r="Y209" s="212">
        <v>0</v>
      </c>
      <c r="Z209" s="212">
        <v>0</v>
      </c>
      <c r="AA209" s="212">
        <v>0</v>
      </c>
      <c r="AB209" s="212">
        <v>0</v>
      </c>
      <c r="AC209" s="212">
        <v>0</v>
      </c>
      <c r="AD209" s="212">
        <v>0</v>
      </c>
      <c r="AE209" s="212">
        <v>0</v>
      </c>
      <c r="AF209" s="212">
        <v>0</v>
      </c>
      <c r="AG209" s="212">
        <v>0.8</v>
      </c>
      <c r="AH209" s="212">
        <v>0</v>
      </c>
      <c r="AI209" s="213"/>
      <c r="AJ209" s="213"/>
      <c r="AK209" s="213">
        <v>0</v>
      </c>
      <c r="AL209" s="213">
        <v>0</v>
      </c>
      <c r="AM209" s="213"/>
      <c r="AN209" s="213"/>
      <c r="AO209" s="213">
        <v>0</v>
      </c>
      <c r="AP209" s="213">
        <v>0</v>
      </c>
      <c r="AQ209" s="213"/>
      <c r="AR209" s="213"/>
      <c r="AS209" s="213">
        <v>0</v>
      </c>
      <c r="AT209" s="213">
        <v>0</v>
      </c>
      <c r="AU209" s="213"/>
      <c r="AV209" s="213"/>
      <c r="AW209" s="213"/>
      <c r="AX209" s="213"/>
      <c r="AY209" s="213"/>
      <c r="AZ209" s="213"/>
      <c r="BA209" s="213"/>
      <c r="BB209" s="213"/>
      <c r="BC209" s="213"/>
      <c r="BD209" s="213"/>
      <c r="BE209" s="213"/>
      <c r="BF209" s="213"/>
      <c r="BG209" s="212">
        <v>0</v>
      </c>
      <c r="BH209" s="212">
        <v>0</v>
      </c>
      <c r="BI209" s="212">
        <v>0</v>
      </c>
      <c r="BJ209" s="212">
        <v>0</v>
      </c>
      <c r="BK209" s="213">
        <v>9.3559322033898304</v>
      </c>
      <c r="BL209" s="213">
        <v>0</v>
      </c>
      <c r="BM209" s="213">
        <v>0</v>
      </c>
      <c r="BN209" s="213">
        <v>0</v>
      </c>
      <c r="BO209" s="213">
        <v>0</v>
      </c>
      <c r="BP209" s="213">
        <v>0</v>
      </c>
      <c r="BQ209" s="213">
        <v>0</v>
      </c>
      <c r="BR209" s="213">
        <v>0</v>
      </c>
      <c r="BS209" s="213">
        <v>0</v>
      </c>
      <c r="BT209" s="213">
        <v>0</v>
      </c>
      <c r="BU209" s="213">
        <v>0</v>
      </c>
      <c r="BV209" s="213">
        <v>0</v>
      </c>
      <c r="BW209" s="213">
        <v>0</v>
      </c>
      <c r="BX209" s="212">
        <v>0</v>
      </c>
      <c r="BY209" s="212">
        <v>0</v>
      </c>
      <c r="BZ209" s="212">
        <v>0</v>
      </c>
      <c r="CA209" s="213">
        <v>0.8</v>
      </c>
      <c r="CB209" s="213">
        <v>0</v>
      </c>
      <c r="CC209" s="213">
        <v>0</v>
      </c>
      <c r="CD209" s="213">
        <v>0</v>
      </c>
      <c r="CE209" s="213">
        <v>0</v>
      </c>
      <c r="CF209" s="213">
        <v>0</v>
      </c>
      <c r="CG209" s="213"/>
      <c r="CH209" s="213"/>
      <c r="CI209" s="213"/>
      <c r="CJ209" s="213"/>
      <c r="CK209" s="213"/>
      <c r="CL209" s="213"/>
      <c r="CM209" s="213"/>
      <c r="CN209" s="213"/>
      <c r="CO209" s="213"/>
      <c r="CP209" s="212">
        <v>0.8</v>
      </c>
      <c r="CQ209" s="212">
        <v>0</v>
      </c>
      <c r="CR209" s="212">
        <v>0</v>
      </c>
      <c r="CS209" s="213">
        <v>0</v>
      </c>
      <c r="CT209" s="213">
        <v>0</v>
      </c>
      <c r="CU209" s="213">
        <v>0</v>
      </c>
      <c r="CV209" s="213">
        <v>0</v>
      </c>
      <c r="CW209" s="212">
        <v>0</v>
      </c>
      <c r="CX209" s="213">
        <v>9.3559322033898304</v>
      </c>
      <c r="CY209" s="213">
        <v>0</v>
      </c>
      <c r="CZ209" s="213"/>
      <c r="DA209" s="213"/>
      <c r="DB209" s="213"/>
      <c r="DC209" s="214">
        <v>9.3559322033898304</v>
      </c>
      <c r="DD209" s="107"/>
    </row>
    <row r="210" spans="1:113" s="215" customFormat="1" ht="22.5" customHeight="1">
      <c r="A210" s="208"/>
      <c r="B210" s="4">
        <v>1</v>
      </c>
      <c r="C210" s="209"/>
      <c r="D210" s="31"/>
      <c r="E210" s="210" t="s">
        <v>288</v>
      </c>
      <c r="F210" s="211" t="s">
        <v>289</v>
      </c>
      <c r="G210" s="212">
        <v>0</v>
      </c>
      <c r="H210" s="212">
        <v>0</v>
      </c>
      <c r="I210" s="212">
        <v>0.55000000000000004</v>
      </c>
      <c r="J210" s="212">
        <v>0</v>
      </c>
      <c r="K210" s="212">
        <v>0</v>
      </c>
      <c r="L210" s="212">
        <v>0</v>
      </c>
      <c r="M210" s="212">
        <v>0</v>
      </c>
      <c r="N210" s="212">
        <v>0</v>
      </c>
      <c r="O210" s="212">
        <v>0</v>
      </c>
      <c r="P210" s="212">
        <v>0</v>
      </c>
      <c r="Q210" s="212">
        <v>0</v>
      </c>
      <c r="R210" s="212">
        <v>0</v>
      </c>
      <c r="S210" s="212">
        <v>0</v>
      </c>
      <c r="T210" s="212">
        <v>0</v>
      </c>
      <c r="U210" s="212">
        <v>0</v>
      </c>
      <c r="V210" s="212">
        <v>0</v>
      </c>
      <c r="W210" s="212">
        <v>0</v>
      </c>
      <c r="X210" s="212">
        <v>0</v>
      </c>
      <c r="Y210" s="212">
        <v>0</v>
      </c>
      <c r="Z210" s="212">
        <v>0</v>
      </c>
      <c r="AA210" s="212">
        <v>0</v>
      </c>
      <c r="AB210" s="212">
        <v>0</v>
      </c>
      <c r="AC210" s="212">
        <v>0</v>
      </c>
      <c r="AD210" s="212">
        <v>0</v>
      </c>
      <c r="AE210" s="212">
        <v>0</v>
      </c>
      <c r="AF210" s="212">
        <v>0</v>
      </c>
      <c r="AG210" s="212">
        <v>0.55000000000000004</v>
      </c>
      <c r="AH210" s="212">
        <v>0</v>
      </c>
      <c r="AI210" s="213"/>
      <c r="AJ210" s="213"/>
      <c r="AK210" s="213">
        <v>0</v>
      </c>
      <c r="AL210" s="213">
        <v>0</v>
      </c>
      <c r="AM210" s="213"/>
      <c r="AN210" s="213"/>
      <c r="AO210" s="213">
        <v>0</v>
      </c>
      <c r="AP210" s="213">
        <v>0</v>
      </c>
      <c r="AQ210" s="213"/>
      <c r="AR210" s="213"/>
      <c r="AS210" s="213">
        <v>0</v>
      </c>
      <c r="AT210" s="213">
        <v>0</v>
      </c>
      <c r="AU210" s="213"/>
      <c r="AV210" s="213"/>
      <c r="AW210" s="213"/>
      <c r="AX210" s="213"/>
      <c r="AY210" s="213"/>
      <c r="AZ210" s="213"/>
      <c r="BA210" s="213"/>
      <c r="BB210" s="213"/>
      <c r="BC210" s="213"/>
      <c r="BD210" s="213"/>
      <c r="BE210" s="213"/>
      <c r="BF210" s="213"/>
      <c r="BG210" s="212">
        <v>0</v>
      </c>
      <c r="BH210" s="212">
        <v>0</v>
      </c>
      <c r="BI210" s="212">
        <v>0</v>
      </c>
      <c r="BJ210" s="212">
        <v>0</v>
      </c>
      <c r="BK210" s="213">
        <v>3.0593220338983049</v>
      </c>
      <c r="BL210" s="213">
        <v>0</v>
      </c>
      <c r="BM210" s="213">
        <v>0</v>
      </c>
      <c r="BN210" s="213">
        <v>0</v>
      </c>
      <c r="BO210" s="213">
        <v>0</v>
      </c>
      <c r="BP210" s="213">
        <v>0</v>
      </c>
      <c r="BQ210" s="213">
        <v>0</v>
      </c>
      <c r="BR210" s="213">
        <v>0</v>
      </c>
      <c r="BS210" s="213">
        <v>0</v>
      </c>
      <c r="BT210" s="213">
        <v>0</v>
      </c>
      <c r="BU210" s="213">
        <v>0.55000000000000004</v>
      </c>
      <c r="BV210" s="213">
        <v>0</v>
      </c>
      <c r="BW210" s="213">
        <v>0</v>
      </c>
      <c r="BX210" s="212">
        <v>0.55000000000000004</v>
      </c>
      <c r="BY210" s="212">
        <v>0</v>
      </c>
      <c r="BZ210" s="212">
        <v>0</v>
      </c>
      <c r="CA210" s="213">
        <v>0</v>
      </c>
      <c r="CB210" s="213">
        <v>0</v>
      </c>
      <c r="CC210" s="213">
        <v>0</v>
      </c>
      <c r="CD210" s="213">
        <v>0</v>
      </c>
      <c r="CE210" s="213">
        <v>0</v>
      </c>
      <c r="CF210" s="213">
        <v>0</v>
      </c>
      <c r="CG210" s="213"/>
      <c r="CH210" s="213"/>
      <c r="CI210" s="213"/>
      <c r="CJ210" s="213"/>
      <c r="CK210" s="213"/>
      <c r="CL210" s="213"/>
      <c r="CM210" s="213"/>
      <c r="CN210" s="213"/>
      <c r="CO210" s="213"/>
      <c r="CP210" s="212">
        <v>0.55000000000000004</v>
      </c>
      <c r="CQ210" s="212">
        <v>0</v>
      </c>
      <c r="CR210" s="212">
        <v>0</v>
      </c>
      <c r="CS210" s="213">
        <v>0</v>
      </c>
      <c r="CT210" s="213">
        <v>0</v>
      </c>
      <c r="CU210" s="213">
        <v>0</v>
      </c>
      <c r="CV210" s="213">
        <v>3.0593220338983049</v>
      </c>
      <c r="CW210" s="212">
        <v>3.0593220338983049</v>
      </c>
      <c r="CX210" s="213">
        <v>0</v>
      </c>
      <c r="CY210" s="213">
        <v>0</v>
      </c>
      <c r="CZ210" s="213"/>
      <c r="DA210" s="213"/>
      <c r="DB210" s="213"/>
      <c r="DC210" s="214">
        <v>3.0593220338983049</v>
      </c>
      <c r="DD210" s="107"/>
    </row>
    <row r="211" spans="1:113" s="215" customFormat="1" ht="22.5" customHeight="1">
      <c r="A211" s="208"/>
      <c r="B211" s="4">
        <v>1</v>
      </c>
      <c r="C211" s="209"/>
      <c r="D211" s="31"/>
      <c r="E211" s="210" t="s">
        <v>290</v>
      </c>
      <c r="F211" s="211" t="s">
        <v>291</v>
      </c>
      <c r="G211" s="212">
        <v>0</v>
      </c>
      <c r="H211" s="212">
        <v>0</v>
      </c>
      <c r="I211" s="212">
        <v>0</v>
      </c>
      <c r="J211" s="212">
        <v>0</v>
      </c>
      <c r="K211" s="212">
        <v>0</v>
      </c>
      <c r="L211" s="212">
        <v>0</v>
      </c>
      <c r="M211" s="212">
        <v>0</v>
      </c>
      <c r="N211" s="212">
        <v>0</v>
      </c>
      <c r="O211" s="212">
        <v>0</v>
      </c>
      <c r="P211" s="212">
        <v>0</v>
      </c>
      <c r="Q211" s="212">
        <v>0</v>
      </c>
      <c r="R211" s="212">
        <v>0</v>
      </c>
      <c r="S211" s="212">
        <v>0</v>
      </c>
      <c r="T211" s="212">
        <v>0</v>
      </c>
      <c r="U211" s="212">
        <v>0</v>
      </c>
      <c r="V211" s="212">
        <v>0</v>
      </c>
      <c r="W211" s="212">
        <v>0</v>
      </c>
      <c r="X211" s="212">
        <v>0</v>
      </c>
      <c r="Y211" s="212">
        <v>0</v>
      </c>
      <c r="Z211" s="212">
        <v>0</v>
      </c>
      <c r="AA211" s="212">
        <v>0</v>
      </c>
      <c r="AB211" s="212">
        <v>0</v>
      </c>
      <c r="AC211" s="212">
        <v>0</v>
      </c>
      <c r="AD211" s="212">
        <v>0</v>
      </c>
      <c r="AE211" s="212">
        <v>0</v>
      </c>
      <c r="AF211" s="212">
        <v>0</v>
      </c>
      <c r="AG211" s="212">
        <v>0</v>
      </c>
      <c r="AH211" s="212">
        <v>0</v>
      </c>
      <c r="AI211" s="213"/>
      <c r="AJ211" s="213"/>
      <c r="AK211" s="213">
        <v>0</v>
      </c>
      <c r="AL211" s="213">
        <v>0</v>
      </c>
      <c r="AM211" s="213"/>
      <c r="AN211" s="213"/>
      <c r="AO211" s="213">
        <v>0</v>
      </c>
      <c r="AP211" s="213">
        <v>0</v>
      </c>
      <c r="AQ211" s="213"/>
      <c r="AR211" s="213"/>
      <c r="AS211" s="213">
        <v>0</v>
      </c>
      <c r="AT211" s="213">
        <v>0</v>
      </c>
      <c r="AU211" s="213"/>
      <c r="AV211" s="213"/>
      <c r="AW211" s="213"/>
      <c r="AX211" s="213"/>
      <c r="AY211" s="213"/>
      <c r="AZ211" s="213"/>
      <c r="BA211" s="213"/>
      <c r="BB211" s="213"/>
      <c r="BC211" s="213"/>
      <c r="BD211" s="213"/>
      <c r="BE211" s="213"/>
      <c r="BF211" s="213"/>
      <c r="BG211" s="212">
        <v>0</v>
      </c>
      <c r="BH211" s="212">
        <v>0</v>
      </c>
      <c r="BI211" s="212">
        <v>0</v>
      </c>
      <c r="BJ211" s="212">
        <v>0</v>
      </c>
      <c r="BK211" s="213">
        <v>0</v>
      </c>
      <c r="BL211" s="213">
        <v>0</v>
      </c>
      <c r="BM211" s="213">
        <v>0</v>
      </c>
      <c r="BN211" s="213">
        <v>0</v>
      </c>
      <c r="BO211" s="213">
        <v>0</v>
      </c>
      <c r="BP211" s="213">
        <v>0</v>
      </c>
      <c r="BQ211" s="213">
        <v>0</v>
      </c>
      <c r="BR211" s="213">
        <v>0</v>
      </c>
      <c r="BS211" s="213">
        <v>0</v>
      </c>
      <c r="BT211" s="213">
        <v>0</v>
      </c>
      <c r="BU211" s="213">
        <v>0</v>
      </c>
      <c r="BV211" s="213">
        <v>0</v>
      </c>
      <c r="BW211" s="213">
        <v>0</v>
      </c>
      <c r="BX211" s="212">
        <v>0</v>
      </c>
      <c r="BY211" s="212">
        <v>0</v>
      </c>
      <c r="BZ211" s="212">
        <v>0</v>
      </c>
      <c r="CA211" s="213">
        <v>0</v>
      </c>
      <c r="CB211" s="213">
        <v>0</v>
      </c>
      <c r="CC211" s="213">
        <v>0</v>
      </c>
      <c r="CD211" s="213">
        <v>0</v>
      </c>
      <c r="CE211" s="213">
        <v>0</v>
      </c>
      <c r="CF211" s="213">
        <v>0</v>
      </c>
      <c r="CG211" s="213"/>
      <c r="CH211" s="213"/>
      <c r="CI211" s="213"/>
      <c r="CJ211" s="213"/>
      <c r="CK211" s="213"/>
      <c r="CL211" s="213"/>
      <c r="CM211" s="213"/>
      <c r="CN211" s="213"/>
      <c r="CO211" s="213"/>
      <c r="CP211" s="212">
        <v>0</v>
      </c>
      <c r="CQ211" s="212">
        <v>0</v>
      </c>
      <c r="CR211" s="212">
        <v>0</v>
      </c>
      <c r="CS211" s="213">
        <v>0</v>
      </c>
      <c r="CT211" s="213">
        <v>0</v>
      </c>
      <c r="CU211" s="213">
        <v>0</v>
      </c>
      <c r="CV211" s="213">
        <v>0</v>
      </c>
      <c r="CW211" s="212">
        <v>0</v>
      </c>
      <c r="CX211" s="213">
        <v>0</v>
      </c>
      <c r="CY211" s="213">
        <v>0</v>
      </c>
      <c r="CZ211" s="213"/>
      <c r="DA211" s="213"/>
      <c r="DB211" s="213"/>
      <c r="DC211" s="214">
        <v>0</v>
      </c>
      <c r="DD211" s="107"/>
    </row>
    <row r="212" spans="1:113" s="215" customFormat="1" ht="22.5" customHeight="1">
      <c r="A212" s="208"/>
      <c r="B212" s="4">
        <v>1</v>
      </c>
      <c r="C212" s="209"/>
      <c r="D212" s="31"/>
      <c r="E212" s="210" t="s">
        <v>292</v>
      </c>
      <c r="F212" s="211" t="s">
        <v>293</v>
      </c>
      <c r="G212" s="212">
        <v>0</v>
      </c>
      <c r="H212" s="212">
        <v>0</v>
      </c>
      <c r="I212" s="212">
        <v>0</v>
      </c>
      <c r="J212" s="212">
        <v>0</v>
      </c>
      <c r="K212" s="212">
        <v>0</v>
      </c>
      <c r="L212" s="212">
        <v>0</v>
      </c>
      <c r="M212" s="212">
        <v>0</v>
      </c>
      <c r="N212" s="212">
        <v>0</v>
      </c>
      <c r="O212" s="212">
        <v>0</v>
      </c>
      <c r="P212" s="212">
        <v>0</v>
      </c>
      <c r="Q212" s="212">
        <v>0</v>
      </c>
      <c r="R212" s="212">
        <v>0</v>
      </c>
      <c r="S212" s="212">
        <v>0</v>
      </c>
      <c r="T212" s="212">
        <v>0</v>
      </c>
      <c r="U212" s="212">
        <v>0</v>
      </c>
      <c r="V212" s="212">
        <v>0</v>
      </c>
      <c r="W212" s="212">
        <v>0</v>
      </c>
      <c r="X212" s="212">
        <v>0</v>
      </c>
      <c r="Y212" s="212">
        <v>0</v>
      </c>
      <c r="Z212" s="212">
        <v>0</v>
      </c>
      <c r="AA212" s="212">
        <v>0</v>
      </c>
      <c r="AB212" s="212">
        <v>0</v>
      </c>
      <c r="AC212" s="212">
        <v>0</v>
      </c>
      <c r="AD212" s="212">
        <v>0</v>
      </c>
      <c r="AE212" s="212">
        <v>0</v>
      </c>
      <c r="AF212" s="212">
        <v>0</v>
      </c>
      <c r="AG212" s="212">
        <v>0</v>
      </c>
      <c r="AH212" s="212">
        <v>0</v>
      </c>
      <c r="AI212" s="213"/>
      <c r="AJ212" s="213"/>
      <c r="AK212" s="213">
        <v>0</v>
      </c>
      <c r="AL212" s="213">
        <v>0</v>
      </c>
      <c r="AM212" s="213"/>
      <c r="AN212" s="213"/>
      <c r="AO212" s="213">
        <v>0</v>
      </c>
      <c r="AP212" s="213">
        <v>0</v>
      </c>
      <c r="AQ212" s="213"/>
      <c r="AR212" s="213"/>
      <c r="AS212" s="213">
        <v>0</v>
      </c>
      <c r="AT212" s="213">
        <v>0</v>
      </c>
      <c r="AU212" s="213"/>
      <c r="AV212" s="213"/>
      <c r="AW212" s="213"/>
      <c r="AX212" s="213"/>
      <c r="AY212" s="213"/>
      <c r="AZ212" s="213"/>
      <c r="BA212" s="213"/>
      <c r="BB212" s="213"/>
      <c r="BC212" s="213"/>
      <c r="BD212" s="213"/>
      <c r="BE212" s="213"/>
      <c r="BF212" s="213"/>
      <c r="BG212" s="212">
        <v>0</v>
      </c>
      <c r="BH212" s="212">
        <v>0</v>
      </c>
      <c r="BI212" s="212">
        <v>0</v>
      </c>
      <c r="BJ212" s="212">
        <v>0</v>
      </c>
      <c r="BK212" s="213">
        <v>0</v>
      </c>
      <c r="BL212" s="213">
        <v>0</v>
      </c>
      <c r="BM212" s="213">
        <v>0</v>
      </c>
      <c r="BN212" s="213">
        <v>0</v>
      </c>
      <c r="BO212" s="213">
        <v>0</v>
      </c>
      <c r="BP212" s="213">
        <v>0</v>
      </c>
      <c r="BQ212" s="213">
        <v>0</v>
      </c>
      <c r="BR212" s="213">
        <v>0</v>
      </c>
      <c r="BS212" s="213">
        <v>0</v>
      </c>
      <c r="BT212" s="213">
        <v>0</v>
      </c>
      <c r="BU212" s="213">
        <v>0</v>
      </c>
      <c r="BV212" s="213">
        <v>0</v>
      </c>
      <c r="BW212" s="213">
        <v>0</v>
      </c>
      <c r="BX212" s="212">
        <v>0</v>
      </c>
      <c r="BY212" s="212">
        <v>0</v>
      </c>
      <c r="BZ212" s="212">
        <v>0</v>
      </c>
      <c r="CA212" s="213">
        <v>0</v>
      </c>
      <c r="CB212" s="213">
        <v>0</v>
      </c>
      <c r="CC212" s="213">
        <v>0</v>
      </c>
      <c r="CD212" s="213">
        <v>0</v>
      </c>
      <c r="CE212" s="213">
        <v>0</v>
      </c>
      <c r="CF212" s="213">
        <v>0</v>
      </c>
      <c r="CG212" s="213"/>
      <c r="CH212" s="213"/>
      <c r="CI212" s="213"/>
      <c r="CJ212" s="213"/>
      <c r="CK212" s="213"/>
      <c r="CL212" s="213"/>
      <c r="CM212" s="213"/>
      <c r="CN212" s="213"/>
      <c r="CO212" s="213"/>
      <c r="CP212" s="212">
        <v>0</v>
      </c>
      <c r="CQ212" s="212">
        <v>0</v>
      </c>
      <c r="CR212" s="212">
        <v>0</v>
      </c>
      <c r="CS212" s="213">
        <v>0</v>
      </c>
      <c r="CT212" s="213">
        <v>0</v>
      </c>
      <c r="CU212" s="213">
        <v>0</v>
      </c>
      <c r="CV212" s="213">
        <v>0</v>
      </c>
      <c r="CW212" s="212">
        <v>0</v>
      </c>
      <c r="CX212" s="213">
        <v>0</v>
      </c>
      <c r="CY212" s="213">
        <v>0</v>
      </c>
      <c r="CZ212" s="213"/>
      <c r="DA212" s="213"/>
      <c r="DB212" s="213"/>
      <c r="DC212" s="214">
        <v>0</v>
      </c>
      <c r="DD212" s="107"/>
    </row>
    <row r="213" spans="1:113" s="215" customFormat="1" ht="22.5" customHeight="1">
      <c r="A213" s="208"/>
      <c r="B213" s="4">
        <v>1</v>
      </c>
      <c r="C213" s="209"/>
      <c r="D213" s="31"/>
      <c r="E213" s="210" t="s">
        <v>295</v>
      </c>
      <c r="F213" s="211" t="s">
        <v>296</v>
      </c>
      <c r="G213" s="212">
        <v>0</v>
      </c>
      <c r="H213" s="212">
        <v>0</v>
      </c>
      <c r="I213" s="212">
        <v>0</v>
      </c>
      <c r="J213" s="212">
        <v>0</v>
      </c>
      <c r="K213" s="212">
        <v>0</v>
      </c>
      <c r="L213" s="212">
        <v>0</v>
      </c>
      <c r="M213" s="212">
        <v>0</v>
      </c>
      <c r="N213" s="212">
        <v>0</v>
      </c>
      <c r="O213" s="212">
        <v>0</v>
      </c>
      <c r="P213" s="212">
        <v>0</v>
      </c>
      <c r="Q213" s="212">
        <v>0.42</v>
      </c>
      <c r="R213" s="212">
        <v>0</v>
      </c>
      <c r="S213" s="212">
        <v>0</v>
      </c>
      <c r="T213" s="212">
        <v>0</v>
      </c>
      <c r="U213" s="212">
        <v>0</v>
      </c>
      <c r="V213" s="212">
        <v>0</v>
      </c>
      <c r="W213" s="212">
        <v>0</v>
      </c>
      <c r="X213" s="212">
        <v>0</v>
      </c>
      <c r="Y213" s="212">
        <v>0</v>
      </c>
      <c r="Z213" s="212">
        <v>0</v>
      </c>
      <c r="AA213" s="212">
        <v>0</v>
      </c>
      <c r="AB213" s="212">
        <v>0</v>
      </c>
      <c r="AC213" s="212">
        <v>0</v>
      </c>
      <c r="AD213" s="212">
        <v>0</v>
      </c>
      <c r="AE213" s="212">
        <v>0</v>
      </c>
      <c r="AF213" s="212">
        <v>0</v>
      </c>
      <c r="AG213" s="212">
        <v>0.42</v>
      </c>
      <c r="AH213" s="212">
        <v>0</v>
      </c>
      <c r="AI213" s="213"/>
      <c r="AJ213" s="213"/>
      <c r="AK213" s="213">
        <v>0</v>
      </c>
      <c r="AL213" s="213">
        <v>0</v>
      </c>
      <c r="AM213" s="213"/>
      <c r="AN213" s="213"/>
      <c r="AO213" s="213">
        <v>0</v>
      </c>
      <c r="AP213" s="213">
        <v>0</v>
      </c>
      <c r="AQ213" s="213"/>
      <c r="AR213" s="213"/>
      <c r="AS213" s="213">
        <v>0</v>
      </c>
      <c r="AT213" s="213">
        <v>0</v>
      </c>
      <c r="AU213" s="213"/>
      <c r="AV213" s="213"/>
      <c r="AW213" s="213"/>
      <c r="AX213" s="213"/>
      <c r="AY213" s="213"/>
      <c r="AZ213" s="213"/>
      <c r="BA213" s="213"/>
      <c r="BB213" s="213"/>
      <c r="BC213" s="213"/>
      <c r="BD213" s="213"/>
      <c r="BE213" s="213"/>
      <c r="BF213" s="213"/>
      <c r="BG213" s="212">
        <v>0</v>
      </c>
      <c r="BH213" s="212">
        <v>0</v>
      </c>
      <c r="BI213" s="212">
        <v>0</v>
      </c>
      <c r="BJ213" s="212">
        <v>0</v>
      </c>
      <c r="BK213" s="213">
        <v>1.53551887152542</v>
      </c>
      <c r="BL213" s="213">
        <v>0</v>
      </c>
      <c r="BM213" s="213">
        <v>0</v>
      </c>
      <c r="BN213" s="213">
        <v>0</v>
      </c>
      <c r="BO213" s="213">
        <v>0</v>
      </c>
      <c r="BP213" s="213">
        <v>0</v>
      </c>
      <c r="BQ213" s="213">
        <v>0</v>
      </c>
      <c r="BR213" s="213">
        <v>0</v>
      </c>
      <c r="BS213" s="213">
        <v>0</v>
      </c>
      <c r="BT213" s="213">
        <v>0</v>
      </c>
      <c r="BU213" s="213">
        <v>0</v>
      </c>
      <c r="BV213" s="213">
        <v>0</v>
      </c>
      <c r="BW213" s="213">
        <v>0</v>
      </c>
      <c r="BX213" s="212">
        <v>0</v>
      </c>
      <c r="BY213" s="212">
        <v>0</v>
      </c>
      <c r="BZ213" s="212">
        <v>0</v>
      </c>
      <c r="CA213" s="213">
        <v>0</v>
      </c>
      <c r="CB213" s="213">
        <v>0</v>
      </c>
      <c r="CC213" s="213">
        <v>0</v>
      </c>
      <c r="CD213" s="213">
        <v>0.42</v>
      </c>
      <c r="CE213" s="213">
        <v>0</v>
      </c>
      <c r="CF213" s="213">
        <v>0</v>
      </c>
      <c r="CG213" s="213"/>
      <c r="CH213" s="213"/>
      <c r="CI213" s="213"/>
      <c r="CJ213" s="213"/>
      <c r="CK213" s="213"/>
      <c r="CL213" s="213"/>
      <c r="CM213" s="213"/>
      <c r="CN213" s="213"/>
      <c r="CO213" s="213"/>
      <c r="CP213" s="212">
        <v>0.42</v>
      </c>
      <c r="CQ213" s="212">
        <v>0</v>
      </c>
      <c r="CR213" s="212">
        <v>0</v>
      </c>
      <c r="CS213" s="213">
        <v>0</v>
      </c>
      <c r="CT213" s="213">
        <v>0</v>
      </c>
      <c r="CU213" s="213">
        <v>0</v>
      </c>
      <c r="CV213" s="213">
        <v>0</v>
      </c>
      <c r="CW213" s="212">
        <v>0</v>
      </c>
      <c r="CX213" s="213">
        <v>0</v>
      </c>
      <c r="CY213" s="213">
        <v>1.53551887152542</v>
      </c>
      <c r="CZ213" s="213"/>
      <c r="DA213" s="213"/>
      <c r="DB213" s="213"/>
      <c r="DC213" s="214">
        <v>1.53551887152542</v>
      </c>
      <c r="DD213" s="107"/>
    </row>
    <row r="214" spans="1:113" s="215" customFormat="1" ht="22.5" customHeight="1">
      <c r="A214" s="208"/>
      <c r="B214" s="4">
        <v>1</v>
      </c>
      <c r="C214" s="209"/>
      <c r="D214" s="31"/>
      <c r="E214" s="210" t="s">
        <v>297</v>
      </c>
      <c r="F214" s="211" t="s">
        <v>298</v>
      </c>
      <c r="G214" s="212">
        <v>0</v>
      </c>
      <c r="H214" s="212">
        <v>0</v>
      </c>
      <c r="I214" s="212">
        <v>0</v>
      </c>
      <c r="J214" s="212">
        <v>0</v>
      </c>
      <c r="K214" s="212">
        <v>0</v>
      </c>
      <c r="L214" s="212">
        <v>0</v>
      </c>
      <c r="M214" s="212">
        <v>0</v>
      </c>
      <c r="N214" s="212">
        <v>0</v>
      </c>
      <c r="O214" s="212">
        <v>0</v>
      </c>
      <c r="P214" s="212">
        <v>0</v>
      </c>
      <c r="Q214" s="212">
        <v>0</v>
      </c>
      <c r="R214" s="212">
        <v>0</v>
      </c>
      <c r="S214" s="212">
        <v>0</v>
      </c>
      <c r="T214" s="212">
        <v>0</v>
      </c>
      <c r="U214" s="212">
        <v>0</v>
      </c>
      <c r="V214" s="212">
        <v>0</v>
      </c>
      <c r="W214" s="212">
        <v>0</v>
      </c>
      <c r="X214" s="212">
        <v>0</v>
      </c>
      <c r="Y214" s="212">
        <v>0</v>
      </c>
      <c r="Z214" s="212">
        <v>0</v>
      </c>
      <c r="AA214" s="212">
        <v>0</v>
      </c>
      <c r="AB214" s="212">
        <v>0</v>
      </c>
      <c r="AC214" s="212">
        <v>0</v>
      </c>
      <c r="AD214" s="212">
        <v>0</v>
      </c>
      <c r="AE214" s="212">
        <v>0</v>
      </c>
      <c r="AF214" s="212">
        <v>0</v>
      </c>
      <c r="AG214" s="212">
        <v>0</v>
      </c>
      <c r="AH214" s="212">
        <v>0</v>
      </c>
      <c r="AI214" s="213"/>
      <c r="AJ214" s="213"/>
      <c r="AK214" s="213">
        <v>0</v>
      </c>
      <c r="AL214" s="213">
        <v>0</v>
      </c>
      <c r="AM214" s="213"/>
      <c r="AN214" s="213"/>
      <c r="AO214" s="213">
        <v>0</v>
      </c>
      <c r="AP214" s="213">
        <v>0</v>
      </c>
      <c r="AQ214" s="213"/>
      <c r="AR214" s="213"/>
      <c r="AS214" s="213">
        <v>0</v>
      </c>
      <c r="AT214" s="213">
        <v>0</v>
      </c>
      <c r="AU214" s="213"/>
      <c r="AV214" s="213"/>
      <c r="AW214" s="213"/>
      <c r="AX214" s="213"/>
      <c r="AY214" s="213"/>
      <c r="AZ214" s="213"/>
      <c r="BA214" s="213"/>
      <c r="BB214" s="213"/>
      <c r="BC214" s="213"/>
      <c r="BD214" s="213"/>
      <c r="BE214" s="213"/>
      <c r="BF214" s="213"/>
      <c r="BG214" s="212">
        <v>0</v>
      </c>
      <c r="BH214" s="212">
        <v>0</v>
      </c>
      <c r="BI214" s="212">
        <v>0</v>
      </c>
      <c r="BJ214" s="212">
        <v>0</v>
      </c>
      <c r="BK214" s="213">
        <v>0</v>
      </c>
      <c r="BL214" s="213">
        <v>0</v>
      </c>
      <c r="BM214" s="213">
        <v>0</v>
      </c>
      <c r="BN214" s="213">
        <v>0</v>
      </c>
      <c r="BO214" s="213">
        <v>0</v>
      </c>
      <c r="BP214" s="213">
        <v>0</v>
      </c>
      <c r="BQ214" s="213">
        <v>0</v>
      </c>
      <c r="BR214" s="213">
        <v>0</v>
      </c>
      <c r="BS214" s="213">
        <v>0</v>
      </c>
      <c r="BT214" s="213">
        <v>0</v>
      </c>
      <c r="BU214" s="213">
        <v>0</v>
      </c>
      <c r="BV214" s="213">
        <v>0</v>
      </c>
      <c r="BW214" s="213">
        <v>0</v>
      </c>
      <c r="BX214" s="212">
        <v>0</v>
      </c>
      <c r="BY214" s="212">
        <v>0</v>
      </c>
      <c r="BZ214" s="212">
        <v>0</v>
      </c>
      <c r="CA214" s="213">
        <v>0</v>
      </c>
      <c r="CB214" s="213">
        <v>0</v>
      </c>
      <c r="CC214" s="213">
        <v>0</v>
      </c>
      <c r="CD214" s="213">
        <v>0</v>
      </c>
      <c r="CE214" s="213">
        <v>0</v>
      </c>
      <c r="CF214" s="213">
        <v>0</v>
      </c>
      <c r="CG214" s="213"/>
      <c r="CH214" s="213"/>
      <c r="CI214" s="213"/>
      <c r="CJ214" s="213"/>
      <c r="CK214" s="213"/>
      <c r="CL214" s="213"/>
      <c r="CM214" s="213"/>
      <c r="CN214" s="213"/>
      <c r="CO214" s="213"/>
      <c r="CP214" s="212">
        <v>0</v>
      </c>
      <c r="CQ214" s="212">
        <v>0</v>
      </c>
      <c r="CR214" s="212">
        <v>0</v>
      </c>
      <c r="CS214" s="213">
        <v>0</v>
      </c>
      <c r="CT214" s="213">
        <v>0</v>
      </c>
      <c r="CU214" s="213">
        <v>0</v>
      </c>
      <c r="CV214" s="213">
        <v>0</v>
      </c>
      <c r="CW214" s="212">
        <v>0</v>
      </c>
      <c r="CX214" s="213">
        <v>0</v>
      </c>
      <c r="CY214" s="213">
        <v>0</v>
      </c>
      <c r="CZ214" s="213"/>
      <c r="DA214" s="213"/>
      <c r="DB214" s="213"/>
      <c r="DC214" s="214">
        <v>0</v>
      </c>
      <c r="DD214" s="107"/>
    </row>
    <row r="215" spans="1:113" s="215" customFormat="1" ht="22.5" customHeight="1">
      <c r="A215" s="208"/>
      <c r="B215" s="4">
        <v>1</v>
      </c>
      <c r="C215" s="209"/>
      <c r="D215" s="31"/>
      <c r="E215" s="210" t="s">
        <v>299</v>
      </c>
      <c r="F215" s="211" t="s">
        <v>300</v>
      </c>
      <c r="G215" s="212">
        <v>0</v>
      </c>
      <c r="H215" s="212">
        <v>0</v>
      </c>
      <c r="I215" s="212">
        <v>0</v>
      </c>
      <c r="J215" s="212">
        <v>0</v>
      </c>
      <c r="K215" s="212">
        <v>0</v>
      </c>
      <c r="L215" s="212">
        <v>0</v>
      </c>
      <c r="M215" s="212">
        <v>0</v>
      </c>
      <c r="N215" s="212">
        <v>0</v>
      </c>
      <c r="O215" s="212">
        <v>0</v>
      </c>
      <c r="P215" s="212">
        <v>0</v>
      </c>
      <c r="Q215" s="212">
        <v>0</v>
      </c>
      <c r="R215" s="212">
        <v>0</v>
      </c>
      <c r="S215" s="212">
        <v>0</v>
      </c>
      <c r="T215" s="212">
        <v>0</v>
      </c>
      <c r="U215" s="212">
        <v>0</v>
      </c>
      <c r="V215" s="212">
        <v>0</v>
      </c>
      <c r="W215" s="212">
        <v>0</v>
      </c>
      <c r="X215" s="212">
        <v>0</v>
      </c>
      <c r="Y215" s="212">
        <v>0</v>
      </c>
      <c r="Z215" s="212">
        <v>0</v>
      </c>
      <c r="AA215" s="212">
        <v>0</v>
      </c>
      <c r="AB215" s="212">
        <v>0</v>
      </c>
      <c r="AC215" s="212">
        <v>0</v>
      </c>
      <c r="AD215" s="212">
        <v>0</v>
      </c>
      <c r="AE215" s="212">
        <v>0</v>
      </c>
      <c r="AF215" s="212">
        <v>0</v>
      </c>
      <c r="AG215" s="212">
        <v>0</v>
      </c>
      <c r="AH215" s="212">
        <v>0</v>
      </c>
      <c r="AI215" s="213"/>
      <c r="AJ215" s="213"/>
      <c r="AK215" s="213">
        <v>0</v>
      </c>
      <c r="AL215" s="213">
        <v>0</v>
      </c>
      <c r="AM215" s="213"/>
      <c r="AN215" s="213"/>
      <c r="AO215" s="213">
        <v>0</v>
      </c>
      <c r="AP215" s="213">
        <v>0</v>
      </c>
      <c r="AQ215" s="213"/>
      <c r="AR215" s="213"/>
      <c r="AS215" s="213">
        <v>0</v>
      </c>
      <c r="AT215" s="213">
        <v>0</v>
      </c>
      <c r="AU215" s="213"/>
      <c r="AV215" s="213"/>
      <c r="AW215" s="213"/>
      <c r="AX215" s="213"/>
      <c r="AY215" s="213"/>
      <c r="AZ215" s="213"/>
      <c r="BA215" s="213"/>
      <c r="BB215" s="213"/>
      <c r="BC215" s="213"/>
      <c r="BD215" s="213"/>
      <c r="BE215" s="213"/>
      <c r="BF215" s="213"/>
      <c r="BG215" s="212">
        <v>0</v>
      </c>
      <c r="BH215" s="212">
        <v>0</v>
      </c>
      <c r="BI215" s="212">
        <v>0</v>
      </c>
      <c r="BJ215" s="212">
        <v>0</v>
      </c>
      <c r="BK215" s="213">
        <v>0</v>
      </c>
      <c r="BL215" s="213">
        <v>0</v>
      </c>
      <c r="BM215" s="213">
        <v>0</v>
      </c>
      <c r="BN215" s="213">
        <v>0</v>
      </c>
      <c r="BO215" s="213">
        <v>0</v>
      </c>
      <c r="BP215" s="213">
        <v>0</v>
      </c>
      <c r="BQ215" s="213">
        <v>0</v>
      </c>
      <c r="BR215" s="213">
        <v>0</v>
      </c>
      <c r="BS215" s="213">
        <v>0</v>
      </c>
      <c r="BT215" s="213">
        <v>0</v>
      </c>
      <c r="BU215" s="213">
        <v>0</v>
      </c>
      <c r="BV215" s="213">
        <v>0</v>
      </c>
      <c r="BW215" s="213">
        <v>0</v>
      </c>
      <c r="BX215" s="212">
        <v>0</v>
      </c>
      <c r="BY215" s="212">
        <v>0</v>
      </c>
      <c r="BZ215" s="212">
        <v>0</v>
      </c>
      <c r="CA215" s="213">
        <v>0</v>
      </c>
      <c r="CB215" s="213">
        <v>0</v>
      </c>
      <c r="CC215" s="213">
        <v>0</v>
      </c>
      <c r="CD215" s="213">
        <v>0</v>
      </c>
      <c r="CE215" s="213">
        <v>0</v>
      </c>
      <c r="CF215" s="213">
        <v>0</v>
      </c>
      <c r="CG215" s="213"/>
      <c r="CH215" s="213"/>
      <c r="CI215" s="213"/>
      <c r="CJ215" s="213"/>
      <c r="CK215" s="213"/>
      <c r="CL215" s="213"/>
      <c r="CM215" s="213"/>
      <c r="CN215" s="213"/>
      <c r="CO215" s="213"/>
      <c r="CP215" s="212">
        <v>0</v>
      </c>
      <c r="CQ215" s="212">
        <v>0</v>
      </c>
      <c r="CR215" s="212">
        <v>0</v>
      </c>
      <c r="CS215" s="213">
        <v>0</v>
      </c>
      <c r="CT215" s="213">
        <v>0</v>
      </c>
      <c r="CU215" s="213">
        <v>0</v>
      </c>
      <c r="CV215" s="213">
        <v>0</v>
      </c>
      <c r="CW215" s="212">
        <v>0</v>
      </c>
      <c r="CX215" s="213">
        <v>0</v>
      </c>
      <c r="CY215" s="213">
        <v>0</v>
      </c>
      <c r="CZ215" s="213"/>
      <c r="DA215" s="213"/>
      <c r="DB215" s="213"/>
      <c r="DC215" s="214">
        <v>0</v>
      </c>
      <c r="DD215" s="107"/>
    </row>
    <row r="216" spans="1:113" s="215" customFormat="1" ht="22.5" customHeight="1">
      <c r="A216" s="208"/>
      <c r="B216" s="4">
        <v>1</v>
      </c>
      <c r="C216" s="209"/>
      <c r="D216" s="31"/>
      <c r="E216" s="210" t="s">
        <v>301</v>
      </c>
      <c r="F216" s="211" t="s">
        <v>302</v>
      </c>
      <c r="G216" s="212">
        <v>0</v>
      </c>
      <c r="H216" s="212">
        <v>0</v>
      </c>
      <c r="I216" s="212">
        <v>0</v>
      </c>
      <c r="J216" s="212">
        <v>0</v>
      </c>
      <c r="K216" s="212">
        <v>0</v>
      </c>
      <c r="L216" s="212">
        <v>0</v>
      </c>
      <c r="M216" s="212">
        <v>0</v>
      </c>
      <c r="N216" s="212">
        <v>0</v>
      </c>
      <c r="O216" s="212">
        <v>0</v>
      </c>
      <c r="P216" s="212">
        <v>0</v>
      </c>
      <c r="Q216" s="212">
        <v>0</v>
      </c>
      <c r="R216" s="212">
        <v>0</v>
      </c>
      <c r="S216" s="212">
        <v>0</v>
      </c>
      <c r="T216" s="212">
        <v>0</v>
      </c>
      <c r="U216" s="212">
        <v>0</v>
      </c>
      <c r="V216" s="212">
        <v>0</v>
      </c>
      <c r="W216" s="212">
        <v>0</v>
      </c>
      <c r="X216" s="212">
        <v>0</v>
      </c>
      <c r="Y216" s="212">
        <v>0</v>
      </c>
      <c r="Z216" s="212">
        <v>0</v>
      </c>
      <c r="AA216" s="212">
        <v>0</v>
      </c>
      <c r="AB216" s="212">
        <v>0</v>
      </c>
      <c r="AC216" s="212">
        <v>0</v>
      </c>
      <c r="AD216" s="212">
        <v>0</v>
      </c>
      <c r="AE216" s="212">
        <v>0</v>
      </c>
      <c r="AF216" s="212">
        <v>0</v>
      </c>
      <c r="AG216" s="212">
        <v>0</v>
      </c>
      <c r="AH216" s="212">
        <v>0</v>
      </c>
      <c r="AI216" s="213"/>
      <c r="AJ216" s="213"/>
      <c r="AK216" s="213">
        <v>0</v>
      </c>
      <c r="AL216" s="213">
        <v>0</v>
      </c>
      <c r="AM216" s="213"/>
      <c r="AN216" s="213"/>
      <c r="AO216" s="213">
        <v>0</v>
      </c>
      <c r="AP216" s="213">
        <v>0</v>
      </c>
      <c r="AQ216" s="213"/>
      <c r="AR216" s="213"/>
      <c r="AS216" s="213">
        <v>0</v>
      </c>
      <c r="AT216" s="213">
        <v>0</v>
      </c>
      <c r="AU216" s="213"/>
      <c r="AV216" s="213"/>
      <c r="AW216" s="213"/>
      <c r="AX216" s="213"/>
      <c r="AY216" s="213"/>
      <c r="AZ216" s="213"/>
      <c r="BA216" s="213"/>
      <c r="BB216" s="213"/>
      <c r="BC216" s="213"/>
      <c r="BD216" s="213"/>
      <c r="BE216" s="213"/>
      <c r="BF216" s="213"/>
      <c r="BG216" s="212">
        <v>0</v>
      </c>
      <c r="BH216" s="212">
        <v>0</v>
      </c>
      <c r="BI216" s="212">
        <v>0</v>
      </c>
      <c r="BJ216" s="212">
        <v>0</v>
      </c>
      <c r="BK216" s="213">
        <v>0</v>
      </c>
      <c r="BL216" s="213">
        <v>0</v>
      </c>
      <c r="BM216" s="213">
        <v>0</v>
      </c>
      <c r="BN216" s="213">
        <v>0</v>
      </c>
      <c r="BO216" s="213">
        <v>0</v>
      </c>
      <c r="BP216" s="213">
        <v>0</v>
      </c>
      <c r="BQ216" s="213">
        <v>0</v>
      </c>
      <c r="BR216" s="213">
        <v>0</v>
      </c>
      <c r="BS216" s="213">
        <v>0</v>
      </c>
      <c r="BT216" s="213">
        <v>0</v>
      </c>
      <c r="BU216" s="213">
        <v>0</v>
      </c>
      <c r="BV216" s="213">
        <v>0</v>
      </c>
      <c r="BW216" s="213">
        <v>0</v>
      </c>
      <c r="BX216" s="212">
        <v>0</v>
      </c>
      <c r="BY216" s="212">
        <v>0</v>
      </c>
      <c r="BZ216" s="212">
        <v>0</v>
      </c>
      <c r="CA216" s="213">
        <v>0</v>
      </c>
      <c r="CB216" s="213">
        <v>0</v>
      </c>
      <c r="CC216" s="213">
        <v>0</v>
      </c>
      <c r="CD216" s="213">
        <v>0</v>
      </c>
      <c r="CE216" s="213">
        <v>0</v>
      </c>
      <c r="CF216" s="213">
        <v>0</v>
      </c>
      <c r="CG216" s="213"/>
      <c r="CH216" s="213"/>
      <c r="CI216" s="213"/>
      <c r="CJ216" s="213"/>
      <c r="CK216" s="213"/>
      <c r="CL216" s="213"/>
      <c r="CM216" s="213"/>
      <c r="CN216" s="213"/>
      <c r="CO216" s="213"/>
      <c r="CP216" s="212">
        <v>0</v>
      </c>
      <c r="CQ216" s="212">
        <v>0</v>
      </c>
      <c r="CR216" s="212">
        <v>0</v>
      </c>
      <c r="CS216" s="213">
        <v>0</v>
      </c>
      <c r="CT216" s="213">
        <v>0</v>
      </c>
      <c r="CU216" s="213">
        <v>0</v>
      </c>
      <c r="CV216" s="213">
        <v>0</v>
      </c>
      <c r="CW216" s="212">
        <v>0</v>
      </c>
      <c r="CX216" s="213">
        <v>0</v>
      </c>
      <c r="CY216" s="213">
        <v>0</v>
      </c>
      <c r="CZ216" s="213"/>
      <c r="DA216" s="213"/>
      <c r="DB216" s="213"/>
      <c r="DC216" s="214">
        <v>0</v>
      </c>
      <c r="DD216" s="107"/>
    </row>
    <row r="217" spans="1:113" s="56" customFormat="1" ht="11.25">
      <c r="A217" s="4"/>
      <c r="B217" s="4"/>
      <c r="D217" s="57"/>
      <c r="E217" s="204"/>
      <c r="F217" s="205"/>
      <c r="G217" s="205"/>
      <c r="H217" s="205"/>
      <c r="I217" s="90"/>
      <c r="J217" s="90"/>
      <c r="K217" s="205"/>
      <c r="L217" s="205"/>
      <c r="M217" s="90"/>
      <c r="N217" s="90"/>
      <c r="O217" s="205"/>
      <c r="P217" s="205"/>
      <c r="Q217" s="90"/>
      <c r="R217" s="90"/>
      <c r="S217" s="205"/>
      <c r="T217" s="205"/>
      <c r="U217" s="90"/>
      <c r="V217" s="90"/>
      <c r="W217" s="205"/>
      <c r="X217" s="205"/>
      <c r="Y217" s="90"/>
      <c r="Z217" s="90"/>
      <c r="AA217" s="205"/>
      <c r="AB217" s="205"/>
      <c r="AC217" s="90"/>
      <c r="AD217" s="90"/>
      <c r="AE217" s="205"/>
      <c r="AF217" s="205"/>
      <c r="AG217" s="90"/>
      <c r="AH217" s="90"/>
      <c r="AI217" s="205"/>
      <c r="AJ217" s="205"/>
      <c r="AK217" s="90"/>
      <c r="AL217" s="90"/>
      <c r="AM217" s="205"/>
      <c r="AN217" s="205"/>
      <c r="AO217" s="90"/>
      <c r="AP217" s="90"/>
      <c r="AQ217" s="205"/>
      <c r="AR217" s="205"/>
      <c r="AS217" s="90"/>
      <c r="AT217" s="90"/>
      <c r="AU217" s="205"/>
      <c r="AV217" s="205"/>
      <c r="AW217" s="90"/>
      <c r="AX217" s="90"/>
      <c r="AY217" s="205"/>
      <c r="AZ217" s="205"/>
      <c r="BA217" s="90"/>
      <c r="BB217" s="90"/>
      <c r="BC217" s="205"/>
      <c r="BD217" s="205"/>
      <c r="BE217" s="90"/>
      <c r="BF217" s="90"/>
      <c r="BG217" s="205"/>
      <c r="BH217" s="205"/>
      <c r="BI217" s="90"/>
      <c r="BJ217" s="90"/>
      <c r="BK217" s="90"/>
      <c r="BL217" s="90"/>
      <c r="BM217" s="90"/>
      <c r="BN217" s="90"/>
      <c r="BO217" s="90"/>
      <c r="BP217" s="90"/>
      <c r="BQ217" s="90"/>
      <c r="BR217" s="90"/>
      <c r="BS217" s="90"/>
      <c r="BT217" s="90"/>
      <c r="BU217" s="90"/>
      <c r="BV217" s="90"/>
      <c r="BW217" s="90"/>
      <c r="BX217" s="90"/>
      <c r="BY217" s="90"/>
      <c r="BZ217" s="90"/>
      <c r="CA217" s="90"/>
      <c r="CB217" s="90"/>
      <c r="CC217" s="90"/>
      <c r="CD217" s="90"/>
      <c r="CE217" s="90"/>
      <c r="CF217" s="90"/>
      <c r="CG217" s="90"/>
      <c r="CH217" s="90"/>
      <c r="CI217" s="90"/>
      <c r="CJ217" s="90"/>
      <c r="CK217" s="90"/>
      <c r="CL217" s="90"/>
      <c r="CM217" s="90"/>
      <c r="CN217" s="90"/>
      <c r="CO217" s="90"/>
      <c r="CP217" s="90"/>
      <c r="CQ217" s="90"/>
      <c r="CR217" s="90"/>
      <c r="CS217" s="90"/>
      <c r="CT217" s="90"/>
      <c r="CU217" s="90"/>
      <c r="CV217" s="90"/>
      <c r="CW217" s="90"/>
      <c r="CX217" s="90"/>
      <c r="CY217" s="90"/>
      <c r="CZ217" s="90"/>
      <c r="DA217" s="90"/>
      <c r="DB217" s="90"/>
      <c r="DC217" s="206"/>
      <c r="DD217" s="71"/>
      <c r="DH217" s="64"/>
      <c r="DI217" s="64"/>
    </row>
    <row r="218" spans="1:113" s="56" customFormat="1" ht="11.25">
      <c r="A218" s="4"/>
      <c r="B218" s="4"/>
      <c r="D218" s="57"/>
      <c r="E218" s="197" t="s">
        <v>303</v>
      </c>
      <c r="F218" s="200" t="s">
        <v>144</v>
      </c>
      <c r="G218" s="77"/>
      <c r="H218" s="77"/>
      <c r="I218" s="76">
        <v>0</v>
      </c>
      <c r="J218" s="76">
        <v>0</v>
      </c>
      <c r="K218" s="77"/>
      <c r="L218" s="77"/>
      <c r="M218" s="76">
        <v>0.29000000000000004</v>
      </c>
      <c r="N218" s="76">
        <v>0</v>
      </c>
      <c r="O218" s="77"/>
      <c r="P218" s="77"/>
      <c r="Q218" s="76">
        <v>0.53300000000000003</v>
      </c>
      <c r="R218" s="76">
        <v>0</v>
      </c>
      <c r="S218" s="77"/>
      <c r="T218" s="77"/>
      <c r="U218" s="76">
        <v>0</v>
      </c>
      <c r="V218" s="76">
        <v>0</v>
      </c>
      <c r="W218" s="77"/>
      <c r="X218" s="77"/>
      <c r="Y218" s="76">
        <v>0</v>
      </c>
      <c r="Z218" s="76">
        <v>0</v>
      </c>
      <c r="AA218" s="77"/>
      <c r="AB218" s="77"/>
      <c r="AC218" s="76">
        <v>0</v>
      </c>
      <c r="AD218" s="76">
        <v>0</v>
      </c>
      <c r="AE218" s="77"/>
      <c r="AF218" s="77"/>
      <c r="AG218" s="76">
        <v>0.82300000000000006</v>
      </c>
      <c r="AH218" s="76">
        <v>0</v>
      </c>
      <c r="AI218" s="77"/>
      <c r="AJ218" s="77"/>
      <c r="AK218" s="76">
        <v>0</v>
      </c>
      <c r="AL218" s="76">
        <v>0</v>
      </c>
      <c r="AM218" s="77"/>
      <c r="AN218" s="77"/>
      <c r="AO218" s="76">
        <v>0</v>
      </c>
      <c r="AP218" s="76">
        <v>0</v>
      </c>
      <c r="AQ218" s="77"/>
      <c r="AR218" s="77"/>
      <c r="AS218" s="76">
        <v>0</v>
      </c>
      <c r="AT218" s="76">
        <v>0</v>
      </c>
      <c r="AU218" s="77"/>
      <c r="AV218" s="77"/>
      <c r="AW218" s="76">
        <v>0</v>
      </c>
      <c r="AX218" s="76">
        <v>0</v>
      </c>
      <c r="AY218" s="77"/>
      <c r="AZ218" s="77"/>
      <c r="BA218" s="76">
        <v>0</v>
      </c>
      <c r="BB218" s="76">
        <v>0</v>
      </c>
      <c r="BC218" s="77"/>
      <c r="BD218" s="77"/>
      <c r="BE218" s="76">
        <v>0</v>
      </c>
      <c r="BF218" s="76">
        <v>0</v>
      </c>
      <c r="BG218" s="77"/>
      <c r="BH218" s="77"/>
      <c r="BI218" s="76">
        <v>0</v>
      </c>
      <c r="BJ218" s="76">
        <v>0</v>
      </c>
      <c r="BK218" s="76">
        <v>4.7543472701694913</v>
      </c>
      <c r="BL218" s="76">
        <v>0</v>
      </c>
      <c r="BM218" s="76">
        <v>0</v>
      </c>
      <c r="BN218" s="76">
        <v>0</v>
      </c>
      <c r="BO218" s="76">
        <v>0</v>
      </c>
      <c r="BP218" s="76">
        <v>0</v>
      </c>
      <c r="BQ218" s="76">
        <v>0</v>
      </c>
      <c r="BR218" s="76">
        <v>0</v>
      </c>
      <c r="BS218" s="76">
        <v>0</v>
      </c>
      <c r="BT218" s="76">
        <v>0</v>
      </c>
      <c r="BU218" s="76">
        <v>0</v>
      </c>
      <c r="BV218" s="76">
        <v>0</v>
      </c>
      <c r="BW218" s="76">
        <v>0</v>
      </c>
      <c r="BX218" s="76">
        <v>0</v>
      </c>
      <c r="BY218" s="76">
        <v>0</v>
      </c>
      <c r="BZ218" s="76">
        <v>0</v>
      </c>
      <c r="CA218" s="76">
        <v>0.29000000000000004</v>
      </c>
      <c r="CB218" s="76">
        <v>0</v>
      </c>
      <c r="CC218" s="76">
        <v>0</v>
      </c>
      <c r="CD218" s="76">
        <v>0.53300000000000003</v>
      </c>
      <c r="CE218" s="76">
        <v>0</v>
      </c>
      <c r="CF218" s="76">
        <v>0</v>
      </c>
      <c r="CG218" s="76">
        <v>0</v>
      </c>
      <c r="CH218" s="76">
        <v>0</v>
      </c>
      <c r="CI218" s="76">
        <v>0</v>
      </c>
      <c r="CJ218" s="76">
        <v>0</v>
      </c>
      <c r="CK218" s="76">
        <v>0</v>
      </c>
      <c r="CL218" s="76">
        <v>0</v>
      </c>
      <c r="CM218" s="76">
        <v>0</v>
      </c>
      <c r="CN218" s="76">
        <v>0</v>
      </c>
      <c r="CO218" s="76">
        <v>0</v>
      </c>
      <c r="CP218" s="76">
        <v>0.82300000000000006</v>
      </c>
      <c r="CQ218" s="76">
        <v>0</v>
      </c>
      <c r="CR218" s="76">
        <v>0</v>
      </c>
      <c r="CS218" s="76">
        <v>0</v>
      </c>
      <c r="CT218" s="76">
        <v>0</v>
      </c>
      <c r="CU218" s="76">
        <v>0</v>
      </c>
      <c r="CV218" s="76">
        <v>0</v>
      </c>
      <c r="CW218" s="76">
        <v>0</v>
      </c>
      <c r="CX218" s="76">
        <v>2.2288135593220337</v>
      </c>
      <c r="CY218" s="76">
        <v>2.5255337108474585</v>
      </c>
      <c r="CZ218" s="76">
        <v>0</v>
      </c>
      <c r="DA218" s="76">
        <v>0</v>
      </c>
      <c r="DB218" s="76">
        <v>0</v>
      </c>
      <c r="DC218" s="78">
        <v>4.7543472701694913</v>
      </c>
      <c r="DD218" s="71"/>
      <c r="DH218" s="64"/>
      <c r="DI218" s="64"/>
    </row>
    <row r="219" spans="1:113" s="56" customFormat="1" ht="11.25">
      <c r="A219" s="4"/>
      <c r="B219" s="4"/>
      <c r="D219" s="57"/>
      <c r="E219" s="201" t="s">
        <v>304</v>
      </c>
      <c r="F219" s="207"/>
      <c r="G219" s="77"/>
      <c r="H219" s="77"/>
      <c r="I219" s="84"/>
      <c r="J219" s="84"/>
      <c r="K219" s="77"/>
      <c r="L219" s="77"/>
      <c r="M219" s="84"/>
      <c r="N219" s="84"/>
      <c r="O219" s="77"/>
      <c r="P219" s="77"/>
      <c r="Q219" s="84"/>
      <c r="R219" s="84"/>
      <c r="S219" s="77"/>
      <c r="T219" s="77"/>
      <c r="U219" s="84"/>
      <c r="V219" s="84"/>
      <c r="W219" s="77"/>
      <c r="X219" s="77"/>
      <c r="Y219" s="84"/>
      <c r="Z219" s="84"/>
      <c r="AA219" s="77"/>
      <c r="AB219" s="77"/>
      <c r="AC219" s="84"/>
      <c r="AD219" s="84"/>
      <c r="AE219" s="77"/>
      <c r="AF219" s="77"/>
      <c r="AG219" s="84"/>
      <c r="AH219" s="84"/>
      <c r="AI219" s="77"/>
      <c r="AJ219" s="77"/>
      <c r="AK219" s="84"/>
      <c r="AL219" s="84"/>
      <c r="AM219" s="77"/>
      <c r="AN219" s="77"/>
      <c r="AO219" s="84"/>
      <c r="AP219" s="84"/>
      <c r="AQ219" s="77"/>
      <c r="AR219" s="77"/>
      <c r="AS219" s="84"/>
      <c r="AT219" s="84"/>
      <c r="AU219" s="77"/>
      <c r="AV219" s="77"/>
      <c r="AW219" s="84"/>
      <c r="AX219" s="84"/>
      <c r="AY219" s="77"/>
      <c r="AZ219" s="77"/>
      <c r="BA219" s="84"/>
      <c r="BB219" s="84"/>
      <c r="BC219" s="77"/>
      <c r="BD219" s="77"/>
      <c r="BE219" s="84"/>
      <c r="BF219" s="84"/>
      <c r="BG219" s="77"/>
      <c r="BH219" s="77"/>
      <c r="BI219" s="84"/>
      <c r="BJ219" s="84"/>
      <c r="BK219" s="84"/>
      <c r="BL219" s="84"/>
      <c r="BM219" s="84"/>
      <c r="BN219" s="84"/>
      <c r="BO219" s="84"/>
      <c r="BP219" s="84"/>
      <c r="BQ219" s="84"/>
      <c r="BR219" s="84"/>
      <c r="BS219" s="84"/>
      <c r="BT219" s="84"/>
      <c r="BU219" s="84"/>
      <c r="BV219" s="84"/>
      <c r="BW219" s="84"/>
      <c r="BX219" s="84"/>
      <c r="BY219" s="84"/>
      <c r="BZ219" s="84"/>
      <c r="CA219" s="84"/>
      <c r="CB219" s="84"/>
      <c r="CC219" s="84"/>
      <c r="CD219" s="84"/>
      <c r="CE219" s="84"/>
      <c r="CF219" s="84"/>
      <c r="CG219" s="84"/>
      <c r="CH219" s="84"/>
      <c r="CI219" s="84"/>
      <c r="CJ219" s="84"/>
      <c r="CK219" s="84"/>
      <c r="CL219" s="84"/>
      <c r="CM219" s="84"/>
      <c r="CN219" s="84"/>
      <c r="CO219" s="84"/>
      <c r="CP219" s="84"/>
      <c r="CQ219" s="84"/>
      <c r="CR219" s="84"/>
      <c r="CS219" s="84"/>
      <c r="CT219" s="84"/>
      <c r="CU219" s="84"/>
      <c r="CV219" s="84"/>
      <c r="CW219" s="84"/>
      <c r="CX219" s="84"/>
      <c r="CY219" s="84"/>
      <c r="CZ219" s="84"/>
      <c r="DA219" s="84"/>
      <c r="DB219" s="84"/>
      <c r="DC219" s="203"/>
      <c r="DD219" s="71"/>
      <c r="DH219" s="64"/>
      <c r="DI219" s="64"/>
    </row>
    <row r="220" spans="1:113" s="215" customFormat="1" ht="33" customHeight="1">
      <c r="A220" s="208"/>
      <c r="B220" s="4">
        <v>1</v>
      </c>
      <c r="C220" s="209"/>
      <c r="D220" s="31"/>
      <c r="E220" s="210" t="s">
        <v>305</v>
      </c>
      <c r="F220" s="211" t="s">
        <v>306</v>
      </c>
      <c r="G220" s="212">
        <v>0</v>
      </c>
      <c r="H220" s="212">
        <v>0</v>
      </c>
      <c r="I220" s="212">
        <v>0</v>
      </c>
      <c r="J220" s="212">
        <v>0</v>
      </c>
      <c r="K220" s="212">
        <v>0</v>
      </c>
      <c r="L220" s="212">
        <v>0</v>
      </c>
      <c r="M220" s="212">
        <v>7.0000000000000007E-2</v>
      </c>
      <c r="N220" s="212">
        <v>0</v>
      </c>
      <c r="O220" s="212">
        <v>0</v>
      </c>
      <c r="P220" s="212">
        <v>0</v>
      </c>
      <c r="Q220" s="212">
        <v>0</v>
      </c>
      <c r="R220" s="212">
        <v>0</v>
      </c>
      <c r="S220" s="212">
        <v>0</v>
      </c>
      <c r="T220" s="212">
        <v>0</v>
      </c>
      <c r="U220" s="212">
        <v>0</v>
      </c>
      <c r="V220" s="212">
        <v>0</v>
      </c>
      <c r="W220" s="212">
        <v>0</v>
      </c>
      <c r="X220" s="212">
        <v>0</v>
      </c>
      <c r="Y220" s="212">
        <v>0</v>
      </c>
      <c r="Z220" s="212">
        <v>0</v>
      </c>
      <c r="AA220" s="212">
        <v>0</v>
      </c>
      <c r="AB220" s="212">
        <v>0</v>
      </c>
      <c r="AC220" s="212">
        <v>0</v>
      </c>
      <c r="AD220" s="212">
        <v>0</v>
      </c>
      <c r="AE220" s="212">
        <v>0</v>
      </c>
      <c r="AF220" s="212">
        <v>0</v>
      </c>
      <c r="AG220" s="212">
        <v>7.0000000000000007E-2</v>
      </c>
      <c r="AH220" s="212">
        <v>0</v>
      </c>
      <c r="AI220" s="213"/>
      <c r="AJ220" s="213"/>
      <c r="AK220" s="213">
        <v>0</v>
      </c>
      <c r="AL220" s="213">
        <v>0</v>
      </c>
      <c r="AM220" s="213"/>
      <c r="AN220" s="213"/>
      <c r="AO220" s="213">
        <v>0</v>
      </c>
      <c r="AP220" s="213">
        <v>0</v>
      </c>
      <c r="AQ220" s="213"/>
      <c r="AR220" s="213"/>
      <c r="AS220" s="213">
        <v>0</v>
      </c>
      <c r="AT220" s="213">
        <v>0</v>
      </c>
      <c r="AU220" s="213"/>
      <c r="AV220" s="213"/>
      <c r="AW220" s="213"/>
      <c r="AX220" s="213"/>
      <c r="AY220" s="213"/>
      <c r="AZ220" s="213"/>
      <c r="BA220" s="213"/>
      <c r="BB220" s="213"/>
      <c r="BC220" s="213"/>
      <c r="BD220" s="213"/>
      <c r="BE220" s="213"/>
      <c r="BF220" s="213"/>
      <c r="BG220" s="212">
        <v>0</v>
      </c>
      <c r="BH220" s="212">
        <v>0</v>
      </c>
      <c r="BI220" s="212">
        <v>0</v>
      </c>
      <c r="BJ220" s="212">
        <v>0</v>
      </c>
      <c r="BK220" s="213">
        <v>0.74576271186440679</v>
      </c>
      <c r="BL220" s="213">
        <v>0</v>
      </c>
      <c r="BM220" s="213">
        <v>0</v>
      </c>
      <c r="BN220" s="213">
        <v>0</v>
      </c>
      <c r="BO220" s="213">
        <v>0</v>
      </c>
      <c r="BP220" s="213">
        <v>0</v>
      </c>
      <c r="BQ220" s="213">
        <v>0</v>
      </c>
      <c r="BR220" s="213">
        <v>0</v>
      </c>
      <c r="BS220" s="213">
        <v>0</v>
      </c>
      <c r="BT220" s="213">
        <v>0</v>
      </c>
      <c r="BU220" s="213">
        <v>0</v>
      </c>
      <c r="BV220" s="213">
        <v>0</v>
      </c>
      <c r="BW220" s="213">
        <v>0</v>
      </c>
      <c r="BX220" s="212">
        <v>0</v>
      </c>
      <c r="BY220" s="212">
        <v>0</v>
      </c>
      <c r="BZ220" s="212">
        <v>0</v>
      </c>
      <c r="CA220" s="213">
        <v>7.0000000000000007E-2</v>
      </c>
      <c r="CB220" s="213">
        <v>0</v>
      </c>
      <c r="CC220" s="213">
        <v>0</v>
      </c>
      <c r="CD220" s="213">
        <v>0</v>
      </c>
      <c r="CE220" s="213">
        <v>0</v>
      </c>
      <c r="CF220" s="213">
        <v>0</v>
      </c>
      <c r="CG220" s="213"/>
      <c r="CH220" s="213"/>
      <c r="CI220" s="213"/>
      <c r="CJ220" s="213"/>
      <c r="CK220" s="213"/>
      <c r="CL220" s="213"/>
      <c r="CM220" s="213"/>
      <c r="CN220" s="213"/>
      <c r="CO220" s="213"/>
      <c r="CP220" s="212">
        <v>7.0000000000000007E-2</v>
      </c>
      <c r="CQ220" s="212">
        <v>0</v>
      </c>
      <c r="CR220" s="212">
        <v>0</v>
      </c>
      <c r="CS220" s="213">
        <v>0</v>
      </c>
      <c r="CT220" s="213">
        <v>0</v>
      </c>
      <c r="CU220" s="213">
        <v>0</v>
      </c>
      <c r="CV220" s="213">
        <v>0</v>
      </c>
      <c r="CW220" s="212">
        <v>0</v>
      </c>
      <c r="CX220" s="213">
        <v>0.74576271186440679</v>
      </c>
      <c r="CY220" s="213">
        <v>0</v>
      </c>
      <c r="CZ220" s="213"/>
      <c r="DA220" s="213"/>
      <c r="DB220" s="213"/>
      <c r="DC220" s="214">
        <v>0.74576271186440679</v>
      </c>
      <c r="DD220" s="107"/>
    </row>
    <row r="221" spans="1:113" s="215" customFormat="1" ht="33" customHeight="1">
      <c r="A221" s="208"/>
      <c r="B221" s="4">
        <v>1</v>
      </c>
      <c r="C221" s="209"/>
      <c r="D221" s="31"/>
      <c r="E221" s="210" t="s">
        <v>307</v>
      </c>
      <c r="F221" s="211" t="s">
        <v>308</v>
      </c>
      <c r="G221" s="212">
        <v>0</v>
      </c>
      <c r="H221" s="212">
        <v>0</v>
      </c>
      <c r="I221" s="212">
        <v>0</v>
      </c>
      <c r="J221" s="212">
        <v>0</v>
      </c>
      <c r="K221" s="212">
        <v>0</v>
      </c>
      <c r="L221" s="212">
        <v>0</v>
      </c>
      <c r="M221" s="212">
        <v>0.06</v>
      </c>
      <c r="N221" s="212">
        <v>0</v>
      </c>
      <c r="O221" s="212">
        <v>0</v>
      </c>
      <c r="P221" s="212">
        <v>0</v>
      </c>
      <c r="Q221" s="212">
        <v>0</v>
      </c>
      <c r="R221" s="212">
        <v>0</v>
      </c>
      <c r="S221" s="212">
        <v>0</v>
      </c>
      <c r="T221" s="212">
        <v>0</v>
      </c>
      <c r="U221" s="212">
        <v>0</v>
      </c>
      <c r="V221" s="212">
        <v>0</v>
      </c>
      <c r="W221" s="212">
        <v>0</v>
      </c>
      <c r="X221" s="212">
        <v>0</v>
      </c>
      <c r="Y221" s="212">
        <v>0</v>
      </c>
      <c r="Z221" s="212">
        <v>0</v>
      </c>
      <c r="AA221" s="212">
        <v>0</v>
      </c>
      <c r="AB221" s="212">
        <v>0</v>
      </c>
      <c r="AC221" s="212">
        <v>0</v>
      </c>
      <c r="AD221" s="212">
        <v>0</v>
      </c>
      <c r="AE221" s="212">
        <v>0</v>
      </c>
      <c r="AF221" s="212">
        <v>0</v>
      </c>
      <c r="AG221" s="212">
        <v>0.06</v>
      </c>
      <c r="AH221" s="212">
        <v>0</v>
      </c>
      <c r="AI221" s="213"/>
      <c r="AJ221" s="213"/>
      <c r="AK221" s="213">
        <v>0</v>
      </c>
      <c r="AL221" s="213">
        <v>0</v>
      </c>
      <c r="AM221" s="213"/>
      <c r="AN221" s="213"/>
      <c r="AO221" s="213">
        <v>0</v>
      </c>
      <c r="AP221" s="213">
        <v>0</v>
      </c>
      <c r="AQ221" s="213"/>
      <c r="AR221" s="213"/>
      <c r="AS221" s="213">
        <v>0</v>
      </c>
      <c r="AT221" s="213">
        <v>0</v>
      </c>
      <c r="AU221" s="213"/>
      <c r="AV221" s="213"/>
      <c r="AW221" s="213"/>
      <c r="AX221" s="213"/>
      <c r="AY221" s="213"/>
      <c r="AZ221" s="213"/>
      <c r="BA221" s="213"/>
      <c r="BB221" s="213"/>
      <c r="BC221" s="213"/>
      <c r="BD221" s="213"/>
      <c r="BE221" s="213"/>
      <c r="BF221" s="213"/>
      <c r="BG221" s="212">
        <v>0</v>
      </c>
      <c r="BH221" s="212">
        <v>0</v>
      </c>
      <c r="BI221" s="212">
        <v>0</v>
      </c>
      <c r="BJ221" s="212">
        <v>0</v>
      </c>
      <c r="BK221" s="213">
        <v>0.47457627118644075</v>
      </c>
      <c r="BL221" s="213">
        <v>0</v>
      </c>
      <c r="BM221" s="213">
        <v>0</v>
      </c>
      <c r="BN221" s="213">
        <v>0</v>
      </c>
      <c r="BO221" s="213">
        <v>0</v>
      </c>
      <c r="BP221" s="213">
        <v>0</v>
      </c>
      <c r="BQ221" s="213">
        <v>0</v>
      </c>
      <c r="BR221" s="213">
        <v>0</v>
      </c>
      <c r="BS221" s="213">
        <v>0</v>
      </c>
      <c r="BT221" s="213">
        <v>0</v>
      </c>
      <c r="BU221" s="213">
        <v>0</v>
      </c>
      <c r="BV221" s="213">
        <v>0</v>
      </c>
      <c r="BW221" s="213">
        <v>0</v>
      </c>
      <c r="BX221" s="212">
        <v>0</v>
      </c>
      <c r="BY221" s="212">
        <v>0</v>
      </c>
      <c r="BZ221" s="212">
        <v>0</v>
      </c>
      <c r="CA221" s="213">
        <v>0.06</v>
      </c>
      <c r="CB221" s="213">
        <v>0</v>
      </c>
      <c r="CC221" s="213">
        <v>0</v>
      </c>
      <c r="CD221" s="213">
        <v>0</v>
      </c>
      <c r="CE221" s="213">
        <v>0</v>
      </c>
      <c r="CF221" s="213">
        <v>0</v>
      </c>
      <c r="CG221" s="213"/>
      <c r="CH221" s="213"/>
      <c r="CI221" s="213"/>
      <c r="CJ221" s="213"/>
      <c r="CK221" s="213"/>
      <c r="CL221" s="213"/>
      <c r="CM221" s="213"/>
      <c r="CN221" s="213"/>
      <c r="CO221" s="213"/>
      <c r="CP221" s="212">
        <v>0.06</v>
      </c>
      <c r="CQ221" s="212">
        <v>0</v>
      </c>
      <c r="CR221" s="212">
        <v>0</v>
      </c>
      <c r="CS221" s="213">
        <v>0</v>
      </c>
      <c r="CT221" s="213">
        <v>0</v>
      </c>
      <c r="CU221" s="213">
        <v>0</v>
      </c>
      <c r="CV221" s="213">
        <v>0</v>
      </c>
      <c r="CW221" s="212">
        <v>0</v>
      </c>
      <c r="CX221" s="213">
        <v>0.47457627118644075</v>
      </c>
      <c r="CY221" s="213">
        <v>0</v>
      </c>
      <c r="CZ221" s="213"/>
      <c r="DA221" s="213"/>
      <c r="DB221" s="213"/>
      <c r="DC221" s="214">
        <v>0.47457627118644075</v>
      </c>
      <c r="DD221" s="107"/>
    </row>
    <row r="222" spans="1:113" s="215" customFormat="1" ht="33" customHeight="1">
      <c r="A222" s="208"/>
      <c r="B222" s="4">
        <v>1</v>
      </c>
      <c r="C222" s="209"/>
      <c r="D222" s="31"/>
      <c r="E222" s="210" t="s">
        <v>309</v>
      </c>
      <c r="F222" s="211" t="s">
        <v>310</v>
      </c>
      <c r="G222" s="212">
        <v>0</v>
      </c>
      <c r="H222" s="212">
        <v>0</v>
      </c>
      <c r="I222" s="212">
        <v>0</v>
      </c>
      <c r="J222" s="212">
        <v>0</v>
      </c>
      <c r="K222" s="212">
        <v>0</v>
      </c>
      <c r="L222" s="212">
        <v>0</v>
      </c>
      <c r="M222" s="212">
        <v>0.16</v>
      </c>
      <c r="N222" s="212">
        <v>0</v>
      </c>
      <c r="O222" s="212">
        <v>0</v>
      </c>
      <c r="P222" s="212">
        <v>0</v>
      </c>
      <c r="Q222" s="212">
        <v>0</v>
      </c>
      <c r="R222" s="212">
        <v>0</v>
      </c>
      <c r="S222" s="212">
        <v>0</v>
      </c>
      <c r="T222" s="212">
        <v>0</v>
      </c>
      <c r="U222" s="212">
        <v>0</v>
      </c>
      <c r="V222" s="212">
        <v>0</v>
      </c>
      <c r="W222" s="212">
        <v>0</v>
      </c>
      <c r="X222" s="212">
        <v>0</v>
      </c>
      <c r="Y222" s="212">
        <v>0</v>
      </c>
      <c r="Z222" s="212">
        <v>0</v>
      </c>
      <c r="AA222" s="212">
        <v>0</v>
      </c>
      <c r="AB222" s="212">
        <v>0</v>
      </c>
      <c r="AC222" s="212">
        <v>0</v>
      </c>
      <c r="AD222" s="212">
        <v>0</v>
      </c>
      <c r="AE222" s="212">
        <v>0</v>
      </c>
      <c r="AF222" s="212">
        <v>0</v>
      </c>
      <c r="AG222" s="212">
        <v>0.16</v>
      </c>
      <c r="AH222" s="212">
        <v>0</v>
      </c>
      <c r="AI222" s="213"/>
      <c r="AJ222" s="213"/>
      <c r="AK222" s="213">
        <v>0</v>
      </c>
      <c r="AL222" s="213">
        <v>0</v>
      </c>
      <c r="AM222" s="213"/>
      <c r="AN222" s="213"/>
      <c r="AO222" s="213">
        <v>0</v>
      </c>
      <c r="AP222" s="213">
        <v>0</v>
      </c>
      <c r="AQ222" s="213"/>
      <c r="AR222" s="213"/>
      <c r="AS222" s="213">
        <v>0</v>
      </c>
      <c r="AT222" s="213">
        <v>0</v>
      </c>
      <c r="AU222" s="213"/>
      <c r="AV222" s="213"/>
      <c r="AW222" s="213"/>
      <c r="AX222" s="213"/>
      <c r="AY222" s="213"/>
      <c r="AZ222" s="213"/>
      <c r="BA222" s="213"/>
      <c r="BB222" s="213"/>
      <c r="BC222" s="213"/>
      <c r="BD222" s="213"/>
      <c r="BE222" s="213"/>
      <c r="BF222" s="213"/>
      <c r="BG222" s="212">
        <v>0</v>
      </c>
      <c r="BH222" s="212">
        <v>0</v>
      </c>
      <c r="BI222" s="212">
        <v>0</v>
      </c>
      <c r="BJ222" s="212">
        <v>0</v>
      </c>
      <c r="BK222" s="213">
        <v>1.0084745762711864</v>
      </c>
      <c r="BL222" s="213">
        <v>0</v>
      </c>
      <c r="BM222" s="213">
        <v>0</v>
      </c>
      <c r="BN222" s="213">
        <v>0</v>
      </c>
      <c r="BO222" s="213">
        <v>0</v>
      </c>
      <c r="BP222" s="213">
        <v>0</v>
      </c>
      <c r="BQ222" s="213">
        <v>0</v>
      </c>
      <c r="BR222" s="213">
        <v>0</v>
      </c>
      <c r="BS222" s="213">
        <v>0</v>
      </c>
      <c r="BT222" s="213">
        <v>0</v>
      </c>
      <c r="BU222" s="213">
        <v>0</v>
      </c>
      <c r="BV222" s="213">
        <v>0</v>
      </c>
      <c r="BW222" s="213">
        <v>0</v>
      </c>
      <c r="BX222" s="212">
        <v>0</v>
      </c>
      <c r="BY222" s="212">
        <v>0</v>
      </c>
      <c r="BZ222" s="212">
        <v>0</v>
      </c>
      <c r="CA222" s="213">
        <v>0.16</v>
      </c>
      <c r="CB222" s="213">
        <v>0</v>
      </c>
      <c r="CC222" s="213">
        <v>0</v>
      </c>
      <c r="CD222" s="213">
        <v>0</v>
      </c>
      <c r="CE222" s="213">
        <v>0</v>
      </c>
      <c r="CF222" s="213">
        <v>0</v>
      </c>
      <c r="CG222" s="213"/>
      <c r="CH222" s="213"/>
      <c r="CI222" s="213"/>
      <c r="CJ222" s="213"/>
      <c r="CK222" s="213"/>
      <c r="CL222" s="213"/>
      <c r="CM222" s="213"/>
      <c r="CN222" s="213"/>
      <c r="CO222" s="213"/>
      <c r="CP222" s="212">
        <v>0.16</v>
      </c>
      <c r="CQ222" s="212">
        <v>0</v>
      </c>
      <c r="CR222" s="212">
        <v>0</v>
      </c>
      <c r="CS222" s="213">
        <v>0</v>
      </c>
      <c r="CT222" s="213">
        <v>0</v>
      </c>
      <c r="CU222" s="213">
        <v>0</v>
      </c>
      <c r="CV222" s="213">
        <v>0</v>
      </c>
      <c r="CW222" s="212">
        <v>0</v>
      </c>
      <c r="CX222" s="213">
        <v>1.0084745762711864</v>
      </c>
      <c r="CY222" s="213">
        <v>0</v>
      </c>
      <c r="CZ222" s="213"/>
      <c r="DA222" s="213"/>
      <c r="DB222" s="213"/>
      <c r="DC222" s="214">
        <v>1.0084745762711864</v>
      </c>
      <c r="DD222" s="107"/>
    </row>
    <row r="223" spans="1:113" s="215" customFormat="1" ht="33" customHeight="1">
      <c r="A223" s="208"/>
      <c r="B223" s="4">
        <v>1</v>
      </c>
      <c r="C223" s="209"/>
      <c r="D223" s="31"/>
      <c r="E223" s="210" t="s">
        <v>311</v>
      </c>
      <c r="F223" s="211" t="s">
        <v>312</v>
      </c>
      <c r="G223" s="212">
        <v>0</v>
      </c>
      <c r="H223" s="212">
        <v>0</v>
      </c>
      <c r="I223" s="212">
        <v>0</v>
      </c>
      <c r="J223" s="212">
        <v>0</v>
      </c>
      <c r="K223" s="212">
        <v>0</v>
      </c>
      <c r="L223" s="212">
        <v>0</v>
      </c>
      <c r="M223" s="212">
        <v>0</v>
      </c>
      <c r="N223" s="212">
        <v>0</v>
      </c>
      <c r="O223" s="212">
        <v>0</v>
      </c>
      <c r="P223" s="212">
        <v>0</v>
      </c>
      <c r="Q223" s="212">
        <v>0.1</v>
      </c>
      <c r="R223" s="212">
        <v>0</v>
      </c>
      <c r="S223" s="212">
        <v>0</v>
      </c>
      <c r="T223" s="212">
        <v>0</v>
      </c>
      <c r="U223" s="212">
        <v>0</v>
      </c>
      <c r="V223" s="212">
        <v>0</v>
      </c>
      <c r="W223" s="212">
        <v>0</v>
      </c>
      <c r="X223" s="212">
        <v>0</v>
      </c>
      <c r="Y223" s="212">
        <v>0</v>
      </c>
      <c r="Z223" s="212">
        <v>0</v>
      </c>
      <c r="AA223" s="212">
        <v>0</v>
      </c>
      <c r="AB223" s="212">
        <v>0</v>
      </c>
      <c r="AC223" s="212">
        <v>0</v>
      </c>
      <c r="AD223" s="212">
        <v>0</v>
      </c>
      <c r="AE223" s="212">
        <v>0</v>
      </c>
      <c r="AF223" s="212">
        <v>0</v>
      </c>
      <c r="AG223" s="212">
        <v>0.1</v>
      </c>
      <c r="AH223" s="212">
        <v>0</v>
      </c>
      <c r="AI223" s="213"/>
      <c r="AJ223" s="213"/>
      <c r="AK223" s="213">
        <v>0</v>
      </c>
      <c r="AL223" s="213">
        <v>0</v>
      </c>
      <c r="AM223" s="213"/>
      <c r="AN223" s="213"/>
      <c r="AO223" s="213">
        <v>0</v>
      </c>
      <c r="AP223" s="213">
        <v>0</v>
      </c>
      <c r="AQ223" s="213"/>
      <c r="AR223" s="213"/>
      <c r="AS223" s="213">
        <v>0</v>
      </c>
      <c r="AT223" s="213">
        <v>0</v>
      </c>
      <c r="AU223" s="213"/>
      <c r="AV223" s="213"/>
      <c r="AW223" s="213"/>
      <c r="AX223" s="213"/>
      <c r="AY223" s="213"/>
      <c r="AZ223" s="213"/>
      <c r="BA223" s="213"/>
      <c r="BB223" s="213"/>
      <c r="BC223" s="213"/>
      <c r="BD223" s="213"/>
      <c r="BE223" s="213"/>
      <c r="BF223" s="213"/>
      <c r="BG223" s="212">
        <v>0</v>
      </c>
      <c r="BH223" s="212">
        <v>0</v>
      </c>
      <c r="BI223" s="212">
        <v>0</v>
      </c>
      <c r="BJ223" s="212">
        <v>0</v>
      </c>
      <c r="BK223" s="213">
        <v>0.49708504711864399</v>
      </c>
      <c r="BL223" s="213">
        <v>0</v>
      </c>
      <c r="BM223" s="213">
        <v>0</v>
      </c>
      <c r="BN223" s="213">
        <v>0</v>
      </c>
      <c r="BO223" s="213">
        <v>0</v>
      </c>
      <c r="BP223" s="213">
        <v>0</v>
      </c>
      <c r="BQ223" s="213">
        <v>0</v>
      </c>
      <c r="BR223" s="213">
        <v>0</v>
      </c>
      <c r="BS223" s="213">
        <v>0</v>
      </c>
      <c r="BT223" s="213">
        <v>0</v>
      </c>
      <c r="BU223" s="213">
        <v>0</v>
      </c>
      <c r="BV223" s="213">
        <v>0</v>
      </c>
      <c r="BW223" s="213">
        <v>0</v>
      </c>
      <c r="BX223" s="212">
        <v>0</v>
      </c>
      <c r="BY223" s="212">
        <v>0</v>
      </c>
      <c r="BZ223" s="212">
        <v>0</v>
      </c>
      <c r="CA223" s="213">
        <v>0</v>
      </c>
      <c r="CB223" s="213">
        <v>0</v>
      </c>
      <c r="CC223" s="213">
        <v>0</v>
      </c>
      <c r="CD223" s="213">
        <v>0.1</v>
      </c>
      <c r="CE223" s="213">
        <v>0</v>
      </c>
      <c r="CF223" s="213">
        <v>0</v>
      </c>
      <c r="CG223" s="213"/>
      <c r="CH223" s="213"/>
      <c r="CI223" s="213"/>
      <c r="CJ223" s="213"/>
      <c r="CK223" s="213"/>
      <c r="CL223" s="213"/>
      <c r="CM223" s="213"/>
      <c r="CN223" s="213"/>
      <c r="CO223" s="213"/>
      <c r="CP223" s="212">
        <v>0.1</v>
      </c>
      <c r="CQ223" s="212">
        <v>0</v>
      </c>
      <c r="CR223" s="212">
        <v>0</v>
      </c>
      <c r="CS223" s="213">
        <v>0</v>
      </c>
      <c r="CT223" s="213">
        <v>0</v>
      </c>
      <c r="CU223" s="213">
        <v>0</v>
      </c>
      <c r="CV223" s="213">
        <v>0</v>
      </c>
      <c r="CW223" s="212">
        <v>0</v>
      </c>
      <c r="CX223" s="213">
        <v>0</v>
      </c>
      <c r="CY223" s="213">
        <v>0.49708504711864399</v>
      </c>
      <c r="CZ223" s="213"/>
      <c r="DA223" s="213"/>
      <c r="DB223" s="213"/>
      <c r="DC223" s="214">
        <v>0.49708504711864399</v>
      </c>
      <c r="DD223" s="107"/>
    </row>
    <row r="224" spans="1:113" s="215" customFormat="1" ht="33" customHeight="1">
      <c r="A224" s="208"/>
      <c r="B224" s="4">
        <v>1</v>
      </c>
      <c r="C224" s="209"/>
      <c r="D224" s="31"/>
      <c r="E224" s="210" t="s">
        <v>313</v>
      </c>
      <c r="F224" s="211" t="s">
        <v>314</v>
      </c>
      <c r="G224" s="212">
        <v>0</v>
      </c>
      <c r="H224" s="212">
        <v>0</v>
      </c>
      <c r="I224" s="212">
        <v>0</v>
      </c>
      <c r="J224" s="212">
        <v>0</v>
      </c>
      <c r="K224" s="212">
        <v>0</v>
      </c>
      <c r="L224" s="212">
        <v>0</v>
      </c>
      <c r="M224" s="212">
        <v>0</v>
      </c>
      <c r="N224" s="212">
        <v>0</v>
      </c>
      <c r="O224" s="212">
        <v>0</v>
      </c>
      <c r="P224" s="212">
        <v>0</v>
      </c>
      <c r="Q224" s="212">
        <v>0.16</v>
      </c>
      <c r="R224" s="212">
        <v>0</v>
      </c>
      <c r="S224" s="212">
        <v>0</v>
      </c>
      <c r="T224" s="212">
        <v>0</v>
      </c>
      <c r="U224" s="212">
        <v>0</v>
      </c>
      <c r="V224" s="212">
        <v>0</v>
      </c>
      <c r="W224" s="212">
        <v>0</v>
      </c>
      <c r="X224" s="212">
        <v>0</v>
      </c>
      <c r="Y224" s="212">
        <v>0</v>
      </c>
      <c r="Z224" s="212">
        <v>0</v>
      </c>
      <c r="AA224" s="212">
        <v>0</v>
      </c>
      <c r="AB224" s="212">
        <v>0</v>
      </c>
      <c r="AC224" s="212">
        <v>0</v>
      </c>
      <c r="AD224" s="212">
        <v>0</v>
      </c>
      <c r="AE224" s="212">
        <v>0</v>
      </c>
      <c r="AF224" s="212">
        <v>0</v>
      </c>
      <c r="AG224" s="212">
        <v>0.16</v>
      </c>
      <c r="AH224" s="212">
        <v>0</v>
      </c>
      <c r="AI224" s="213"/>
      <c r="AJ224" s="213"/>
      <c r="AK224" s="213">
        <v>0</v>
      </c>
      <c r="AL224" s="213">
        <v>0</v>
      </c>
      <c r="AM224" s="213"/>
      <c r="AN224" s="213"/>
      <c r="AO224" s="213">
        <v>0</v>
      </c>
      <c r="AP224" s="213">
        <v>0</v>
      </c>
      <c r="AQ224" s="213"/>
      <c r="AR224" s="213"/>
      <c r="AS224" s="213">
        <v>0</v>
      </c>
      <c r="AT224" s="213">
        <v>0</v>
      </c>
      <c r="AU224" s="213"/>
      <c r="AV224" s="213"/>
      <c r="AW224" s="213"/>
      <c r="AX224" s="213"/>
      <c r="AY224" s="213"/>
      <c r="AZ224" s="213"/>
      <c r="BA224" s="213"/>
      <c r="BB224" s="213"/>
      <c r="BC224" s="213"/>
      <c r="BD224" s="213"/>
      <c r="BE224" s="213"/>
      <c r="BF224" s="213"/>
      <c r="BG224" s="212">
        <v>0</v>
      </c>
      <c r="BH224" s="212">
        <v>0</v>
      </c>
      <c r="BI224" s="212">
        <v>0</v>
      </c>
      <c r="BJ224" s="212">
        <v>0</v>
      </c>
      <c r="BK224" s="213">
        <v>0.73674302677966097</v>
      </c>
      <c r="BL224" s="213">
        <v>0</v>
      </c>
      <c r="BM224" s="213">
        <v>0</v>
      </c>
      <c r="BN224" s="213">
        <v>0</v>
      </c>
      <c r="BO224" s="213">
        <v>0</v>
      </c>
      <c r="BP224" s="213">
        <v>0</v>
      </c>
      <c r="BQ224" s="213">
        <v>0</v>
      </c>
      <c r="BR224" s="213">
        <v>0</v>
      </c>
      <c r="BS224" s="213">
        <v>0</v>
      </c>
      <c r="BT224" s="213">
        <v>0</v>
      </c>
      <c r="BU224" s="213">
        <v>0</v>
      </c>
      <c r="BV224" s="213">
        <v>0</v>
      </c>
      <c r="BW224" s="213">
        <v>0</v>
      </c>
      <c r="BX224" s="212">
        <v>0</v>
      </c>
      <c r="BY224" s="212">
        <v>0</v>
      </c>
      <c r="BZ224" s="212">
        <v>0</v>
      </c>
      <c r="CA224" s="213">
        <v>0</v>
      </c>
      <c r="CB224" s="213">
        <v>0</v>
      </c>
      <c r="CC224" s="213">
        <v>0</v>
      </c>
      <c r="CD224" s="213">
        <v>0.16</v>
      </c>
      <c r="CE224" s="213">
        <v>0</v>
      </c>
      <c r="CF224" s="213">
        <v>0</v>
      </c>
      <c r="CG224" s="213"/>
      <c r="CH224" s="213"/>
      <c r="CI224" s="213"/>
      <c r="CJ224" s="213"/>
      <c r="CK224" s="213"/>
      <c r="CL224" s="213"/>
      <c r="CM224" s="213"/>
      <c r="CN224" s="213"/>
      <c r="CO224" s="213"/>
      <c r="CP224" s="212">
        <v>0.16</v>
      </c>
      <c r="CQ224" s="212">
        <v>0</v>
      </c>
      <c r="CR224" s="212">
        <v>0</v>
      </c>
      <c r="CS224" s="213">
        <v>0</v>
      </c>
      <c r="CT224" s="213">
        <v>0</v>
      </c>
      <c r="CU224" s="213">
        <v>0</v>
      </c>
      <c r="CV224" s="213">
        <v>0</v>
      </c>
      <c r="CW224" s="212">
        <v>0</v>
      </c>
      <c r="CX224" s="213">
        <v>0</v>
      </c>
      <c r="CY224" s="213">
        <v>0.73674302677966097</v>
      </c>
      <c r="CZ224" s="213"/>
      <c r="DA224" s="213"/>
      <c r="DB224" s="213"/>
      <c r="DC224" s="214">
        <v>0.73674302677966097</v>
      </c>
      <c r="DD224" s="107"/>
    </row>
    <row r="225" spans="1:113" s="215" customFormat="1" ht="33" customHeight="1">
      <c r="A225" s="208"/>
      <c r="B225" s="4">
        <v>1</v>
      </c>
      <c r="C225" s="209"/>
      <c r="D225" s="31"/>
      <c r="E225" s="210" t="s">
        <v>315</v>
      </c>
      <c r="F225" s="211" t="s">
        <v>316</v>
      </c>
      <c r="G225" s="212">
        <v>0</v>
      </c>
      <c r="H225" s="212">
        <v>0</v>
      </c>
      <c r="I225" s="212">
        <v>0</v>
      </c>
      <c r="J225" s="212">
        <v>0</v>
      </c>
      <c r="K225" s="212">
        <v>0</v>
      </c>
      <c r="L225" s="212">
        <v>0</v>
      </c>
      <c r="M225" s="212">
        <v>0</v>
      </c>
      <c r="N225" s="212">
        <v>0</v>
      </c>
      <c r="O225" s="212">
        <v>0</v>
      </c>
      <c r="P225" s="212">
        <v>0</v>
      </c>
      <c r="Q225" s="212">
        <v>0.15</v>
      </c>
      <c r="R225" s="212">
        <v>0</v>
      </c>
      <c r="S225" s="212">
        <v>0</v>
      </c>
      <c r="T225" s="212">
        <v>0</v>
      </c>
      <c r="U225" s="212">
        <v>0</v>
      </c>
      <c r="V225" s="212">
        <v>0</v>
      </c>
      <c r="W225" s="212">
        <v>0</v>
      </c>
      <c r="X225" s="212">
        <v>0</v>
      </c>
      <c r="Y225" s="212">
        <v>0</v>
      </c>
      <c r="Z225" s="212">
        <v>0</v>
      </c>
      <c r="AA225" s="212">
        <v>0</v>
      </c>
      <c r="AB225" s="212">
        <v>0</v>
      </c>
      <c r="AC225" s="212">
        <v>0</v>
      </c>
      <c r="AD225" s="212">
        <v>0</v>
      </c>
      <c r="AE225" s="212">
        <v>0</v>
      </c>
      <c r="AF225" s="212">
        <v>0</v>
      </c>
      <c r="AG225" s="212">
        <v>0.15</v>
      </c>
      <c r="AH225" s="212">
        <v>0</v>
      </c>
      <c r="AI225" s="213"/>
      <c r="AJ225" s="213"/>
      <c r="AK225" s="213">
        <v>0</v>
      </c>
      <c r="AL225" s="213">
        <v>0</v>
      </c>
      <c r="AM225" s="213"/>
      <c r="AN225" s="213"/>
      <c r="AO225" s="213">
        <v>0</v>
      </c>
      <c r="AP225" s="213">
        <v>0</v>
      </c>
      <c r="AQ225" s="213"/>
      <c r="AR225" s="213"/>
      <c r="AS225" s="213">
        <v>0</v>
      </c>
      <c r="AT225" s="213">
        <v>0</v>
      </c>
      <c r="AU225" s="213"/>
      <c r="AV225" s="213"/>
      <c r="AW225" s="213"/>
      <c r="AX225" s="213"/>
      <c r="AY225" s="213"/>
      <c r="AZ225" s="213"/>
      <c r="BA225" s="213"/>
      <c r="BB225" s="213"/>
      <c r="BC225" s="213"/>
      <c r="BD225" s="213"/>
      <c r="BE225" s="213"/>
      <c r="BF225" s="213"/>
      <c r="BG225" s="212">
        <v>0</v>
      </c>
      <c r="BH225" s="212">
        <v>0</v>
      </c>
      <c r="BI225" s="212">
        <v>0</v>
      </c>
      <c r="BJ225" s="212">
        <v>0</v>
      </c>
      <c r="BK225" s="213">
        <v>0.59042351288135608</v>
      </c>
      <c r="BL225" s="213">
        <v>0</v>
      </c>
      <c r="BM225" s="213">
        <v>0</v>
      </c>
      <c r="BN225" s="213">
        <v>0</v>
      </c>
      <c r="BO225" s="213">
        <v>0</v>
      </c>
      <c r="BP225" s="213">
        <v>0</v>
      </c>
      <c r="BQ225" s="213">
        <v>0</v>
      </c>
      <c r="BR225" s="213">
        <v>0</v>
      </c>
      <c r="BS225" s="213">
        <v>0</v>
      </c>
      <c r="BT225" s="213">
        <v>0</v>
      </c>
      <c r="BU225" s="213">
        <v>0</v>
      </c>
      <c r="BV225" s="213">
        <v>0</v>
      </c>
      <c r="BW225" s="213">
        <v>0</v>
      </c>
      <c r="BX225" s="212">
        <v>0</v>
      </c>
      <c r="BY225" s="212">
        <v>0</v>
      </c>
      <c r="BZ225" s="212">
        <v>0</v>
      </c>
      <c r="CA225" s="213">
        <v>0</v>
      </c>
      <c r="CB225" s="213">
        <v>0</v>
      </c>
      <c r="CC225" s="213">
        <v>0</v>
      </c>
      <c r="CD225" s="213">
        <v>0.15</v>
      </c>
      <c r="CE225" s="213">
        <v>0</v>
      </c>
      <c r="CF225" s="213">
        <v>0</v>
      </c>
      <c r="CG225" s="213"/>
      <c r="CH225" s="213"/>
      <c r="CI225" s="213"/>
      <c r="CJ225" s="213"/>
      <c r="CK225" s="213"/>
      <c r="CL225" s="213"/>
      <c r="CM225" s="213"/>
      <c r="CN225" s="213"/>
      <c r="CO225" s="213"/>
      <c r="CP225" s="212">
        <v>0.15</v>
      </c>
      <c r="CQ225" s="212">
        <v>0</v>
      </c>
      <c r="CR225" s="212">
        <v>0</v>
      </c>
      <c r="CS225" s="213">
        <v>0</v>
      </c>
      <c r="CT225" s="213">
        <v>0</v>
      </c>
      <c r="CU225" s="213">
        <v>0</v>
      </c>
      <c r="CV225" s="213">
        <v>0</v>
      </c>
      <c r="CW225" s="212">
        <v>0</v>
      </c>
      <c r="CX225" s="213">
        <v>0</v>
      </c>
      <c r="CY225" s="213">
        <v>0.59042351288135608</v>
      </c>
      <c r="CZ225" s="213"/>
      <c r="DA225" s="213"/>
      <c r="DB225" s="213"/>
      <c r="DC225" s="214">
        <v>0.59042351288135608</v>
      </c>
      <c r="DD225" s="107"/>
    </row>
    <row r="226" spans="1:113" s="215" customFormat="1" ht="33" customHeight="1">
      <c r="A226" s="208"/>
      <c r="B226" s="4">
        <v>1</v>
      </c>
      <c r="C226" s="209"/>
      <c r="D226" s="31"/>
      <c r="E226" s="210" t="s">
        <v>317</v>
      </c>
      <c r="F226" s="211" t="s">
        <v>318</v>
      </c>
      <c r="G226" s="212">
        <v>0</v>
      </c>
      <c r="H226" s="212">
        <v>0</v>
      </c>
      <c r="I226" s="212">
        <v>0</v>
      </c>
      <c r="J226" s="212">
        <v>0</v>
      </c>
      <c r="K226" s="212">
        <v>0</v>
      </c>
      <c r="L226" s="212">
        <v>0</v>
      </c>
      <c r="M226" s="212">
        <v>0</v>
      </c>
      <c r="N226" s="212">
        <v>0</v>
      </c>
      <c r="O226" s="212">
        <v>0</v>
      </c>
      <c r="P226" s="212">
        <v>0</v>
      </c>
      <c r="Q226" s="212">
        <v>6.8000000000000005E-2</v>
      </c>
      <c r="R226" s="212">
        <v>0</v>
      </c>
      <c r="S226" s="212">
        <v>0</v>
      </c>
      <c r="T226" s="212">
        <v>0</v>
      </c>
      <c r="U226" s="212">
        <v>0</v>
      </c>
      <c r="V226" s="212">
        <v>0</v>
      </c>
      <c r="W226" s="212">
        <v>0</v>
      </c>
      <c r="X226" s="212">
        <v>0</v>
      </c>
      <c r="Y226" s="212">
        <v>0</v>
      </c>
      <c r="Z226" s="212">
        <v>0</v>
      </c>
      <c r="AA226" s="212">
        <v>0</v>
      </c>
      <c r="AB226" s="212">
        <v>0</v>
      </c>
      <c r="AC226" s="212">
        <v>0</v>
      </c>
      <c r="AD226" s="212">
        <v>0</v>
      </c>
      <c r="AE226" s="212">
        <v>0</v>
      </c>
      <c r="AF226" s="212">
        <v>0</v>
      </c>
      <c r="AG226" s="212">
        <v>6.8000000000000005E-2</v>
      </c>
      <c r="AH226" s="212">
        <v>0</v>
      </c>
      <c r="AI226" s="213"/>
      <c r="AJ226" s="213"/>
      <c r="AK226" s="213">
        <v>0</v>
      </c>
      <c r="AL226" s="213">
        <v>0</v>
      </c>
      <c r="AM226" s="213"/>
      <c r="AN226" s="213"/>
      <c r="AO226" s="213">
        <v>0</v>
      </c>
      <c r="AP226" s="213">
        <v>0</v>
      </c>
      <c r="AQ226" s="213"/>
      <c r="AR226" s="213"/>
      <c r="AS226" s="213">
        <v>0</v>
      </c>
      <c r="AT226" s="213">
        <v>0</v>
      </c>
      <c r="AU226" s="213"/>
      <c r="AV226" s="213"/>
      <c r="AW226" s="213"/>
      <c r="AX226" s="213"/>
      <c r="AY226" s="213"/>
      <c r="AZ226" s="213"/>
      <c r="BA226" s="213"/>
      <c r="BB226" s="213"/>
      <c r="BC226" s="213"/>
      <c r="BD226" s="213"/>
      <c r="BE226" s="213"/>
      <c r="BF226" s="213"/>
      <c r="BG226" s="212">
        <v>0</v>
      </c>
      <c r="BH226" s="212">
        <v>0</v>
      </c>
      <c r="BI226" s="212">
        <v>0</v>
      </c>
      <c r="BJ226" s="212">
        <v>0</v>
      </c>
      <c r="BK226" s="213">
        <v>0.45037574745762704</v>
      </c>
      <c r="BL226" s="213">
        <v>0</v>
      </c>
      <c r="BM226" s="213">
        <v>0</v>
      </c>
      <c r="BN226" s="213">
        <v>0</v>
      </c>
      <c r="BO226" s="213">
        <v>0</v>
      </c>
      <c r="BP226" s="213">
        <v>0</v>
      </c>
      <c r="BQ226" s="213">
        <v>0</v>
      </c>
      <c r="BR226" s="213">
        <v>0</v>
      </c>
      <c r="BS226" s="213">
        <v>0</v>
      </c>
      <c r="BT226" s="213">
        <v>0</v>
      </c>
      <c r="BU226" s="213">
        <v>0</v>
      </c>
      <c r="BV226" s="213">
        <v>0</v>
      </c>
      <c r="BW226" s="213">
        <v>0</v>
      </c>
      <c r="BX226" s="212">
        <v>0</v>
      </c>
      <c r="BY226" s="212">
        <v>0</v>
      </c>
      <c r="BZ226" s="212">
        <v>0</v>
      </c>
      <c r="CA226" s="213">
        <v>0</v>
      </c>
      <c r="CB226" s="213">
        <v>0</v>
      </c>
      <c r="CC226" s="213">
        <v>0</v>
      </c>
      <c r="CD226" s="213">
        <v>6.8000000000000005E-2</v>
      </c>
      <c r="CE226" s="213">
        <v>0</v>
      </c>
      <c r="CF226" s="213">
        <v>0</v>
      </c>
      <c r="CG226" s="213"/>
      <c r="CH226" s="213"/>
      <c r="CI226" s="213"/>
      <c r="CJ226" s="213"/>
      <c r="CK226" s="213"/>
      <c r="CL226" s="213"/>
      <c r="CM226" s="213"/>
      <c r="CN226" s="213"/>
      <c r="CO226" s="213"/>
      <c r="CP226" s="212">
        <v>6.8000000000000005E-2</v>
      </c>
      <c r="CQ226" s="212">
        <v>0</v>
      </c>
      <c r="CR226" s="212">
        <v>0</v>
      </c>
      <c r="CS226" s="213">
        <v>0</v>
      </c>
      <c r="CT226" s="213">
        <v>0</v>
      </c>
      <c r="CU226" s="213">
        <v>0</v>
      </c>
      <c r="CV226" s="213">
        <v>0</v>
      </c>
      <c r="CW226" s="212">
        <v>0</v>
      </c>
      <c r="CX226" s="213">
        <v>0</v>
      </c>
      <c r="CY226" s="213">
        <v>0.45037574745762704</v>
      </c>
      <c r="CZ226" s="213"/>
      <c r="DA226" s="213"/>
      <c r="DB226" s="213"/>
      <c r="DC226" s="214">
        <v>0.45037574745762704</v>
      </c>
      <c r="DD226" s="107"/>
    </row>
    <row r="227" spans="1:113" s="215" customFormat="1" ht="33" customHeight="1">
      <c r="A227" s="208"/>
      <c r="B227" s="4">
        <v>1</v>
      </c>
      <c r="C227" s="209"/>
      <c r="D227" s="31"/>
      <c r="E227" s="210" t="s">
        <v>319</v>
      </c>
      <c r="F227" s="211" t="s">
        <v>320</v>
      </c>
      <c r="G227" s="212">
        <v>0</v>
      </c>
      <c r="H227" s="212">
        <v>0</v>
      </c>
      <c r="I227" s="212">
        <v>0</v>
      </c>
      <c r="J227" s="212">
        <v>0</v>
      </c>
      <c r="K227" s="212">
        <v>0</v>
      </c>
      <c r="L227" s="212">
        <v>0</v>
      </c>
      <c r="M227" s="212">
        <v>0</v>
      </c>
      <c r="N227" s="212">
        <v>0</v>
      </c>
      <c r="O227" s="212">
        <v>0</v>
      </c>
      <c r="P227" s="212">
        <v>0</v>
      </c>
      <c r="Q227" s="212">
        <v>5.5E-2</v>
      </c>
      <c r="R227" s="212">
        <v>0</v>
      </c>
      <c r="S227" s="212">
        <v>0</v>
      </c>
      <c r="T227" s="212">
        <v>0</v>
      </c>
      <c r="U227" s="212">
        <v>0</v>
      </c>
      <c r="V227" s="212">
        <v>0</v>
      </c>
      <c r="W227" s="212">
        <v>0</v>
      </c>
      <c r="X227" s="212">
        <v>0</v>
      </c>
      <c r="Y227" s="212">
        <v>0</v>
      </c>
      <c r="Z227" s="212">
        <v>0</v>
      </c>
      <c r="AA227" s="212">
        <v>0</v>
      </c>
      <c r="AB227" s="212">
        <v>0</v>
      </c>
      <c r="AC227" s="212">
        <v>0</v>
      </c>
      <c r="AD227" s="212">
        <v>0</v>
      </c>
      <c r="AE227" s="212">
        <v>0</v>
      </c>
      <c r="AF227" s="212">
        <v>0</v>
      </c>
      <c r="AG227" s="212">
        <v>5.5E-2</v>
      </c>
      <c r="AH227" s="212">
        <v>0</v>
      </c>
      <c r="AI227" s="213"/>
      <c r="AJ227" s="213"/>
      <c r="AK227" s="213">
        <v>0</v>
      </c>
      <c r="AL227" s="213">
        <v>0</v>
      </c>
      <c r="AM227" s="213"/>
      <c r="AN227" s="213"/>
      <c r="AO227" s="213">
        <v>0</v>
      </c>
      <c r="AP227" s="213">
        <v>0</v>
      </c>
      <c r="AQ227" s="213"/>
      <c r="AR227" s="213"/>
      <c r="AS227" s="213">
        <v>0</v>
      </c>
      <c r="AT227" s="213">
        <v>0</v>
      </c>
      <c r="AU227" s="213"/>
      <c r="AV227" s="213"/>
      <c r="AW227" s="213"/>
      <c r="AX227" s="213"/>
      <c r="AY227" s="213"/>
      <c r="AZ227" s="213"/>
      <c r="BA227" s="213"/>
      <c r="BB227" s="213"/>
      <c r="BC227" s="213"/>
      <c r="BD227" s="213"/>
      <c r="BE227" s="213"/>
      <c r="BF227" s="213"/>
      <c r="BG227" s="212">
        <v>0</v>
      </c>
      <c r="BH227" s="212">
        <v>0</v>
      </c>
      <c r="BI227" s="212">
        <v>0</v>
      </c>
      <c r="BJ227" s="212">
        <v>0</v>
      </c>
      <c r="BK227" s="213">
        <v>0.18094229661017</v>
      </c>
      <c r="BL227" s="213">
        <v>0</v>
      </c>
      <c r="BM227" s="213">
        <v>0</v>
      </c>
      <c r="BN227" s="213">
        <v>0</v>
      </c>
      <c r="BO227" s="213">
        <v>0</v>
      </c>
      <c r="BP227" s="213">
        <v>0</v>
      </c>
      <c r="BQ227" s="213">
        <v>0</v>
      </c>
      <c r="BR227" s="213">
        <v>0</v>
      </c>
      <c r="BS227" s="213">
        <v>0</v>
      </c>
      <c r="BT227" s="213">
        <v>0</v>
      </c>
      <c r="BU227" s="213">
        <v>0</v>
      </c>
      <c r="BV227" s="213">
        <v>0</v>
      </c>
      <c r="BW227" s="213">
        <v>0</v>
      </c>
      <c r="BX227" s="212">
        <v>0</v>
      </c>
      <c r="BY227" s="212">
        <v>0</v>
      </c>
      <c r="BZ227" s="212">
        <v>0</v>
      </c>
      <c r="CA227" s="213">
        <v>0</v>
      </c>
      <c r="CB227" s="213">
        <v>0</v>
      </c>
      <c r="CC227" s="213">
        <v>0</v>
      </c>
      <c r="CD227" s="213">
        <v>5.5E-2</v>
      </c>
      <c r="CE227" s="213">
        <v>0</v>
      </c>
      <c r="CF227" s="213">
        <v>0</v>
      </c>
      <c r="CG227" s="213"/>
      <c r="CH227" s="213"/>
      <c r="CI227" s="213"/>
      <c r="CJ227" s="213"/>
      <c r="CK227" s="213"/>
      <c r="CL227" s="213"/>
      <c r="CM227" s="213"/>
      <c r="CN227" s="213"/>
      <c r="CO227" s="213"/>
      <c r="CP227" s="212">
        <v>5.5E-2</v>
      </c>
      <c r="CQ227" s="212">
        <v>0</v>
      </c>
      <c r="CR227" s="212">
        <v>0</v>
      </c>
      <c r="CS227" s="213">
        <v>0</v>
      </c>
      <c r="CT227" s="213">
        <v>0</v>
      </c>
      <c r="CU227" s="213">
        <v>0</v>
      </c>
      <c r="CV227" s="213">
        <v>0</v>
      </c>
      <c r="CW227" s="212">
        <v>0</v>
      </c>
      <c r="CX227" s="213">
        <v>0</v>
      </c>
      <c r="CY227" s="213">
        <v>0.18094229661017</v>
      </c>
      <c r="CZ227" s="213"/>
      <c r="DA227" s="213"/>
      <c r="DB227" s="213"/>
      <c r="DC227" s="214">
        <v>0.18094229661017</v>
      </c>
      <c r="DD227" s="107"/>
    </row>
    <row r="228" spans="1:113" s="215" customFormat="1" ht="33" customHeight="1">
      <c r="A228" s="208"/>
      <c r="B228" s="4">
        <v>1</v>
      </c>
      <c r="C228" s="209"/>
      <c r="D228" s="31"/>
      <c r="E228" s="210" t="s">
        <v>321</v>
      </c>
      <c r="F228" s="211" t="s">
        <v>322</v>
      </c>
      <c r="G228" s="212">
        <v>0</v>
      </c>
      <c r="H228" s="212">
        <v>0</v>
      </c>
      <c r="I228" s="212">
        <v>0</v>
      </c>
      <c r="J228" s="212">
        <v>0</v>
      </c>
      <c r="K228" s="212">
        <v>0</v>
      </c>
      <c r="L228" s="212">
        <v>0</v>
      </c>
      <c r="M228" s="212">
        <v>0</v>
      </c>
      <c r="N228" s="212">
        <v>0</v>
      </c>
      <c r="O228" s="212">
        <v>0</v>
      </c>
      <c r="P228" s="212">
        <v>0</v>
      </c>
      <c r="Q228" s="212">
        <v>0</v>
      </c>
      <c r="R228" s="212">
        <v>0</v>
      </c>
      <c r="S228" s="212">
        <v>0</v>
      </c>
      <c r="T228" s="212">
        <v>0</v>
      </c>
      <c r="U228" s="212">
        <v>0</v>
      </c>
      <c r="V228" s="212">
        <v>0</v>
      </c>
      <c r="W228" s="212">
        <v>0</v>
      </c>
      <c r="X228" s="212">
        <v>0</v>
      </c>
      <c r="Y228" s="212">
        <v>0</v>
      </c>
      <c r="Z228" s="212">
        <v>0</v>
      </c>
      <c r="AA228" s="212">
        <v>0</v>
      </c>
      <c r="AB228" s="212">
        <v>0</v>
      </c>
      <c r="AC228" s="212">
        <v>0</v>
      </c>
      <c r="AD228" s="212">
        <v>0</v>
      </c>
      <c r="AE228" s="212">
        <v>0</v>
      </c>
      <c r="AF228" s="212">
        <v>0</v>
      </c>
      <c r="AG228" s="212">
        <v>0</v>
      </c>
      <c r="AH228" s="212">
        <v>0</v>
      </c>
      <c r="AI228" s="213"/>
      <c r="AJ228" s="213"/>
      <c r="AK228" s="213">
        <v>0</v>
      </c>
      <c r="AL228" s="213">
        <v>0</v>
      </c>
      <c r="AM228" s="213"/>
      <c r="AN228" s="213"/>
      <c r="AO228" s="213">
        <v>0</v>
      </c>
      <c r="AP228" s="213">
        <v>0</v>
      </c>
      <c r="AQ228" s="213"/>
      <c r="AR228" s="213"/>
      <c r="AS228" s="213">
        <v>0</v>
      </c>
      <c r="AT228" s="213">
        <v>0</v>
      </c>
      <c r="AU228" s="213"/>
      <c r="AV228" s="213"/>
      <c r="AW228" s="213"/>
      <c r="AX228" s="213"/>
      <c r="AY228" s="213"/>
      <c r="AZ228" s="213"/>
      <c r="BA228" s="213"/>
      <c r="BB228" s="213"/>
      <c r="BC228" s="213"/>
      <c r="BD228" s="213"/>
      <c r="BE228" s="213"/>
      <c r="BF228" s="213"/>
      <c r="BG228" s="212">
        <v>0</v>
      </c>
      <c r="BH228" s="212">
        <v>0</v>
      </c>
      <c r="BI228" s="212">
        <v>0</v>
      </c>
      <c r="BJ228" s="212">
        <v>0</v>
      </c>
      <c r="BK228" s="213">
        <v>0</v>
      </c>
      <c r="BL228" s="213">
        <v>0</v>
      </c>
      <c r="BM228" s="213">
        <v>0</v>
      </c>
      <c r="BN228" s="213">
        <v>0</v>
      </c>
      <c r="BO228" s="213">
        <v>0</v>
      </c>
      <c r="BP228" s="213">
        <v>0</v>
      </c>
      <c r="BQ228" s="213">
        <v>0</v>
      </c>
      <c r="BR228" s="213">
        <v>0</v>
      </c>
      <c r="BS228" s="213">
        <v>0</v>
      </c>
      <c r="BT228" s="213">
        <v>0</v>
      </c>
      <c r="BU228" s="213">
        <v>0</v>
      </c>
      <c r="BV228" s="213">
        <v>0</v>
      </c>
      <c r="BW228" s="213">
        <v>0</v>
      </c>
      <c r="BX228" s="212">
        <v>0</v>
      </c>
      <c r="BY228" s="212">
        <v>0</v>
      </c>
      <c r="BZ228" s="212">
        <v>0</v>
      </c>
      <c r="CA228" s="213">
        <v>0</v>
      </c>
      <c r="CB228" s="213">
        <v>0</v>
      </c>
      <c r="CC228" s="213">
        <v>0</v>
      </c>
      <c r="CD228" s="213">
        <v>0</v>
      </c>
      <c r="CE228" s="213">
        <v>0</v>
      </c>
      <c r="CF228" s="213">
        <v>0</v>
      </c>
      <c r="CG228" s="213"/>
      <c r="CH228" s="213"/>
      <c r="CI228" s="213"/>
      <c r="CJ228" s="213"/>
      <c r="CK228" s="213"/>
      <c r="CL228" s="213"/>
      <c r="CM228" s="213"/>
      <c r="CN228" s="213"/>
      <c r="CO228" s="213"/>
      <c r="CP228" s="212">
        <v>0</v>
      </c>
      <c r="CQ228" s="212">
        <v>0</v>
      </c>
      <c r="CR228" s="212">
        <v>0</v>
      </c>
      <c r="CS228" s="213">
        <v>0</v>
      </c>
      <c r="CT228" s="213">
        <v>0</v>
      </c>
      <c r="CU228" s="213">
        <v>0</v>
      </c>
      <c r="CV228" s="213">
        <v>0</v>
      </c>
      <c r="CW228" s="212">
        <v>0</v>
      </c>
      <c r="CX228" s="213">
        <v>0</v>
      </c>
      <c r="CY228" s="213">
        <v>0</v>
      </c>
      <c r="CZ228" s="213"/>
      <c r="DA228" s="213"/>
      <c r="DB228" s="213"/>
      <c r="DC228" s="214">
        <v>0</v>
      </c>
      <c r="DD228" s="107"/>
    </row>
    <row r="229" spans="1:113" s="215" customFormat="1" ht="33" customHeight="1">
      <c r="A229" s="208"/>
      <c r="B229" s="4">
        <v>1</v>
      </c>
      <c r="C229" s="209"/>
      <c r="D229" s="31"/>
      <c r="E229" s="210" t="s">
        <v>323</v>
      </c>
      <c r="F229" s="211" t="s">
        <v>324</v>
      </c>
      <c r="G229" s="212">
        <v>0</v>
      </c>
      <c r="H229" s="212">
        <v>0</v>
      </c>
      <c r="I229" s="212">
        <v>0</v>
      </c>
      <c r="J229" s="212">
        <v>0</v>
      </c>
      <c r="K229" s="212">
        <v>0</v>
      </c>
      <c r="L229" s="212">
        <v>0</v>
      </c>
      <c r="M229" s="212">
        <v>0</v>
      </c>
      <c r="N229" s="212">
        <v>0</v>
      </c>
      <c r="O229" s="212">
        <v>0</v>
      </c>
      <c r="P229" s="212">
        <v>0</v>
      </c>
      <c r="Q229" s="212">
        <v>0</v>
      </c>
      <c r="R229" s="212">
        <v>0</v>
      </c>
      <c r="S229" s="212">
        <v>0</v>
      </c>
      <c r="T229" s="212">
        <v>0</v>
      </c>
      <c r="U229" s="212">
        <v>0</v>
      </c>
      <c r="V229" s="212">
        <v>0</v>
      </c>
      <c r="W229" s="212">
        <v>0</v>
      </c>
      <c r="X229" s="212">
        <v>0</v>
      </c>
      <c r="Y229" s="212">
        <v>0</v>
      </c>
      <c r="Z229" s="212">
        <v>0</v>
      </c>
      <c r="AA229" s="212">
        <v>0</v>
      </c>
      <c r="AB229" s="212">
        <v>0</v>
      </c>
      <c r="AC229" s="212">
        <v>0</v>
      </c>
      <c r="AD229" s="212">
        <v>0</v>
      </c>
      <c r="AE229" s="212">
        <v>0</v>
      </c>
      <c r="AF229" s="212">
        <v>0</v>
      </c>
      <c r="AG229" s="212">
        <v>0</v>
      </c>
      <c r="AH229" s="212">
        <v>0</v>
      </c>
      <c r="AI229" s="213"/>
      <c r="AJ229" s="213"/>
      <c r="AK229" s="213">
        <v>0</v>
      </c>
      <c r="AL229" s="213">
        <v>0</v>
      </c>
      <c r="AM229" s="213"/>
      <c r="AN229" s="213"/>
      <c r="AO229" s="213">
        <v>0</v>
      </c>
      <c r="AP229" s="213">
        <v>0</v>
      </c>
      <c r="AQ229" s="213"/>
      <c r="AR229" s="213"/>
      <c r="AS229" s="213">
        <v>0</v>
      </c>
      <c r="AT229" s="213">
        <v>0</v>
      </c>
      <c r="AU229" s="213"/>
      <c r="AV229" s="213"/>
      <c r="AW229" s="213"/>
      <c r="AX229" s="213"/>
      <c r="AY229" s="213"/>
      <c r="AZ229" s="213"/>
      <c r="BA229" s="213"/>
      <c r="BB229" s="213"/>
      <c r="BC229" s="213"/>
      <c r="BD229" s="213"/>
      <c r="BE229" s="213"/>
      <c r="BF229" s="213"/>
      <c r="BG229" s="212">
        <v>0</v>
      </c>
      <c r="BH229" s="212">
        <v>0</v>
      </c>
      <c r="BI229" s="212">
        <v>0</v>
      </c>
      <c r="BJ229" s="212">
        <v>0</v>
      </c>
      <c r="BK229" s="213">
        <v>6.9964079999999998E-2</v>
      </c>
      <c r="BL229" s="213">
        <v>0</v>
      </c>
      <c r="BM229" s="213">
        <v>0</v>
      </c>
      <c r="BN229" s="213">
        <v>0</v>
      </c>
      <c r="BO229" s="213">
        <v>0</v>
      </c>
      <c r="BP229" s="213">
        <v>0</v>
      </c>
      <c r="BQ229" s="213">
        <v>0</v>
      </c>
      <c r="BR229" s="213">
        <v>0</v>
      </c>
      <c r="BS229" s="213">
        <v>0</v>
      </c>
      <c r="BT229" s="213">
        <v>0</v>
      </c>
      <c r="BU229" s="213">
        <v>0</v>
      </c>
      <c r="BV229" s="213">
        <v>0</v>
      </c>
      <c r="BW229" s="213">
        <v>0</v>
      </c>
      <c r="BX229" s="212">
        <v>0</v>
      </c>
      <c r="BY229" s="212">
        <v>0</v>
      </c>
      <c r="BZ229" s="212">
        <v>0</v>
      </c>
      <c r="CA229" s="213">
        <v>0</v>
      </c>
      <c r="CB229" s="213">
        <v>0</v>
      </c>
      <c r="CC229" s="213">
        <v>0</v>
      </c>
      <c r="CD229" s="213">
        <v>0</v>
      </c>
      <c r="CE229" s="213">
        <v>0</v>
      </c>
      <c r="CF229" s="213">
        <v>0</v>
      </c>
      <c r="CG229" s="213"/>
      <c r="CH229" s="213"/>
      <c r="CI229" s="213"/>
      <c r="CJ229" s="213"/>
      <c r="CK229" s="213"/>
      <c r="CL229" s="213"/>
      <c r="CM229" s="213"/>
      <c r="CN229" s="213"/>
      <c r="CO229" s="213"/>
      <c r="CP229" s="212">
        <v>0</v>
      </c>
      <c r="CQ229" s="212">
        <v>0</v>
      </c>
      <c r="CR229" s="212">
        <v>0</v>
      </c>
      <c r="CS229" s="213">
        <v>0</v>
      </c>
      <c r="CT229" s="213">
        <v>0</v>
      </c>
      <c r="CU229" s="213">
        <v>0</v>
      </c>
      <c r="CV229" s="213">
        <v>0</v>
      </c>
      <c r="CW229" s="212">
        <v>0</v>
      </c>
      <c r="CX229" s="213">
        <v>0</v>
      </c>
      <c r="CY229" s="213">
        <v>6.9964079999999998E-2</v>
      </c>
      <c r="CZ229" s="213"/>
      <c r="DA229" s="213"/>
      <c r="DB229" s="213"/>
      <c r="DC229" s="214">
        <v>6.9964079999999998E-2</v>
      </c>
      <c r="DD229" s="107"/>
    </row>
    <row r="230" spans="1:113" s="56" customFormat="1" ht="11.25">
      <c r="A230" s="4"/>
      <c r="B230" s="4"/>
      <c r="D230" s="57"/>
      <c r="E230" s="204"/>
      <c r="F230" s="205"/>
      <c r="G230" s="205"/>
      <c r="H230" s="205"/>
      <c r="I230" s="90"/>
      <c r="J230" s="90"/>
      <c r="K230" s="205"/>
      <c r="L230" s="205"/>
      <c r="M230" s="90"/>
      <c r="N230" s="90"/>
      <c r="O230" s="205"/>
      <c r="P230" s="205"/>
      <c r="Q230" s="90"/>
      <c r="R230" s="90"/>
      <c r="S230" s="205"/>
      <c r="T230" s="205"/>
      <c r="U230" s="90"/>
      <c r="V230" s="90"/>
      <c r="W230" s="205"/>
      <c r="X230" s="205"/>
      <c r="Y230" s="90"/>
      <c r="Z230" s="90"/>
      <c r="AA230" s="205"/>
      <c r="AB230" s="205"/>
      <c r="AC230" s="90"/>
      <c r="AD230" s="90"/>
      <c r="AE230" s="205"/>
      <c r="AF230" s="205"/>
      <c r="AG230" s="90"/>
      <c r="AH230" s="90"/>
      <c r="AI230" s="205"/>
      <c r="AJ230" s="205"/>
      <c r="AK230" s="90"/>
      <c r="AL230" s="90"/>
      <c r="AM230" s="205"/>
      <c r="AN230" s="205"/>
      <c r="AO230" s="90"/>
      <c r="AP230" s="90"/>
      <c r="AQ230" s="205"/>
      <c r="AR230" s="205"/>
      <c r="AS230" s="90"/>
      <c r="AT230" s="90"/>
      <c r="AU230" s="205"/>
      <c r="AV230" s="205"/>
      <c r="AW230" s="90"/>
      <c r="AX230" s="90"/>
      <c r="AY230" s="205"/>
      <c r="AZ230" s="205"/>
      <c r="BA230" s="90"/>
      <c r="BB230" s="90"/>
      <c r="BC230" s="205"/>
      <c r="BD230" s="205"/>
      <c r="BE230" s="90"/>
      <c r="BF230" s="90"/>
      <c r="BG230" s="205"/>
      <c r="BH230" s="205"/>
      <c r="BI230" s="90"/>
      <c r="BJ230" s="90"/>
      <c r="BK230" s="90"/>
      <c r="BL230" s="90"/>
      <c r="BM230" s="90"/>
      <c r="BN230" s="90"/>
      <c r="BO230" s="90"/>
      <c r="BP230" s="90"/>
      <c r="BQ230" s="90"/>
      <c r="BR230" s="90"/>
      <c r="BS230" s="90"/>
      <c r="BT230" s="90"/>
      <c r="BU230" s="90"/>
      <c r="BV230" s="90"/>
      <c r="BW230" s="90"/>
      <c r="BX230" s="90"/>
      <c r="BY230" s="90"/>
      <c r="BZ230" s="90"/>
      <c r="CA230" s="90"/>
      <c r="CB230" s="90"/>
      <c r="CC230" s="90"/>
      <c r="CD230" s="90"/>
      <c r="CE230" s="90"/>
      <c r="CF230" s="90"/>
      <c r="CG230" s="90"/>
      <c r="CH230" s="90"/>
      <c r="CI230" s="90"/>
      <c r="CJ230" s="90"/>
      <c r="CK230" s="90"/>
      <c r="CL230" s="90"/>
      <c r="CM230" s="90"/>
      <c r="CN230" s="90"/>
      <c r="CO230" s="90"/>
      <c r="CP230" s="90"/>
      <c r="CQ230" s="90"/>
      <c r="CR230" s="90"/>
      <c r="CS230" s="90"/>
      <c r="CT230" s="90"/>
      <c r="CU230" s="90"/>
      <c r="CV230" s="90"/>
      <c r="CW230" s="90"/>
      <c r="CX230" s="90"/>
      <c r="CY230" s="90"/>
      <c r="CZ230" s="90"/>
      <c r="DA230" s="90"/>
      <c r="DB230" s="90"/>
      <c r="DC230" s="206"/>
      <c r="DD230" s="71"/>
      <c r="DH230" s="64"/>
      <c r="DI230" s="64"/>
    </row>
    <row r="231" spans="1:113" s="56" customFormat="1" ht="11.25">
      <c r="A231" s="4"/>
      <c r="B231" s="4"/>
      <c r="D231" s="57"/>
      <c r="E231" s="197" t="s">
        <v>325</v>
      </c>
      <c r="F231" s="198" t="s">
        <v>149</v>
      </c>
      <c r="G231" s="77"/>
      <c r="H231" s="77"/>
      <c r="I231" s="76">
        <v>0</v>
      </c>
      <c r="J231" s="76">
        <v>0</v>
      </c>
      <c r="K231" s="77"/>
      <c r="L231" s="77"/>
      <c r="M231" s="76">
        <v>0</v>
      </c>
      <c r="N231" s="76">
        <v>0</v>
      </c>
      <c r="O231" s="77"/>
      <c r="P231" s="77"/>
      <c r="Q231" s="76">
        <v>0</v>
      </c>
      <c r="R231" s="76">
        <v>0</v>
      </c>
      <c r="S231" s="77"/>
      <c r="T231" s="77"/>
      <c r="U231" s="76">
        <v>0</v>
      </c>
      <c r="V231" s="76">
        <v>0</v>
      </c>
      <c r="W231" s="77"/>
      <c r="X231" s="77"/>
      <c r="Y231" s="76">
        <v>0</v>
      </c>
      <c r="Z231" s="76">
        <v>0</v>
      </c>
      <c r="AA231" s="77"/>
      <c r="AB231" s="77"/>
      <c r="AC231" s="76">
        <v>0</v>
      </c>
      <c r="AD231" s="76">
        <v>0</v>
      </c>
      <c r="AE231" s="77"/>
      <c r="AF231" s="77"/>
      <c r="AG231" s="76">
        <v>0</v>
      </c>
      <c r="AH231" s="76">
        <v>0</v>
      </c>
      <c r="AI231" s="77"/>
      <c r="AJ231" s="77"/>
      <c r="AK231" s="76">
        <v>0</v>
      </c>
      <c r="AL231" s="76">
        <v>0</v>
      </c>
      <c r="AM231" s="77"/>
      <c r="AN231" s="77"/>
      <c r="AO231" s="76">
        <v>0</v>
      </c>
      <c r="AP231" s="76">
        <v>0</v>
      </c>
      <c r="AQ231" s="77"/>
      <c r="AR231" s="77"/>
      <c r="AS231" s="76">
        <v>0</v>
      </c>
      <c r="AT231" s="76">
        <v>0</v>
      </c>
      <c r="AU231" s="77"/>
      <c r="AV231" s="77"/>
      <c r="AW231" s="76">
        <v>0</v>
      </c>
      <c r="AX231" s="76">
        <v>0</v>
      </c>
      <c r="AY231" s="77"/>
      <c r="AZ231" s="77"/>
      <c r="BA231" s="76">
        <v>0</v>
      </c>
      <c r="BB231" s="76">
        <v>0</v>
      </c>
      <c r="BC231" s="77"/>
      <c r="BD231" s="77"/>
      <c r="BE231" s="76">
        <v>0</v>
      </c>
      <c r="BF231" s="76">
        <v>0</v>
      </c>
      <c r="BG231" s="77"/>
      <c r="BH231" s="77"/>
      <c r="BI231" s="76">
        <v>0</v>
      </c>
      <c r="BJ231" s="76">
        <v>0</v>
      </c>
      <c r="BK231" s="76">
        <v>12.533898305084746</v>
      </c>
      <c r="BL231" s="76">
        <v>0</v>
      </c>
      <c r="BM231" s="76">
        <v>0</v>
      </c>
      <c r="BN231" s="76">
        <v>0</v>
      </c>
      <c r="BO231" s="76">
        <v>0</v>
      </c>
      <c r="BP231" s="76">
        <v>0</v>
      </c>
      <c r="BQ231" s="76">
        <v>0</v>
      </c>
      <c r="BR231" s="76">
        <v>0</v>
      </c>
      <c r="BS231" s="76">
        <v>0</v>
      </c>
      <c r="BT231" s="76">
        <v>0</v>
      </c>
      <c r="BU231" s="76">
        <v>0</v>
      </c>
      <c r="BV231" s="76">
        <v>0</v>
      </c>
      <c r="BW231" s="76">
        <v>0</v>
      </c>
      <c r="BX231" s="76">
        <v>0</v>
      </c>
      <c r="BY231" s="76">
        <v>0</v>
      </c>
      <c r="BZ231" s="76">
        <v>0</v>
      </c>
      <c r="CA231" s="76">
        <v>0</v>
      </c>
      <c r="CB231" s="76">
        <v>0</v>
      </c>
      <c r="CC231" s="76">
        <v>0</v>
      </c>
      <c r="CD231" s="76">
        <v>0</v>
      </c>
      <c r="CE231" s="76">
        <v>0</v>
      </c>
      <c r="CF231" s="76">
        <v>0</v>
      </c>
      <c r="CG231" s="76">
        <v>0</v>
      </c>
      <c r="CH231" s="76">
        <v>0</v>
      </c>
      <c r="CI231" s="76">
        <v>0</v>
      </c>
      <c r="CJ231" s="76">
        <v>0</v>
      </c>
      <c r="CK231" s="76">
        <v>0</v>
      </c>
      <c r="CL231" s="76">
        <v>0</v>
      </c>
      <c r="CM231" s="76">
        <v>0</v>
      </c>
      <c r="CN231" s="76">
        <v>0</v>
      </c>
      <c r="CO231" s="76">
        <v>0</v>
      </c>
      <c r="CP231" s="76">
        <v>0</v>
      </c>
      <c r="CQ231" s="76">
        <v>0</v>
      </c>
      <c r="CR231" s="76">
        <v>0</v>
      </c>
      <c r="CS231" s="76">
        <v>0</v>
      </c>
      <c r="CT231" s="76">
        <v>0</v>
      </c>
      <c r="CU231" s="76">
        <v>0</v>
      </c>
      <c r="CV231" s="76">
        <v>0</v>
      </c>
      <c r="CW231" s="76">
        <v>0</v>
      </c>
      <c r="CX231" s="76">
        <v>12.533898305084746</v>
      </c>
      <c r="CY231" s="76">
        <v>0</v>
      </c>
      <c r="CZ231" s="76">
        <v>0</v>
      </c>
      <c r="DA231" s="76">
        <v>0</v>
      </c>
      <c r="DB231" s="76">
        <v>0</v>
      </c>
      <c r="DC231" s="78">
        <v>12.533898305084746</v>
      </c>
      <c r="DD231" s="71"/>
      <c r="DH231" s="64"/>
      <c r="DI231" s="64"/>
    </row>
    <row r="232" spans="1:113" s="56" customFormat="1" ht="11.25">
      <c r="A232" s="4"/>
      <c r="B232" s="4"/>
      <c r="D232" s="57"/>
      <c r="E232" s="197" t="s">
        <v>326</v>
      </c>
      <c r="F232" s="199" t="s">
        <v>151</v>
      </c>
      <c r="G232" s="77"/>
      <c r="H232" s="77"/>
      <c r="I232" s="76">
        <v>0</v>
      </c>
      <c r="J232" s="76">
        <v>0</v>
      </c>
      <c r="K232" s="77"/>
      <c r="L232" s="77"/>
      <c r="M232" s="76">
        <v>0</v>
      </c>
      <c r="N232" s="76">
        <v>0</v>
      </c>
      <c r="O232" s="77"/>
      <c r="P232" s="77"/>
      <c r="Q232" s="76">
        <v>0</v>
      </c>
      <c r="R232" s="76">
        <v>0</v>
      </c>
      <c r="S232" s="77"/>
      <c r="T232" s="77"/>
      <c r="U232" s="76">
        <v>0</v>
      </c>
      <c r="V232" s="76">
        <v>0</v>
      </c>
      <c r="W232" s="77"/>
      <c r="X232" s="77"/>
      <c r="Y232" s="76">
        <v>0</v>
      </c>
      <c r="Z232" s="76">
        <v>0</v>
      </c>
      <c r="AA232" s="77"/>
      <c r="AB232" s="77"/>
      <c r="AC232" s="76">
        <v>0</v>
      </c>
      <c r="AD232" s="76">
        <v>0</v>
      </c>
      <c r="AE232" s="77"/>
      <c r="AF232" s="77"/>
      <c r="AG232" s="76">
        <v>0</v>
      </c>
      <c r="AH232" s="76">
        <v>0</v>
      </c>
      <c r="AI232" s="77"/>
      <c r="AJ232" s="77"/>
      <c r="AK232" s="76">
        <v>0</v>
      </c>
      <c r="AL232" s="76">
        <v>0</v>
      </c>
      <c r="AM232" s="77"/>
      <c r="AN232" s="77"/>
      <c r="AO232" s="76">
        <v>0</v>
      </c>
      <c r="AP232" s="76">
        <v>0</v>
      </c>
      <c r="AQ232" s="77"/>
      <c r="AR232" s="77"/>
      <c r="AS232" s="76">
        <v>0</v>
      </c>
      <c r="AT232" s="76">
        <v>0</v>
      </c>
      <c r="AU232" s="77"/>
      <c r="AV232" s="77"/>
      <c r="AW232" s="76">
        <v>0</v>
      </c>
      <c r="AX232" s="76">
        <v>0</v>
      </c>
      <c r="AY232" s="77"/>
      <c r="AZ232" s="77"/>
      <c r="BA232" s="76">
        <v>0</v>
      </c>
      <c r="BB232" s="76">
        <v>0</v>
      </c>
      <c r="BC232" s="77"/>
      <c r="BD232" s="77"/>
      <c r="BE232" s="76">
        <v>0</v>
      </c>
      <c r="BF232" s="76">
        <v>0</v>
      </c>
      <c r="BG232" s="77"/>
      <c r="BH232" s="77"/>
      <c r="BI232" s="76">
        <v>0</v>
      </c>
      <c r="BJ232" s="76">
        <v>0</v>
      </c>
      <c r="BK232" s="76">
        <v>0</v>
      </c>
      <c r="BL232" s="76">
        <v>0</v>
      </c>
      <c r="BM232" s="76">
        <v>0</v>
      </c>
      <c r="BN232" s="76">
        <v>0</v>
      </c>
      <c r="BO232" s="76">
        <v>0</v>
      </c>
      <c r="BP232" s="76">
        <v>0</v>
      </c>
      <c r="BQ232" s="76">
        <v>0</v>
      </c>
      <c r="BR232" s="76">
        <v>0</v>
      </c>
      <c r="BS232" s="76">
        <v>0</v>
      </c>
      <c r="BT232" s="76">
        <v>0</v>
      </c>
      <c r="BU232" s="76">
        <v>0</v>
      </c>
      <c r="BV232" s="76">
        <v>0</v>
      </c>
      <c r="BW232" s="76">
        <v>0</v>
      </c>
      <c r="BX232" s="76">
        <v>0</v>
      </c>
      <c r="BY232" s="76">
        <v>0</v>
      </c>
      <c r="BZ232" s="76">
        <v>0</v>
      </c>
      <c r="CA232" s="76">
        <v>0</v>
      </c>
      <c r="CB232" s="76">
        <v>0</v>
      </c>
      <c r="CC232" s="76">
        <v>0</v>
      </c>
      <c r="CD232" s="76">
        <v>0</v>
      </c>
      <c r="CE232" s="76">
        <v>0</v>
      </c>
      <c r="CF232" s="76">
        <v>0</v>
      </c>
      <c r="CG232" s="76">
        <v>0</v>
      </c>
      <c r="CH232" s="76">
        <v>0</v>
      </c>
      <c r="CI232" s="76">
        <v>0</v>
      </c>
      <c r="CJ232" s="76">
        <v>0</v>
      </c>
      <c r="CK232" s="76">
        <v>0</v>
      </c>
      <c r="CL232" s="76">
        <v>0</v>
      </c>
      <c r="CM232" s="76">
        <v>0</v>
      </c>
      <c r="CN232" s="76">
        <v>0</v>
      </c>
      <c r="CO232" s="76">
        <v>0</v>
      </c>
      <c r="CP232" s="76">
        <v>0</v>
      </c>
      <c r="CQ232" s="76">
        <v>0</v>
      </c>
      <c r="CR232" s="76">
        <v>0</v>
      </c>
      <c r="CS232" s="76">
        <v>0</v>
      </c>
      <c r="CT232" s="76">
        <v>0</v>
      </c>
      <c r="CU232" s="76">
        <v>0</v>
      </c>
      <c r="CV232" s="76">
        <v>0</v>
      </c>
      <c r="CW232" s="76">
        <v>0</v>
      </c>
      <c r="CX232" s="76">
        <v>0</v>
      </c>
      <c r="CY232" s="76">
        <v>0</v>
      </c>
      <c r="CZ232" s="76">
        <v>0</v>
      </c>
      <c r="DA232" s="76">
        <v>0</v>
      </c>
      <c r="DB232" s="76">
        <v>0</v>
      </c>
      <c r="DC232" s="78">
        <v>0</v>
      </c>
      <c r="DD232" s="71"/>
      <c r="DH232" s="64"/>
      <c r="DI232" s="64"/>
    </row>
    <row r="233" spans="1:113" s="56" customFormat="1" ht="11.25">
      <c r="A233" s="4"/>
      <c r="B233" s="4"/>
      <c r="D233" s="57"/>
      <c r="E233" s="201" t="s">
        <v>327</v>
      </c>
      <c r="F233" s="216"/>
      <c r="G233" s="77"/>
      <c r="H233" s="77"/>
      <c r="I233" s="84"/>
      <c r="J233" s="84"/>
      <c r="K233" s="77"/>
      <c r="L233" s="77"/>
      <c r="M233" s="84"/>
      <c r="N233" s="84"/>
      <c r="O233" s="77"/>
      <c r="P233" s="77"/>
      <c r="Q233" s="84"/>
      <c r="R233" s="84"/>
      <c r="S233" s="77"/>
      <c r="T233" s="77"/>
      <c r="U233" s="84"/>
      <c r="V233" s="84"/>
      <c r="W233" s="77"/>
      <c r="X233" s="77"/>
      <c r="Y233" s="84"/>
      <c r="Z233" s="84"/>
      <c r="AA233" s="77"/>
      <c r="AB233" s="77"/>
      <c r="AC233" s="84"/>
      <c r="AD233" s="84"/>
      <c r="AE233" s="77"/>
      <c r="AF233" s="77"/>
      <c r="AG233" s="84"/>
      <c r="AH233" s="84"/>
      <c r="AI233" s="77"/>
      <c r="AJ233" s="77"/>
      <c r="AK233" s="84"/>
      <c r="AL233" s="84"/>
      <c r="AM233" s="77"/>
      <c r="AN233" s="77"/>
      <c r="AO233" s="84"/>
      <c r="AP233" s="84"/>
      <c r="AQ233" s="77"/>
      <c r="AR233" s="77"/>
      <c r="AS233" s="84"/>
      <c r="AT233" s="84"/>
      <c r="AU233" s="77"/>
      <c r="AV233" s="77"/>
      <c r="AW233" s="84"/>
      <c r="AX233" s="84"/>
      <c r="AY233" s="77"/>
      <c r="AZ233" s="77"/>
      <c r="BA233" s="84"/>
      <c r="BB233" s="84"/>
      <c r="BC233" s="77"/>
      <c r="BD233" s="77"/>
      <c r="BE233" s="84"/>
      <c r="BF233" s="84"/>
      <c r="BG233" s="77"/>
      <c r="BH233" s="77"/>
      <c r="BI233" s="84"/>
      <c r="BJ233" s="84"/>
      <c r="BK233" s="84"/>
      <c r="BL233" s="84"/>
      <c r="BM233" s="84"/>
      <c r="BN233" s="84"/>
      <c r="BO233" s="84"/>
      <c r="BP233" s="84"/>
      <c r="BQ233" s="84"/>
      <c r="BR233" s="84"/>
      <c r="BS233" s="84"/>
      <c r="BT233" s="84"/>
      <c r="BU233" s="84"/>
      <c r="BV233" s="84"/>
      <c r="BW233" s="84"/>
      <c r="BX233" s="84"/>
      <c r="BY233" s="84"/>
      <c r="BZ233" s="84"/>
      <c r="CA233" s="84"/>
      <c r="CB233" s="84"/>
      <c r="CC233" s="84"/>
      <c r="CD233" s="84"/>
      <c r="CE233" s="84"/>
      <c r="CF233" s="84"/>
      <c r="CG233" s="84"/>
      <c r="CH233" s="84"/>
      <c r="CI233" s="84"/>
      <c r="CJ233" s="84"/>
      <c r="CK233" s="84"/>
      <c r="CL233" s="84"/>
      <c r="CM233" s="84"/>
      <c r="CN233" s="84"/>
      <c r="CO233" s="84"/>
      <c r="CP233" s="84"/>
      <c r="CQ233" s="84"/>
      <c r="CR233" s="84"/>
      <c r="CS233" s="84"/>
      <c r="CT233" s="84"/>
      <c r="CU233" s="84"/>
      <c r="CV233" s="84"/>
      <c r="CW233" s="84"/>
      <c r="CX233" s="84"/>
      <c r="CY233" s="84"/>
      <c r="CZ233" s="84"/>
      <c r="DA233" s="84"/>
      <c r="DB233" s="84"/>
      <c r="DC233" s="203"/>
      <c r="DD233" s="71"/>
      <c r="DH233" s="64"/>
      <c r="DI233" s="64"/>
    </row>
    <row r="234" spans="1:113" s="56" customFormat="1" ht="11.25">
      <c r="A234" s="4"/>
      <c r="B234" s="4"/>
      <c r="D234" s="57"/>
      <c r="E234" s="204"/>
      <c r="F234" s="205"/>
      <c r="G234" s="205"/>
      <c r="H234" s="205"/>
      <c r="I234" s="90"/>
      <c r="J234" s="90"/>
      <c r="K234" s="205"/>
      <c r="L234" s="205"/>
      <c r="M234" s="90"/>
      <c r="N234" s="90"/>
      <c r="O234" s="205"/>
      <c r="P234" s="205"/>
      <c r="Q234" s="90"/>
      <c r="R234" s="90"/>
      <c r="S234" s="205"/>
      <c r="T234" s="205"/>
      <c r="U234" s="90"/>
      <c r="V234" s="90"/>
      <c r="W234" s="205"/>
      <c r="X234" s="205"/>
      <c r="Y234" s="90"/>
      <c r="Z234" s="90"/>
      <c r="AA234" s="205"/>
      <c r="AB234" s="205"/>
      <c r="AC234" s="90"/>
      <c r="AD234" s="90"/>
      <c r="AE234" s="205"/>
      <c r="AF234" s="205"/>
      <c r="AG234" s="90"/>
      <c r="AH234" s="90"/>
      <c r="AI234" s="205"/>
      <c r="AJ234" s="205"/>
      <c r="AK234" s="90"/>
      <c r="AL234" s="90"/>
      <c r="AM234" s="205"/>
      <c r="AN234" s="205"/>
      <c r="AO234" s="90"/>
      <c r="AP234" s="90"/>
      <c r="AQ234" s="205"/>
      <c r="AR234" s="205"/>
      <c r="AS234" s="90"/>
      <c r="AT234" s="90"/>
      <c r="AU234" s="205"/>
      <c r="AV234" s="205"/>
      <c r="AW234" s="90"/>
      <c r="AX234" s="90"/>
      <c r="AY234" s="205"/>
      <c r="AZ234" s="205"/>
      <c r="BA234" s="90"/>
      <c r="BB234" s="90"/>
      <c r="BC234" s="205"/>
      <c r="BD234" s="205"/>
      <c r="BE234" s="90"/>
      <c r="BF234" s="90"/>
      <c r="BG234" s="205"/>
      <c r="BH234" s="205"/>
      <c r="BI234" s="90"/>
      <c r="BJ234" s="90"/>
      <c r="BK234" s="90"/>
      <c r="BL234" s="90"/>
      <c r="BM234" s="90"/>
      <c r="BN234" s="90"/>
      <c r="BO234" s="90"/>
      <c r="BP234" s="90"/>
      <c r="BQ234" s="90"/>
      <c r="BR234" s="90"/>
      <c r="BS234" s="90"/>
      <c r="BT234" s="90"/>
      <c r="BU234" s="90"/>
      <c r="BV234" s="90"/>
      <c r="BW234" s="90"/>
      <c r="BX234" s="90"/>
      <c r="BY234" s="90"/>
      <c r="BZ234" s="90"/>
      <c r="CA234" s="90"/>
      <c r="CB234" s="90"/>
      <c r="CC234" s="90"/>
      <c r="CD234" s="90"/>
      <c r="CE234" s="90"/>
      <c r="CF234" s="90"/>
      <c r="CG234" s="90"/>
      <c r="CH234" s="90"/>
      <c r="CI234" s="90"/>
      <c r="CJ234" s="90"/>
      <c r="CK234" s="90"/>
      <c r="CL234" s="90"/>
      <c r="CM234" s="90"/>
      <c r="CN234" s="90"/>
      <c r="CO234" s="90"/>
      <c r="CP234" s="90"/>
      <c r="CQ234" s="90"/>
      <c r="CR234" s="90"/>
      <c r="CS234" s="90"/>
      <c r="CT234" s="90"/>
      <c r="CU234" s="90"/>
      <c r="CV234" s="90"/>
      <c r="CW234" s="90"/>
      <c r="CX234" s="90"/>
      <c r="CY234" s="90"/>
      <c r="CZ234" s="90"/>
      <c r="DA234" s="90"/>
      <c r="DB234" s="90"/>
      <c r="DC234" s="206"/>
      <c r="DD234" s="71"/>
      <c r="DH234" s="64"/>
      <c r="DI234" s="64"/>
    </row>
    <row r="235" spans="1:113" s="56" customFormat="1" ht="11.25">
      <c r="A235" s="4"/>
      <c r="B235" s="4"/>
      <c r="D235" s="57"/>
      <c r="E235" s="197" t="s">
        <v>328</v>
      </c>
      <c r="F235" s="199" t="s">
        <v>154</v>
      </c>
      <c r="G235" s="77"/>
      <c r="H235" s="77"/>
      <c r="I235" s="76">
        <v>0</v>
      </c>
      <c r="J235" s="76">
        <v>0</v>
      </c>
      <c r="K235" s="77"/>
      <c r="L235" s="77"/>
      <c r="M235" s="76">
        <v>0</v>
      </c>
      <c r="N235" s="76">
        <v>0</v>
      </c>
      <c r="O235" s="77"/>
      <c r="P235" s="77"/>
      <c r="Q235" s="76">
        <v>0</v>
      </c>
      <c r="R235" s="76">
        <v>0</v>
      </c>
      <c r="S235" s="77"/>
      <c r="T235" s="77"/>
      <c r="U235" s="76">
        <v>0</v>
      </c>
      <c r="V235" s="76">
        <v>0</v>
      </c>
      <c r="W235" s="77"/>
      <c r="X235" s="77"/>
      <c r="Y235" s="76">
        <v>0</v>
      </c>
      <c r="Z235" s="76">
        <v>0</v>
      </c>
      <c r="AA235" s="77"/>
      <c r="AB235" s="77"/>
      <c r="AC235" s="76">
        <v>0</v>
      </c>
      <c r="AD235" s="76">
        <v>0</v>
      </c>
      <c r="AE235" s="77"/>
      <c r="AF235" s="77"/>
      <c r="AG235" s="76">
        <v>0</v>
      </c>
      <c r="AH235" s="76">
        <v>0</v>
      </c>
      <c r="AI235" s="77"/>
      <c r="AJ235" s="77"/>
      <c r="AK235" s="76">
        <v>0</v>
      </c>
      <c r="AL235" s="76">
        <v>0</v>
      </c>
      <c r="AM235" s="77"/>
      <c r="AN235" s="77"/>
      <c r="AO235" s="76">
        <v>0</v>
      </c>
      <c r="AP235" s="76">
        <v>0</v>
      </c>
      <c r="AQ235" s="77"/>
      <c r="AR235" s="77"/>
      <c r="AS235" s="76">
        <v>0</v>
      </c>
      <c r="AT235" s="76">
        <v>0</v>
      </c>
      <c r="AU235" s="77"/>
      <c r="AV235" s="77"/>
      <c r="AW235" s="76">
        <v>0</v>
      </c>
      <c r="AX235" s="76">
        <v>0</v>
      </c>
      <c r="AY235" s="77"/>
      <c r="AZ235" s="77"/>
      <c r="BA235" s="76">
        <v>0</v>
      </c>
      <c r="BB235" s="76">
        <v>0</v>
      </c>
      <c r="BC235" s="77"/>
      <c r="BD235" s="77"/>
      <c r="BE235" s="76">
        <v>0</v>
      </c>
      <c r="BF235" s="76">
        <v>0</v>
      </c>
      <c r="BG235" s="77"/>
      <c r="BH235" s="77"/>
      <c r="BI235" s="76">
        <v>0</v>
      </c>
      <c r="BJ235" s="76">
        <v>0</v>
      </c>
      <c r="BK235" s="76">
        <v>0</v>
      </c>
      <c r="BL235" s="76">
        <v>0</v>
      </c>
      <c r="BM235" s="76">
        <v>0</v>
      </c>
      <c r="BN235" s="76">
        <v>0</v>
      </c>
      <c r="BO235" s="76">
        <v>0</v>
      </c>
      <c r="BP235" s="76">
        <v>0</v>
      </c>
      <c r="BQ235" s="76">
        <v>0</v>
      </c>
      <c r="BR235" s="76">
        <v>0</v>
      </c>
      <c r="BS235" s="76">
        <v>0</v>
      </c>
      <c r="BT235" s="76">
        <v>0</v>
      </c>
      <c r="BU235" s="76">
        <v>0</v>
      </c>
      <c r="BV235" s="76">
        <v>0</v>
      </c>
      <c r="BW235" s="76">
        <v>0</v>
      </c>
      <c r="BX235" s="76">
        <v>0</v>
      </c>
      <c r="BY235" s="76">
        <v>0</v>
      </c>
      <c r="BZ235" s="76">
        <v>0</v>
      </c>
      <c r="CA235" s="76">
        <v>0</v>
      </c>
      <c r="CB235" s="76">
        <v>0</v>
      </c>
      <c r="CC235" s="76">
        <v>0</v>
      </c>
      <c r="CD235" s="76">
        <v>0</v>
      </c>
      <c r="CE235" s="76">
        <v>0</v>
      </c>
      <c r="CF235" s="76">
        <v>0</v>
      </c>
      <c r="CG235" s="76">
        <v>0</v>
      </c>
      <c r="CH235" s="76">
        <v>0</v>
      </c>
      <c r="CI235" s="76">
        <v>0</v>
      </c>
      <c r="CJ235" s="76">
        <v>0</v>
      </c>
      <c r="CK235" s="76">
        <v>0</v>
      </c>
      <c r="CL235" s="76">
        <v>0</v>
      </c>
      <c r="CM235" s="76">
        <v>0</v>
      </c>
      <c r="CN235" s="76">
        <v>0</v>
      </c>
      <c r="CO235" s="76">
        <v>0</v>
      </c>
      <c r="CP235" s="76">
        <v>0</v>
      </c>
      <c r="CQ235" s="76">
        <v>0</v>
      </c>
      <c r="CR235" s="76">
        <v>0</v>
      </c>
      <c r="CS235" s="76">
        <v>0</v>
      </c>
      <c r="CT235" s="76">
        <v>0</v>
      </c>
      <c r="CU235" s="76">
        <v>0</v>
      </c>
      <c r="CV235" s="76">
        <v>0</v>
      </c>
      <c r="CW235" s="76">
        <v>0</v>
      </c>
      <c r="CX235" s="76">
        <v>0</v>
      </c>
      <c r="CY235" s="76">
        <v>0</v>
      </c>
      <c r="CZ235" s="76">
        <v>0</v>
      </c>
      <c r="DA235" s="76">
        <v>0</v>
      </c>
      <c r="DB235" s="76">
        <v>0</v>
      </c>
      <c r="DC235" s="78">
        <v>0</v>
      </c>
      <c r="DD235" s="71"/>
      <c r="DH235" s="64"/>
      <c r="DI235" s="64"/>
    </row>
    <row r="236" spans="1:113" s="56" customFormat="1" ht="11.25">
      <c r="A236" s="4"/>
      <c r="B236" s="4"/>
      <c r="D236" s="57"/>
      <c r="E236" s="201" t="s">
        <v>329</v>
      </c>
      <c r="F236" s="216"/>
      <c r="G236" s="77"/>
      <c r="H236" s="77"/>
      <c r="I236" s="84"/>
      <c r="J236" s="84"/>
      <c r="K236" s="77"/>
      <c r="L236" s="77"/>
      <c r="M236" s="84"/>
      <c r="N236" s="84"/>
      <c r="O236" s="77"/>
      <c r="P236" s="77"/>
      <c r="Q236" s="84"/>
      <c r="R236" s="84"/>
      <c r="S236" s="77"/>
      <c r="T236" s="77"/>
      <c r="U236" s="84"/>
      <c r="V236" s="84"/>
      <c r="W236" s="77"/>
      <c r="X236" s="77"/>
      <c r="Y236" s="84"/>
      <c r="Z236" s="84"/>
      <c r="AA236" s="77"/>
      <c r="AB236" s="77"/>
      <c r="AC236" s="84"/>
      <c r="AD236" s="84"/>
      <c r="AE236" s="77"/>
      <c r="AF236" s="77"/>
      <c r="AG236" s="84"/>
      <c r="AH236" s="84"/>
      <c r="AI236" s="77"/>
      <c r="AJ236" s="77"/>
      <c r="AK236" s="84"/>
      <c r="AL236" s="84"/>
      <c r="AM236" s="77"/>
      <c r="AN236" s="77"/>
      <c r="AO236" s="84"/>
      <c r="AP236" s="84"/>
      <c r="AQ236" s="77"/>
      <c r="AR236" s="77"/>
      <c r="AS236" s="84"/>
      <c r="AT236" s="84"/>
      <c r="AU236" s="77"/>
      <c r="AV236" s="77"/>
      <c r="AW236" s="84"/>
      <c r="AX236" s="84"/>
      <c r="AY236" s="77"/>
      <c r="AZ236" s="77"/>
      <c r="BA236" s="84"/>
      <c r="BB236" s="84"/>
      <c r="BC236" s="77"/>
      <c r="BD236" s="77"/>
      <c r="BE236" s="84"/>
      <c r="BF236" s="84"/>
      <c r="BG236" s="77"/>
      <c r="BH236" s="77"/>
      <c r="BI236" s="84"/>
      <c r="BJ236" s="84"/>
      <c r="BK236" s="84"/>
      <c r="BL236" s="84"/>
      <c r="BM236" s="84"/>
      <c r="BN236" s="84"/>
      <c r="BO236" s="84"/>
      <c r="BP236" s="84"/>
      <c r="BQ236" s="84"/>
      <c r="BR236" s="84"/>
      <c r="BS236" s="84"/>
      <c r="BT236" s="84"/>
      <c r="BU236" s="84"/>
      <c r="BV236" s="84"/>
      <c r="BW236" s="84"/>
      <c r="BX236" s="84"/>
      <c r="BY236" s="84"/>
      <c r="BZ236" s="84"/>
      <c r="CA236" s="84"/>
      <c r="CB236" s="84"/>
      <c r="CC236" s="84"/>
      <c r="CD236" s="84"/>
      <c r="CE236" s="84"/>
      <c r="CF236" s="84"/>
      <c r="CG236" s="84"/>
      <c r="CH236" s="84"/>
      <c r="CI236" s="84"/>
      <c r="CJ236" s="84"/>
      <c r="CK236" s="84"/>
      <c r="CL236" s="84"/>
      <c r="CM236" s="84"/>
      <c r="CN236" s="84"/>
      <c r="CO236" s="84"/>
      <c r="CP236" s="84"/>
      <c r="CQ236" s="84"/>
      <c r="CR236" s="84"/>
      <c r="CS236" s="84"/>
      <c r="CT236" s="84"/>
      <c r="CU236" s="84"/>
      <c r="CV236" s="84"/>
      <c r="CW236" s="84"/>
      <c r="CX236" s="84"/>
      <c r="CY236" s="84"/>
      <c r="CZ236" s="84"/>
      <c r="DA236" s="84"/>
      <c r="DB236" s="84"/>
      <c r="DC236" s="203"/>
      <c r="DD236" s="71"/>
      <c r="DH236" s="64"/>
      <c r="DI236" s="64"/>
    </row>
    <row r="237" spans="1:113" s="56" customFormat="1" ht="11.25">
      <c r="A237" s="4"/>
      <c r="B237" s="4"/>
      <c r="D237" s="57"/>
      <c r="E237" s="204"/>
      <c r="F237" s="205"/>
      <c r="G237" s="205"/>
      <c r="H237" s="205"/>
      <c r="I237" s="90"/>
      <c r="J237" s="90"/>
      <c r="K237" s="205"/>
      <c r="L237" s="205"/>
      <c r="M237" s="90"/>
      <c r="N237" s="90"/>
      <c r="O237" s="205"/>
      <c r="P237" s="205"/>
      <c r="Q237" s="90"/>
      <c r="R237" s="90"/>
      <c r="S237" s="205"/>
      <c r="T237" s="205"/>
      <c r="U237" s="90"/>
      <c r="V237" s="90"/>
      <c r="W237" s="205"/>
      <c r="X237" s="205"/>
      <c r="Y237" s="90"/>
      <c r="Z237" s="90"/>
      <c r="AA237" s="205"/>
      <c r="AB237" s="205"/>
      <c r="AC237" s="90"/>
      <c r="AD237" s="90"/>
      <c r="AE237" s="205"/>
      <c r="AF237" s="205"/>
      <c r="AG237" s="90"/>
      <c r="AH237" s="90"/>
      <c r="AI237" s="205"/>
      <c r="AJ237" s="205"/>
      <c r="AK237" s="90"/>
      <c r="AL237" s="90"/>
      <c r="AM237" s="205"/>
      <c r="AN237" s="205"/>
      <c r="AO237" s="90"/>
      <c r="AP237" s="90"/>
      <c r="AQ237" s="205"/>
      <c r="AR237" s="205"/>
      <c r="AS237" s="90"/>
      <c r="AT237" s="90"/>
      <c r="AU237" s="205"/>
      <c r="AV237" s="205"/>
      <c r="AW237" s="90"/>
      <c r="AX237" s="90"/>
      <c r="AY237" s="205"/>
      <c r="AZ237" s="205"/>
      <c r="BA237" s="90"/>
      <c r="BB237" s="90"/>
      <c r="BC237" s="205"/>
      <c r="BD237" s="205"/>
      <c r="BE237" s="90"/>
      <c r="BF237" s="90"/>
      <c r="BG237" s="205"/>
      <c r="BH237" s="205"/>
      <c r="BI237" s="90"/>
      <c r="BJ237" s="90"/>
      <c r="BK237" s="90"/>
      <c r="BL237" s="90"/>
      <c r="BM237" s="90"/>
      <c r="BN237" s="90"/>
      <c r="BO237" s="90"/>
      <c r="BP237" s="90"/>
      <c r="BQ237" s="90"/>
      <c r="BR237" s="90"/>
      <c r="BS237" s="90"/>
      <c r="BT237" s="90"/>
      <c r="BU237" s="90"/>
      <c r="BV237" s="90"/>
      <c r="BW237" s="90"/>
      <c r="BX237" s="90"/>
      <c r="BY237" s="90"/>
      <c r="BZ237" s="90"/>
      <c r="CA237" s="90"/>
      <c r="CB237" s="90"/>
      <c r="CC237" s="90"/>
      <c r="CD237" s="90"/>
      <c r="CE237" s="90"/>
      <c r="CF237" s="90"/>
      <c r="CG237" s="90"/>
      <c r="CH237" s="90"/>
      <c r="CI237" s="90"/>
      <c r="CJ237" s="90"/>
      <c r="CK237" s="90"/>
      <c r="CL237" s="90"/>
      <c r="CM237" s="90"/>
      <c r="CN237" s="90"/>
      <c r="CO237" s="90"/>
      <c r="CP237" s="90"/>
      <c r="CQ237" s="90"/>
      <c r="CR237" s="90"/>
      <c r="CS237" s="90"/>
      <c r="CT237" s="90"/>
      <c r="CU237" s="90"/>
      <c r="CV237" s="90"/>
      <c r="CW237" s="90"/>
      <c r="CX237" s="90"/>
      <c r="CY237" s="90"/>
      <c r="CZ237" s="90"/>
      <c r="DA237" s="90"/>
      <c r="DB237" s="90"/>
      <c r="DC237" s="206"/>
      <c r="DD237" s="71"/>
      <c r="DH237" s="64"/>
      <c r="DI237" s="64"/>
    </row>
    <row r="238" spans="1:113" s="56" customFormat="1" ht="11.25">
      <c r="A238" s="4"/>
      <c r="B238" s="4"/>
      <c r="D238" s="57"/>
      <c r="E238" s="197" t="s">
        <v>330</v>
      </c>
      <c r="F238" s="199" t="s">
        <v>157</v>
      </c>
      <c r="G238" s="77"/>
      <c r="H238" s="77"/>
      <c r="I238" s="76">
        <v>0</v>
      </c>
      <c r="J238" s="76">
        <v>0</v>
      </c>
      <c r="K238" s="77"/>
      <c r="L238" s="77"/>
      <c r="M238" s="76">
        <v>0</v>
      </c>
      <c r="N238" s="76">
        <v>0</v>
      </c>
      <c r="O238" s="77"/>
      <c r="P238" s="77"/>
      <c r="Q238" s="76">
        <v>0</v>
      </c>
      <c r="R238" s="76">
        <v>0</v>
      </c>
      <c r="S238" s="77"/>
      <c r="T238" s="77"/>
      <c r="U238" s="76">
        <v>0</v>
      </c>
      <c r="V238" s="76">
        <v>0</v>
      </c>
      <c r="W238" s="77"/>
      <c r="X238" s="77"/>
      <c r="Y238" s="76">
        <v>0</v>
      </c>
      <c r="Z238" s="76">
        <v>0</v>
      </c>
      <c r="AA238" s="77"/>
      <c r="AB238" s="77"/>
      <c r="AC238" s="76">
        <v>0</v>
      </c>
      <c r="AD238" s="76">
        <v>0</v>
      </c>
      <c r="AE238" s="77"/>
      <c r="AF238" s="77"/>
      <c r="AG238" s="76">
        <v>0</v>
      </c>
      <c r="AH238" s="76">
        <v>0</v>
      </c>
      <c r="AI238" s="77"/>
      <c r="AJ238" s="77"/>
      <c r="AK238" s="76">
        <v>0</v>
      </c>
      <c r="AL238" s="76">
        <v>0</v>
      </c>
      <c r="AM238" s="77"/>
      <c r="AN238" s="77"/>
      <c r="AO238" s="76">
        <v>0</v>
      </c>
      <c r="AP238" s="76">
        <v>0</v>
      </c>
      <c r="AQ238" s="77"/>
      <c r="AR238" s="77"/>
      <c r="AS238" s="76">
        <v>0</v>
      </c>
      <c r="AT238" s="76">
        <v>0</v>
      </c>
      <c r="AU238" s="77"/>
      <c r="AV238" s="77"/>
      <c r="AW238" s="76">
        <v>0</v>
      </c>
      <c r="AX238" s="76">
        <v>0</v>
      </c>
      <c r="AY238" s="77"/>
      <c r="AZ238" s="77"/>
      <c r="BA238" s="76">
        <v>0</v>
      </c>
      <c r="BB238" s="76">
        <v>0</v>
      </c>
      <c r="BC238" s="77"/>
      <c r="BD238" s="77"/>
      <c r="BE238" s="76">
        <v>0</v>
      </c>
      <c r="BF238" s="76">
        <v>0</v>
      </c>
      <c r="BG238" s="77"/>
      <c r="BH238" s="77"/>
      <c r="BI238" s="76">
        <v>0</v>
      </c>
      <c r="BJ238" s="76">
        <v>0</v>
      </c>
      <c r="BK238" s="76">
        <v>12.533898305084746</v>
      </c>
      <c r="BL238" s="76">
        <v>0</v>
      </c>
      <c r="BM238" s="76">
        <v>0</v>
      </c>
      <c r="BN238" s="76">
        <v>0</v>
      </c>
      <c r="BO238" s="76">
        <v>0</v>
      </c>
      <c r="BP238" s="76">
        <v>0</v>
      </c>
      <c r="BQ238" s="76">
        <v>0</v>
      </c>
      <c r="BR238" s="76">
        <v>0</v>
      </c>
      <c r="BS238" s="76">
        <v>0</v>
      </c>
      <c r="BT238" s="76">
        <v>0</v>
      </c>
      <c r="BU238" s="76">
        <v>0</v>
      </c>
      <c r="BV238" s="76">
        <v>0</v>
      </c>
      <c r="BW238" s="76">
        <v>0</v>
      </c>
      <c r="BX238" s="76">
        <v>0</v>
      </c>
      <c r="BY238" s="76">
        <v>0</v>
      </c>
      <c r="BZ238" s="76">
        <v>0</v>
      </c>
      <c r="CA238" s="76">
        <v>0</v>
      </c>
      <c r="CB238" s="76">
        <v>0</v>
      </c>
      <c r="CC238" s="76">
        <v>0</v>
      </c>
      <c r="CD238" s="76">
        <v>0</v>
      </c>
      <c r="CE238" s="76">
        <v>0</v>
      </c>
      <c r="CF238" s="76">
        <v>0</v>
      </c>
      <c r="CG238" s="76">
        <v>0</v>
      </c>
      <c r="CH238" s="76">
        <v>0</v>
      </c>
      <c r="CI238" s="76">
        <v>0</v>
      </c>
      <c r="CJ238" s="76">
        <v>0</v>
      </c>
      <c r="CK238" s="76">
        <v>0</v>
      </c>
      <c r="CL238" s="76">
        <v>0</v>
      </c>
      <c r="CM238" s="76">
        <v>0</v>
      </c>
      <c r="CN238" s="76">
        <v>0</v>
      </c>
      <c r="CO238" s="76">
        <v>0</v>
      </c>
      <c r="CP238" s="76">
        <v>0</v>
      </c>
      <c r="CQ238" s="76">
        <v>0</v>
      </c>
      <c r="CR238" s="76">
        <v>0</v>
      </c>
      <c r="CS238" s="76">
        <v>0</v>
      </c>
      <c r="CT238" s="76">
        <v>0</v>
      </c>
      <c r="CU238" s="76">
        <v>0</v>
      </c>
      <c r="CV238" s="76">
        <v>0</v>
      </c>
      <c r="CW238" s="76">
        <v>0</v>
      </c>
      <c r="CX238" s="76">
        <v>12.533898305084746</v>
      </c>
      <c r="CY238" s="76">
        <v>0</v>
      </c>
      <c r="CZ238" s="76">
        <v>0</v>
      </c>
      <c r="DA238" s="76">
        <v>0</v>
      </c>
      <c r="DB238" s="76">
        <v>0</v>
      </c>
      <c r="DC238" s="78">
        <v>12.533898305084746</v>
      </c>
      <c r="DD238" s="71"/>
      <c r="DH238" s="64"/>
      <c r="DI238" s="64"/>
    </row>
    <row r="239" spans="1:113" s="56" customFormat="1" ht="11.25">
      <c r="A239" s="4"/>
      <c r="B239" s="4"/>
      <c r="D239" s="57"/>
      <c r="E239" s="201" t="s">
        <v>331</v>
      </c>
      <c r="F239" s="216"/>
      <c r="G239" s="77"/>
      <c r="H239" s="77"/>
      <c r="I239" s="84"/>
      <c r="J239" s="84"/>
      <c r="K239" s="77"/>
      <c r="L239" s="77"/>
      <c r="M239" s="84"/>
      <c r="N239" s="84"/>
      <c r="O239" s="77"/>
      <c r="P239" s="77"/>
      <c r="Q239" s="84"/>
      <c r="R239" s="84"/>
      <c r="S239" s="77"/>
      <c r="T239" s="77"/>
      <c r="U239" s="84"/>
      <c r="V239" s="84"/>
      <c r="W239" s="77"/>
      <c r="X239" s="77"/>
      <c r="Y239" s="84"/>
      <c r="Z239" s="84"/>
      <c r="AA239" s="77"/>
      <c r="AB239" s="77"/>
      <c r="AC239" s="84"/>
      <c r="AD239" s="84"/>
      <c r="AE239" s="77"/>
      <c r="AF239" s="77"/>
      <c r="AG239" s="84"/>
      <c r="AH239" s="84"/>
      <c r="AI239" s="77"/>
      <c r="AJ239" s="77"/>
      <c r="AK239" s="84"/>
      <c r="AL239" s="84"/>
      <c r="AM239" s="77"/>
      <c r="AN239" s="77"/>
      <c r="AO239" s="84"/>
      <c r="AP239" s="84"/>
      <c r="AQ239" s="77"/>
      <c r="AR239" s="77"/>
      <c r="AS239" s="84"/>
      <c r="AT239" s="84"/>
      <c r="AU239" s="77"/>
      <c r="AV239" s="77"/>
      <c r="AW239" s="84"/>
      <c r="AX239" s="84"/>
      <c r="AY239" s="77"/>
      <c r="AZ239" s="77"/>
      <c r="BA239" s="84"/>
      <c r="BB239" s="84"/>
      <c r="BC239" s="77"/>
      <c r="BD239" s="77"/>
      <c r="BE239" s="84"/>
      <c r="BF239" s="84"/>
      <c r="BG239" s="77"/>
      <c r="BH239" s="77"/>
      <c r="BI239" s="84"/>
      <c r="BJ239" s="84"/>
      <c r="BK239" s="84"/>
      <c r="BL239" s="84"/>
      <c r="BM239" s="84"/>
      <c r="BN239" s="84"/>
      <c r="BO239" s="84"/>
      <c r="BP239" s="84"/>
      <c r="BQ239" s="84"/>
      <c r="BR239" s="84"/>
      <c r="BS239" s="84"/>
      <c r="BT239" s="84"/>
      <c r="BU239" s="84"/>
      <c r="BV239" s="84"/>
      <c r="BW239" s="84"/>
      <c r="BX239" s="84"/>
      <c r="BY239" s="84"/>
      <c r="BZ239" s="84"/>
      <c r="CA239" s="84"/>
      <c r="CB239" s="84"/>
      <c r="CC239" s="84"/>
      <c r="CD239" s="84"/>
      <c r="CE239" s="84"/>
      <c r="CF239" s="84"/>
      <c r="CG239" s="84"/>
      <c r="CH239" s="84"/>
      <c r="CI239" s="84"/>
      <c r="CJ239" s="84"/>
      <c r="CK239" s="84"/>
      <c r="CL239" s="84"/>
      <c r="CM239" s="84"/>
      <c r="CN239" s="84"/>
      <c r="CO239" s="84"/>
      <c r="CP239" s="84"/>
      <c r="CQ239" s="84"/>
      <c r="CR239" s="84"/>
      <c r="CS239" s="84"/>
      <c r="CT239" s="84"/>
      <c r="CU239" s="84"/>
      <c r="CV239" s="84"/>
      <c r="CW239" s="84"/>
      <c r="CX239" s="84"/>
      <c r="CY239" s="84"/>
      <c r="CZ239" s="84"/>
      <c r="DA239" s="84"/>
      <c r="DB239" s="84"/>
      <c r="DC239" s="203"/>
      <c r="DD239" s="71"/>
      <c r="DH239" s="64"/>
      <c r="DI239" s="64"/>
    </row>
    <row r="240" spans="1:113" s="215" customFormat="1" ht="21.75" customHeight="1">
      <c r="A240" s="208"/>
      <c r="B240" s="4">
        <v>1</v>
      </c>
      <c r="C240" s="209"/>
      <c r="D240" s="31"/>
      <c r="E240" s="210" t="s">
        <v>332</v>
      </c>
      <c r="F240" s="217" t="s">
        <v>333</v>
      </c>
      <c r="G240" s="212">
        <v>0</v>
      </c>
      <c r="H240" s="212">
        <v>0</v>
      </c>
      <c r="I240" s="212">
        <v>0</v>
      </c>
      <c r="J240" s="212">
        <v>0</v>
      </c>
      <c r="K240" s="212">
        <v>0</v>
      </c>
      <c r="L240" s="212">
        <v>0</v>
      </c>
      <c r="M240" s="212">
        <v>0</v>
      </c>
      <c r="N240" s="212">
        <v>0</v>
      </c>
      <c r="O240" s="212">
        <v>0</v>
      </c>
      <c r="P240" s="212">
        <v>0</v>
      </c>
      <c r="Q240" s="212">
        <v>0</v>
      </c>
      <c r="R240" s="212">
        <v>0</v>
      </c>
      <c r="S240" s="212">
        <v>0</v>
      </c>
      <c r="T240" s="212">
        <v>0</v>
      </c>
      <c r="U240" s="212">
        <v>0</v>
      </c>
      <c r="V240" s="212">
        <v>0</v>
      </c>
      <c r="W240" s="212">
        <v>0</v>
      </c>
      <c r="X240" s="212">
        <v>0</v>
      </c>
      <c r="Y240" s="212">
        <v>0</v>
      </c>
      <c r="Z240" s="212">
        <v>0</v>
      </c>
      <c r="AA240" s="212">
        <v>0</v>
      </c>
      <c r="AB240" s="212">
        <v>0</v>
      </c>
      <c r="AC240" s="212">
        <v>0</v>
      </c>
      <c r="AD240" s="212">
        <v>0</v>
      </c>
      <c r="AE240" s="212">
        <v>0</v>
      </c>
      <c r="AF240" s="212">
        <v>0</v>
      </c>
      <c r="AG240" s="212">
        <v>0</v>
      </c>
      <c r="AH240" s="212">
        <v>0</v>
      </c>
      <c r="AI240" s="213"/>
      <c r="AJ240" s="213"/>
      <c r="AK240" s="213">
        <v>0</v>
      </c>
      <c r="AL240" s="213">
        <v>0</v>
      </c>
      <c r="AM240" s="213"/>
      <c r="AN240" s="213"/>
      <c r="AO240" s="213">
        <v>0</v>
      </c>
      <c r="AP240" s="213">
        <v>0</v>
      </c>
      <c r="AQ240" s="213"/>
      <c r="AR240" s="213"/>
      <c r="AS240" s="213">
        <v>0</v>
      </c>
      <c r="AT240" s="213">
        <v>0</v>
      </c>
      <c r="AU240" s="213"/>
      <c r="AV240" s="213"/>
      <c r="AW240" s="213"/>
      <c r="AX240" s="213"/>
      <c r="AY240" s="213"/>
      <c r="AZ240" s="213"/>
      <c r="BA240" s="213"/>
      <c r="BB240" s="213"/>
      <c r="BC240" s="213"/>
      <c r="BD240" s="213"/>
      <c r="BE240" s="213"/>
      <c r="BF240" s="213"/>
      <c r="BG240" s="212">
        <v>0</v>
      </c>
      <c r="BH240" s="212">
        <v>0</v>
      </c>
      <c r="BI240" s="212">
        <v>0</v>
      </c>
      <c r="BJ240" s="212">
        <v>0</v>
      </c>
      <c r="BK240" s="213">
        <v>12.533898305084746</v>
      </c>
      <c r="BL240" s="213">
        <v>0</v>
      </c>
      <c r="BM240" s="213">
        <v>0</v>
      </c>
      <c r="BN240" s="213">
        <v>0</v>
      </c>
      <c r="BO240" s="213">
        <v>0</v>
      </c>
      <c r="BP240" s="213">
        <v>0</v>
      </c>
      <c r="BQ240" s="213">
        <v>0</v>
      </c>
      <c r="BR240" s="213">
        <v>0</v>
      </c>
      <c r="BS240" s="213">
        <v>0</v>
      </c>
      <c r="BT240" s="213">
        <v>0</v>
      </c>
      <c r="BU240" s="213">
        <v>0</v>
      </c>
      <c r="BV240" s="213">
        <v>0</v>
      </c>
      <c r="BW240" s="213">
        <v>0</v>
      </c>
      <c r="BX240" s="212">
        <v>0</v>
      </c>
      <c r="BY240" s="212">
        <v>0</v>
      </c>
      <c r="BZ240" s="212">
        <v>0</v>
      </c>
      <c r="CA240" s="213">
        <v>0</v>
      </c>
      <c r="CB240" s="213">
        <v>0</v>
      </c>
      <c r="CC240" s="213">
        <v>0</v>
      </c>
      <c r="CD240" s="213">
        <v>0</v>
      </c>
      <c r="CE240" s="213">
        <v>0</v>
      </c>
      <c r="CF240" s="213">
        <v>0</v>
      </c>
      <c r="CG240" s="213"/>
      <c r="CH240" s="213"/>
      <c r="CI240" s="213"/>
      <c r="CJ240" s="213"/>
      <c r="CK240" s="213"/>
      <c r="CL240" s="213"/>
      <c r="CM240" s="213"/>
      <c r="CN240" s="213"/>
      <c r="CO240" s="213"/>
      <c r="CP240" s="212">
        <v>0</v>
      </c>
      <c r="CQ240" s="212">
        <v>0</v>
      </c>
      <c r="CR240" s="212">
        <v>0</v>
      </c>
      <c r="CS240" s="213">
        <v>0</v>
      </c>
      <c r="CT240" s="213">
        <v>0</v>
      </c>
      <c r="CU240" s="213">
        <v>0</v>
      </c>
      <c r="CV240" s="213">
        <v>0</v>
      </c>
      <c r="CW240" s="212">
        <v>0</v>
      </c>
      <c r="CX240" s="213">
        <v>12.533898305084746</v>
      </c>
      <c r="CY240" s="213">
        <v>0</v>
      </c>
      <c r="CZ240" s="213"/>
      <c r="DA240" s="213"/>
      <c r="DB240" s="213"/>
      <c r="DC240" s="214">
        <v>12.533898305084746</v>
      </c>
      <c r="DD240" s="107"/>
    </row>
    <row r="241" spans="1:113" s="215" customFormat="1" ht="21.75" customHeight="1">
      <c r="A241" s="208"/>
      <c r="B241" s="4">
        <v>1</v>
      </c>
      <c r="C241" s="209"/>
      <c r="D241" s="31"/>
      <c r="E241" s="210" t="s">
        <v>334</v>
      </c>
      <c r="F241" s="217" t="s">
        <v>335</v>
      </c>
      <c r="G241" s="212">
        <v>0</v>
      </c>
      <c r="H241" s="212">
        <v>0</v>
      </c>
      <c r="I241" s="212">
        <v>0</v>
      </c>
      <c r="J241" s="212">
        <v>0</v>
      </c>
      <c r="K241" s="212">
        <v>0</v>
      </c>
      <c r="L241" s="212">
        <v>0</v>
      </c>
      <c r="M241" s="212">
        <v>0</v>
      </c>
      <c r="N241" s="212">
        <v>0</v>
      </c>
      <c r="O241" s="212">
        <v>0</v>
      </c>
      <c r="P241" s="212">
        <v>0</v>
      </c>
      <c r="Q241" s="212">
        <v>0</v>
      </c>
      <c r="R241" s="212">
        <v>0</v>
      </c>
      <c r="S241" s="212">
        <v>0</v>
      </c>
      <c r="T241" s="212">
        <v>0</v>
      </c>
      <c r="U241" s="212">
        <v>0</v>
      </c>
      <c r="V241" s="212">
        <v>0</v>
      </c>
      <c r="W241" s="212">
        <v>0</v>
      </c>
      <c r="X241" s="212">
        <v>0</v>
      </c>
      <c r="Y241" s="212">
        <v>0</v>
      </c>
      <c r="Z241" s="212">
        <v>0</v>
      </c>
      <c r="AA241" s="212">
        <v>0</v>
      </c>
      <c r="AB241" s="212">
        <v>0</v>
      </c>
      <c r="AC241" s="212">
        <v>0</v>
      </c>
      <c r="AD241" s="212">
        <v>0</v>
      </c>
      <c r="AE241" s="212">
        <v>0</v>
      </c>
      <c r="AF241" s="212">
        <v>0</v>
      </c>
      <c r="AG241" s="212">
        <v>0</v>
      </c>
      <c r="AH241" s="212">
        <v>0</v>
      </c>
      <c r="AI241" s="213"/>
      <c r="AJ241" s="213"/>
      <c r="AK241" s="213">
        <v>0</v>
      </c>
      <c r="AL241" s="213">
        <v>0</v>
      </c>
      <c r="AM241" s="213"/>
      <c r="AN241" s="213"/>
      <c r="AO241" s="213">
        <v>0</v>
      </c>
      <c r="AP241" s="213">
        <v>0</v>
      </c>
      <c r="AQ241" s="213"/>
      <c r="AR241" s="213"/>
      <c r="AS241" s="213">
        <v>0</v>
      </c>
      <c r="AT241" s="213">
        <v>0</v>
      </c>
      <c r="AU241" s="213"/>
      <c r="AV241" s="213"/>
      <c r="AW241" s="213"/>
      <c r="AX241" s="213"/>
      <c r="AY241" s="213"/>
      <c r="AZ241" s="213"/>
      <c r="BA241" s="213"/>
      <c r="BB241" s="213"/>
      <c r="BC241" s="213"/>
      <c r="BD241" s="213"/>
      <c r="BE241" s="213"/>
      <c r="BF241" s="213"/>
      <c r="BG241" s="212">
        <v>0</v>
      </c>
      <c r="BH241" s="212">
        <v>0</v>
      </c>
      <c r="BI241" s="212">
        <v>0</v>
      </c>
      <c r="BJ241" s="212">
        <v>0</v>
      </c>
      <c r="BK241" s="213">
        <v>0</v>
      </c>
      <c r="BL241" s="213">
        <v>0</v>
      </c>
      <c r="BM241" s="213">
        <v>0</v>
      </c>
      <c r="BN241" s="213">
        <v>0</v>
      </c>
      <c r="BO241" s="213">
        <v>0</v>
      </c>
      <c r="BP241" s="213">
        <v>0</v>
      </c>
      <c r="BQ241" s="213">
        <v>0</v>
      </c>
      <c r="BR241" s="213">
        <v>0</v>
      </c>
      <c r="BS241" s="213">
        <v>0</v>
      </c>
      <c r="BT241" s="213">
        <v>0</v>
      </c>
      <c r="BU241" s="213">
        <v>0</v>
      </c>
      <c r="BV241" s="213">
        <v>0</v>
      </c>
      <c r="BW241" s="213">
        <v>0</v>
      </c>
      <c r="BX241" s="212">
        <v>0</v>
      </c>
      <c r="BY241" s="212">
        <v>0</v>
      </c>
      <c r="BZ241" s="212">
        <v>0</v>
      </c>
      <c r="CA241" s="213">
        <v>0</v>
      </c>
      <c r="CB241" s="213">
        <v>0</v>
      </c>
      <c r="CC241" s="213">
        <v>0</v>
      </c>
      <c r="CD241" s="213">
        <v>0</v>
      </c>
      <c r="CE241" s="213">
        <v>0</v>
      </c>
      <c r="CF241" s="213">
        <v>0</v>
      </c>
      <c r="CG241" s="213"/>
      <c r="CH241" s="213"/>
      <c r="CI241" s="213"/>
      <c r="CJ241" s="213"/>
      <c r="CK241" s="213"/>
      <c r="CL241" s="213"/>
      <c r="CM241" s="213"/>
      <c r="CN241" s="213"/>
      <c r="CO241" s="213"/>
      <c r="CP241" s="212">
        <v>0</v>
      </c>
      <c r="CQ241" s="212">
        <v>0</v>
      </c>
      <c r="CR241" s="212">
        <v>0</v>
      </c>
      <c r="CS241" s="213">
        <v>0</v>
      </c>
      <c r="CT241" s="213">
        <v>0</v>
      </c>
      <c r="CU241" s="213">
        <v>0</v>
      </c>
      <c r="CV241" s="213">
        <v>0</v>
      </c>
      <c r="CW241" s="212">
        <v>0</v>
      </c>
      <c r="CX241" s="213">
        <v>0</v>
      </c>
      <c r="CY241" s="213">
        <v>0</v>
      </c>
      <c r="CZ241" s="213"/>
      <c r="DA241" s="213"/>
      <c r="DB241" s="213"/>
      <c r="DC241" s="214">
        <v>0</v>
      </c>
      <c r="DD241" s="107"/>
    </row>
    <row r="242" spans="1:113" s="56" customFormat="1" ht="11.25">
      <c r="A242" s="4"/>
      <c r="B242" s="4"/>
      <c r="D242" s="57"/>
      <c r="E242" s="204"/>
      <c r="F242" s="205"/>
      <c r="G242" s="205"/>
      <c r="H242" s="205"/>
      <c r="I242" s="90"/>
      <c r="J242" s="90"/>
      <c r="K242" s="205"/>
      <c r="L242" s="205"/>
      <c r="M242" s="90"/>
      <c r="N242" s="90"/>
      <c r="O242" s="205"/>
      <c r="P242" s="205"/>
      <c r="Q242" s="90"/>
      <c r="R242" s="90"/>
      <c r="S242" s="205"/>
      <c r="T242" s="205"/>
      <c r="U242" s="90"/>
      <c r="V242" s="90"/>
      <c r="W242" s="205"/>
      <c r="X242" s="205"/>
      <c r="Y242" s="90"/>
      <c r="Z242" s="90"/>
      <c r="AA242" s="205"/>
      <c r="AB242" s="205"/>
      <c r="AC242" s="90"/>
      <c r="AD242" s="90"/>
      <c r="AE242" s="205"/>
      <c r="AF242" s="205"/>
      <c r="AG242" s="90"/>
      <c r="AH242" s="90"/>
      <c r="AI242" s="205"/>
      <c r="AJ242" s="205"/>
      <c r="AK242" s="90"/>
      <c r="AL242" s="90"/>
      <c r="AM242" s="205"/>
      <c r="AN242" s="205"/>
      <c r="AO242" s="90"/>
      <c r="AP242" s="90"/>
      <c r="AQ242" s="205"/>
      <c r="AR242" s="205"/>
      <c r="AS242" s="90"/>
      <c r="AT242" s="90"/>
      <c r="AU242" s="205"/>
      <c r="AV242" s="205"/>
      <c r="AW242" s="90"/>
      <c r="AX242" s="90"/>
      <c r="AY242" s="205"/>
      <c r="AZ242" s="205"/>
      <c r="BA242" s="90"/>
      <c r="BB242" s="90"/>
      <c r="BC242" s="205"/>
      <c r="BD242" s="205"/>
      <c r="BE242" s="90"/>
      <c r="BF242" s="90"/>
      <c r="BG242" s="205"/>
      <c r="BH242" s="205"/>
      <c r="BI242" s="90"/>
      <c r="BJ242" s="90"/>
      <c r="BK242" s="90"/>
      <c r="BL242" s="90"/>
      <c r="BM242" s="90"/>
      <c r="BN242" s="90"/>
      <c r="BO242" s="90"/>
      <c r="BP242" s="90"/>
      <c r="BQ242" s="90"/>
      <c r="BR242" s="90"/>
      <c r="BS242" s="90"/>
      <c r="BT242" s="90"/>
      <c r="BU242" s="90"/>
      <c r="BV242" s="90"/>
      <c r="BW242" s="90"/>
      <c r="BX242" s="90"/>
      <c r="BY242" s="90"/>
      <c r="BZ242" s="90"/>
      <c r="CA242" s="90"/>
      <c r="CB242" s="90"/>
      <c r="CC242" s="90"/>
      <c r="CD242" s="90"/>
      <c r="CE242" s="90"/>
      <c r="CF242" s="90"/>
      <c r="CG242" s="90"/>
      <c r="CH242" s="90"/>
      <c r="CI242" s="90"/>
      <c r="CJ242" s="90"/>
      <c r="CK242" s="90"/>
      <c r="CL242" s="90"/>
      <c r="CM242" s="90"/>
      <c r="CN242" s="90"/>
      <c r="CO242" s="90"/>
      <c r="CP242" s="90"/>
      <c r="CQ242" s="90"/>
      <c r="CR242" s="90"/>
      <c r="CS242" s="90"/>
      <c r="CT242" s="90"/>
      <c r="CU242" s="90"/>
      <c r="CV242" s="90"/>
      <c r="CW242" s="90"/>
      <c r="CX242" s="90"/>
      <c r="CY242" s="90"/>
      <c r="CZ242" s="90"/>
      <c r="DA242" s="90"/>
      <c r="DB242" s="90"/>
      <c r="DC242" s="206"/>
      <c r="DD242" s="71"/>
      <c r="DH242" s="64"/>
      <c r="DI242" s="64"/>
    </row>
    <row r="243" spans="1:113" s="56" customFormat="1" ht="11.25">
      <c r="A243" s="4"/>
      <c r="B243" s="4"/>
      <c r="D243" s="57"/>
      <c r="E243" s="197" t="s">
        <v>336</v>
      </c>
      <c r="F243" s="198" t="s">
        <v>189</v>
      </c>
      <c r="G243" s="77"/>
      <c r="H243" s="77"/>
      <c r="I243" s="76">
        <v>0</v>
      </c>
      <c r="J243" s="76">
        <v>0</v>
      </c>
      <c r="K243" s="77"/>
      <c r="L243" s="77"/>
      <c r="M243" s="76">
        <v>0</v>
      </c>
      <c r="N243" s="76">
        <v>0</v>
      </c>
      <c r="O243" s="77"/>
      <c r="P243" s="77"/>
      <c r="Q243" s="76">
        <v>0</v>
      </c>
      <c r="R243" s="76">
        <v>0</v>
      </c>
      <c r="S243" s="77"/>
      <c r="T243" s="77"/>
      <c r="U243" s="76">
        <v>0</v>
      </c>
      <c r="V243" s="76">
        <v>0</v>
      </c>
      <c r="W243" s="77"/>
      <c r="X243" s="77"/>
      <c r="Y243" s="76">
        <v>0</v>
      </c>
      <c r="Z243" s="76">
        <v>0</v>
      </c>
      <c r="AA243" s="77"/>
      <c r="AB243" s="77"/>
      <c r="AC243" s="76">
        <v>0</v>
      </c>
      <c r="AD243" s="76">
        <v>0</v>
      </c>
      <c r="AE243" s="77"/>
      <c r="AF243" s="77"/>
      <c r="AG243" s="76">
        <v>0</v>
      </c>
      <c r="AH243" s="76">
        <v>0</v>
      </c>
      <c r="AI243" s="77"/>
      <c r="AJ243" s="77"/>
      <c r="AK243" s="76">
        <v>0</v>
      </c>
      <c r="AL243" s="76">
        <v>0</v>
      </c>
      <c r="AM243" s="77"/>
      <c r="AN243" s="77"/>
      <c r="AO243" s="76">
        <v>0</v>
      </c>
      <c r="AP243" s="76">
        <v>0</v>
      </c>
      <c r="AQ243" s="77"/>
      <c r="AR243" s="77"/>
      <c r="AS243" s="76">
        <v>0</v>
      </c>
      <c r="AT243" s="76">
        <v>0</v>
      </c>
      <c r="AU243" s="77"/>
      <c r="AV243" s="77"/>
      <c r="AW243" s="76">
        <v>0</v>
      </c>
      <c r="AX243" s="76">
        <v>0</v>
      </c>
      <c r="AY243" s="77"/>
      <c r="AZ243" s="77"/>
      <c r="BA243" s="76">
        <v>0</v>
      </c>
      <c r="BB243" s="76">
        <v>0</v>
      </c>
      <c r="BC243" s="77"/>
      <c r="BD243" s="77"/>
      <c r="BE243" s="76">
        <v>0</v>
      </c>
      <c r="BF243" s="76">
        <v>0</v>
      </c>
      <c r="BG243" s="77"/>
      <c r="BH243" s="77"/>
      <c r="BI243" s="76">
        <v>0</v>
      </c>
      <c r="BJ243" s="76">
        <v>0</v>
      </c>
      <c r="BK243" s="76">
        <v>18.184865080677969</v>
      </c>
      <c r="BL243" s="76">
        <v>0</v>
      </c>
      <c r="BM243" s="76">
        <v>0</v>
      </c>
      <c r="BN243" s="76">
        <v>0</v>
      </c>
      <c r="BO243" s="76">
        <v>0</v>
      </c>
      <c r="BP243" s="76">
        <v>0</v>
      </c>
      <c r="BQ243" s="76">
        <v>0</v>
      </c>
      <c r="BR243" s="76">
        <v>0</v>
      </c>
      <c r="BS243" s="76">
        <v>0</v>
      </c>
      <c r="BT243" s="76">
        <v>0</v>
      </c>
      <c r="BU243" s="76">
        <v>0</v>
      </c>
      <c r="BV243" s="76">
        <v>0</v>
      </c>
      <c r="BW243" s="76">
        <v>37</v>
      </c>
      <c r="BX243" s="76">
        <v>0</v>
      </c>
      <c r="BY243" s="76">
        <v>0</v>
      </c>
      <c r="BZ243" s="76">
        <v>37</v>
      </c>
      <c r="CA243" s="76">
        <v>0</v>
      </c>
      <c r="CB243" s="76">
        <v>0</v>
      </c>
      <c r="CC243" s="76">
        <v>154</v>
      </c>
      <c r="CD243" s="76">
        <v>0</v>
      </c>
      <c r="CE243" s="76">
        <v>0</v>
      </c>
      <c r="CF243" s="76">
        <v>122</v>
      </c>
      <c r="CG243" s="76">
        <v>0</v>
      </c>
      <c r="CH243" s="76">
        <v>0</v>
      </c>
      <c r="CI243" s="76">
        <v>0</v>
      </c>
      <c r="CJ243" s="76">
        <v>0</v>
      </c>
      <c r="CK243" s="76">
        <v>0</v>
      </c>
      <c r="CL243" s="76">
        <v>0</v>
      </c>
      <c r="CM243" s="76">
        <v>0</v>
      </c>
      <c r="CN243" s="76">
        <v>0</v>
      </c>
      <c r="CO243" s="76">
        <v>0</v>
      </c>
      <c r="CP243" s="76">
        <v>0</v>
      </c>
      <c r="CQ243" s="76">
        <v>0</v>
      </c>
      <c r="CR243" s="76">
        <v>313</v>
      </c>
      <c r="CS243" s="76">
        <v>0.94279661016949157</v>
      </c>
      <c r="CT243" s="76">
        <v>0.94279661016949157</v>
      </c>
      <c r="CU243" s="76">
        <v>0.94279661016949157</v>
      </c>
      <c r="CV243" s="76">
        <v>2.4427966101694913</v>
      </c>
      <c r="CW243" s="76">
        <v>5.2711864406779663</v>
      </c>
      <c r="CX243" s="76">
        <v>6.5</v>
      </c>
      <c r="CY243" s="76">
        <v>6.4136786400000005</v>
      </c>
      <c r="CZ243" s="76">
        <v>0</v>
      </c>
      <c r="DA243" s="76">
        <v>0</v>
      </c>
      <c r="DB243" s="76">
        <v>0</v>
      </c>
      <c r="DC243" s="78">
        <v>18.184865080677969</v>
      </c>
      <c r="DD243" s="71"/>
      <c r="DH243" s="64"/>
      <c r="DI243" s="64"/>
    </row>
    <row r="244" spans="1:113" s="56" customFormat="1" ht="11.25">
      <c r="A244" s="4"/>
      <c r="B244" s="4"/>
      <c r="D244" s="57"/>
      <c r="E244" s="201" t="s">
        <v>337</v>
      </c>
      <c r="F244" s="218"/>
      <c r="G244" s="77"/>
      <c r="H244" s="77"/>
      <c r="I244" s="84"/>
      <c r="J244" s="84"/>
      <c r="K244" s="77"/>
      <c r="L244" s="77"/>
      <c r="M244" s="84"/>
      <c r="N244" s="84"/>
      <c r="O244" s="77"/>
      <c r="P244" s="77"/>
      <c r="Q244" s="84"/>
      <c r="R244" s="84"/>
      <c r="S244" s="77"/>
      <c r="T244" s="77"/>
      <c r="U244" s="84"/>
      <c r="V244" s="84"/>
      <c r="W244" s="77"/>
      <c r="X244" s="77"/>
      <c r="Y244" s="84"/>
      <c r="Z244" s="84"/>
      <c r="AA244" s="77"/>
      <c r="AB244" s="77"/>
      <c r="AC244" s="84"/>
      <c r="AD244" s="84"/>
      <c r="AE244" s="77"/>
      <c r="AF244" s="77"/>
      <c r="AG244" s="84"/>
      <c r="AH244" s="84"/>
      <c r="AI244" s="77"/>
      <c r="AJ244" s="77"/>
      <c r="AK244" s="84"/>
      <c r="AL244" s="84"/>
      <c r="AM244" s="77"/>
      <c r="AN244" s="77"/>
      <c r="AO244" s="84"/>
      <c r="AP244" s="84"/>
      <c r="AQ244" s="77"/>
      <c r="AR244" s="77"/>
      <c r="AS244" s="84"/>
      <c r="AT244" s="84"/>
      <c r="AU244" s="77"/>
      <c r="AV244" s="77"/>
      <c r="AW244" s="84"/>
      <c r="AX244" s="84"/>
      <c r="AY244" s="77"/>
      <c r="AZ244" s="77"/>
      <c r="BA244" s="84"/>
      <c r="BB244" s="84"/>
      <c r="BC244" s="77"/>
      <c r="BD244" s="77"/>
      <c r="BE244" s="84"/>
      <c r="BF244" s="84"/>
      <c r="BG244" s="77"/>
      <c r="BH244" s="77"/>
      <c r="BI244" s="84"/>
      <c r="BJ244" s="84"/>
      <c r="BK244" s="84"/>
      <c r="BL244" s="84"/>
      <c r="BM244" s="84"/>
      <c r="BN244" s="84"/>
      <c r="BO244" s="84"/>
      <c r="BP244" s="84"/>
      <c r="BQ244" s="84"/>
      <c r="BR244" s="84"/>
      <c r="BS244" s="84"/>
      <c r="BT244" s="84"/>
      <c r="BU244" s="84"/>
      <c r="BV244" s="84"/>
      <c r="BW244" s="84"/>
      <c r="BX244" s="84"/>
      <c r="BY244" s="84"/>
      <c r="BZ244" s="84"/>
      <c r="CA244" s="84"/>
      <c r="CB244" s="84"/>
      <c r="CC244" s="84"/>
      <c r="CD244" s="84"/>
      <c r="CE244" s="84"/>
      <c r="CF244" s="84"/>
      <c r="CG244" s="84"/>
      <c r="CH244" s="84"/>
      <c r="CI244" s="84"/>
      <c r="CJ244" s="84"/>
      <c r="CK244" s="84"/>
      <c r="CL244" s="84"/>
      <c r="CM244" s="84"/>
      <c r="CN244" s="84"/>
      <c r="CO244" s="84"/>
      <c r="CP244" s="84"/>
      <c r="CQ244" s="84"/>
      <c r="CR244" s="84"/>
      <c r="CS244" s="84"/>
      <c r="CT244" s="84"/>
      <c r="CU244" s="84"/>
      <c r="CV244" s="84"/>
      <c r="CW244" s="84"/>
      <c r="CX244" s="84"/>
      <c r="CY244" s="84"/>
      <c r="CZ244" s="84"/>
      <c r="DA244" s="84"/>
      <c r="DB244" s="84"/>
      <c r="DC244" s="203"/>
      <c r="DD244" s="71"/>
      <c r="DH244" s="64"/>
      <c r="DI244" s="64"/>
    </row>
    <row r="245" spans="1:113" s="215" customFormat="1" ht="27.75" customHeight="1">
      <c r="A245" s="208"/>
      <c r="B245" s="4">
        <v>1</v>
      </c>
      <c r="C245" s="209"/>
      <c r="D245" s="31"/>
      <c r="E245" s="210" t="s">
        <v>338</v>
      </c>
      <c r="F245" s="221" t="s">
        <v>339</v>
      </c>
      <c r="G245" s="212">
        <v>0</v>
      </c>
      <c r="H245" s="212">
        <v>0</v>
      </c>
      <c r="I245" s="212">
        <v>0</v>
      </c>
      <c r="J245" s="212">
        <v>0</v>
      </c>
      <c r="K245" s="212">
        <v>0</v>
      </c>
      <c r="L245" s="212">
        <v>0</v>
      </c>
      <c r="M245" s="212">
        <v>0</v>
      </c>
      <c r="N245" s="212">
        <v>0</v>
      </c>
      <c r="O245" s="212">
        <v>0</v>
      </c>
      <c r="P245" s="212">
        <v>0</v>
      </c>
      <c r="Q245" s="212">
        <v>0</v>
      </c>
      <c r="R245" s="212">
        <v>0</v>
      </c>
      <c r="S245" s="212">
        <v>0</v>
      </c>
      <c r="T245" s="212">
        <v>0</v>
      </c>
      <c r="U245" s="212">
        <v>0</v>
      </c>
      <c r="V245" s="212">
        <v>0</v>
      </c>
      <c r="W245" s="212">
        <v>0</v>
      </c>
      <c r="X245" s="212">
        <v>0</v>
      </c>
      <c r="Y245" s="212">
        <v>0</v>
      </c>
      <c r="Z245" s="212">
        <v>0</v>
      </c>
      <c r="AA245" s="212">
        <v>0</v>
      </c>
      <c r="AB245" s="212">
        <v>0</v>
      </c>
      <c r="AC245" s="212">
        <v>0</v>
      </c>
      <c r="AD245" s="212">
        <v>0</v>
      </c>
      <c r="AE245" s="212">
        <v>0</v>
      </c>
      <c r="AF245" s="212">
        <v>0</v>
      </c>
      <c r="AG245" s="212">
        <v>0</v>
      </c>
      <c r="AH245" s="212">
        <v>0</v>
      </c>
      <c r="AI245" s="213"/>
      <c r="AJ245" s="213"/>
      <c r="AK245" s="213">
        <v>0</v>
      </c>
      <c r="AL245" s="213">
        <v>0</v>
      </c>
      <c r="AM245" s="213"/>
      <c r="AN245" s="213"/>
      <c r="AO245" s="213">
        <v>0</v>
      </c>
      <c r="AP245" s="213">
        <v>0</v>
      </c>
      <c r="AQ245" s="213"/>
      <c r="AR245" s="213"/>
      <c r="AS245" s="213">
        <v>0</v>
      </c>
      <c r="AT245" s="213">
        <v>0</v>
      </c>
      <c r="AU245" s="213"/>
      <c r="AV245" s="213"/>
      <c r="AW245" s="213"/>
      <c r="AX245" s="213"/>
      <c r="AY245" s="213"/>
      <c r="AZ245" s="213"/>
      <c r="BA245" s="213"/>
      <c r="BB245" s="213"/>
      <c r="BC245" s="213"/>
      <c r="BD245" s="213"/>
      <c r="BE245" s="213"/>
      <c r="BF245" s="213"/>
      <c r="BG245" s="212">
        <v>0</v>
      </c>
      <c r="BH245" s="212">
        <v>0</v>
      </c>
      <c r="BI245" s="212">
        <v>0</v>
      </c>
      <c r="BJ245" s="212">
        <v>0</v>
      </c>
      <c r="BK245" s="213">
        <v>12.368034576271189</v>
      </c>
      <c r="BL245" s="213">
        <v>0</v>
      </c>
      <c r="BM245" s="213">
        <v>0</v>
      </c>
      <c r="BN245" s="213">
        <v>0</v>
      </c>
      <c r="BO245" s="213">
        <v>0</v>
      </c>
      <c r="BP245" s="213">
        <v>0</v>
      </c>
      <c r="BQ245" s="213">
        <v>0</v>
      </c>
      <c r="BR245" s="213">
        <v>0</v>
      </c>
      <c r="BS245" s="213">
        <v>0</v>
      </c>
      <c r="BT245" s="213">
        <v>0</v>
      </c>
      <c r="BU245" s="213">
        <v>0</v>
      </c>
      <c r="BV245" s="213">
        <v>0</v>
      </c>
      <c r="BW245" s="213">
        <v>37</v>
      </c>
      <c r="BX245" s="212">
        <v>0</v>
      </c>
      <c r="BY245" s="212">
        <v>0</v>
      </c>
      <c r="BZ245" s="212">
        <v>37</v>
      </c>
      <c r="CA245" s="213">
        <v>0</v>
      </c>
      <c r="CB245" s="213">
        <v>0</v>
      </c>
      <c r="CC245" s="213">
        <v>154</v>
      </c>
      <c r="CD245" s="213">
        <v>0</v>
      </c>
      <c r="CE245" s="213">
        <v>0</v>
      </c>
      <c r="CF245" s="213">
        <v>122</v>
      </c>
      <c r="CG245" s="213"/>
      <c r="CH245" s="213"/>
      <c r="CI245" s="213"/>
      <c r="CJ245" s="213"/>
      <c r="CK245" s="213"/>
      <c r="CL245" s="213"/>
      <c r="CM245" s="213"/>
      <c r="CN245" s="213"/>
      <c r="CO245" s="213"/>
      <c r="CP245" s="212">
        <v>0</v>
      </c>
      <c r="CQ245" s="212">
        <v>0</v>
      </c>
      <c r="CR245" s="212">
        <v>313</v>
      </c>
      <c r="CS245" s="213">
        <v>0</v>
      </c>
      <c r="CT245" s="213">
        <v>0</v>
      </c>
      <c r="CU245" s="213">
        <v>0</v>
      </c>
      <c r="CV245" s="213">
        <v>1.5</v>
      </c>
      <c r="CW245" s="212">
        <v>1.5</v>
      </c>
      <c r="CX245" s="213">
        <v>5.5084745762711869</v>
      </c>
      <c r="CY245" s="213">
        <v>5.359560000000001</v>
      </c>
      <c r="CZ245" s="213"/>
      <c r="DA245" s="213"/>
      <c r="DB245" s="213"/>
      <c r="DC245" s="214">
        <v>12.368034576271189</v>
      </c>
      <c r="DD245" s="107"/>
    </row>
    <row r="246" spans="1:113" s="215" customFormat="1" ht="27.75" customHeight="1">
      <c r="A246" s="208"/>
      <c r="B246" s="4">
        <v>1</v>
      </c>
      <c r="C246" s="209"/>
      <c r="D246" s="31"/>
      <c r="E246" s="210" t="s">
        <v>340</v>
      </c>
      <c r="F246" s="221" t="s">
        <v>341</v>
      </c>
      <c r="G246" s="212">
        <v>0</v>
      </c>
      <c r="H246" s="212">
        <v>0</v>
      </c>
      <c r="I246" s="212">
        <v>0</v>
      </c>
      <c r="J246" s="212">
        <v>0</v>
      </c>
      <c r="K246" s="212">
        <v>0</v>
      </c>
      <c r="L246" s="212">
        <v>0</v>
      </c>
      <c r="M246" s="212">
        <v>0</v>
      </c>
      <c r="N246" s="212">
        <v>0</v>
      </c>
      <c r="O246" s="212">
        <v>0</v>
      </c>
      <c r="P246" s="212">
        <v>0</v>
      </c>
      <c r="Q246" s="212">
        <v>0</v>
      </c>
      <c r="R246" s="212">
        <v>0</v>
      </c>
      <c r="S246" s="212">
        <v>0</v>
      </c>
      <c r="T246" s="212">
        <v>0</v>
      </c>
      <c r="U246" s="212">
        <v>0</v>
      </c>
      <c r="V246" s="212">
        <v>0</v>
      </c>
      <c r="W246" s="212">
        <v>0</v>
      </c>
      <c r="X246" s="212">
        <v>0</v>
      </c>
      <c r="Y246" s="212">
        <v>0</v>
      </c>
      <c r="Z246" s="212">
        <v>0</v>
      </c>
      <c r="AA246" s="212">
        <v>0</v>
      </c>
      <c r="AB246" s="212">
        <v>0</v>
      </c>
      <c r="AC246" s="212">
        <v>0</v>
      </c>
      <c r="AD246" s="212">
        <v>0</v>
      </c>
      <c r="AE246" s="212">
        <v>0</v>
      </c>
      <c r="AF246" s="212">
        <v>0</v>
      </c>
      <c r="AG246" s="212">
        <v>0</v>
      </c>
      <c r="AH246" s="212">
        <v>0</v>
      </c>
      <c r="AI246" s="213"/>
      <c r="AJ246" s="213"/>
      <c r="AK246" s="213">
        <v>0</v>
      </c>
      <c r="AL246" s="213">
        <v>0</v>
      </c>
      <c r="AM246" s="213"/>
      <c r="AN246" s="213"/>
      <c r="AO246" s="213">
        <v>0</v>
      </c>
      <c r="AP246" s="213">
        <v>0</v>
      </c>
      <c r="AQ246" s="213"/>
      <c r="AR246" s="213"/>
      <c r="AS246" s="213">
        <v>0</v>
      </c>
      <c r="AT246" s="213">
        <v>0</v>
      </c>
      <c r="AU246" s="213"/>
      <c r="AV246" s="213"/>
      <c r="AW246" s="213"/>
      <c r="AX246" s="213"/>
      <c r="AY246" s="213"/>
      <c r="AZ246" s="213"/>
      <c r="BA246" s="213"/>
      <c r="BB246" s="213"/>
      <c r="BC246" s="213"/>
      <c r="BD246" s="213"/>
      <c r="BE246" s="213"/>
      <c r="BF246" s="213"/>
      <c r="BG246" s="212">
        <v>0</v>
      </c>
      <c r="BH246" s="212">
        <v>0</v>
      </c>
      <c r="BI246" s="212">
        <v>0</v>
      </c>
      <c r="BJ246" s="212">
        <v>0</v>
      </c>
      <c r="BK246" s="213">
        <v>5.8168305044067798</v>
      </c>
      <c r="BL246" s="213">
        <v>0</v>
      </c>
      <c r="BM246" s="213">
        <v>0</v>
      </c>
      <c r="BN246" s="213">
        <v>0</v>
      </c>
      <c r="BO246" s="213">
        <v>0</v>
      </c>
      <c r="BP246" s="213">
        <v>0</v>
      </c>
      <c r="BQ246" s="213">
        <v>0</v>
      </c>
      <c r="BR246" s="213">
        <v>0</v>
      </c>
      <c r="BS246" s="213">
        <v>0</v>
      </c>
      <c r="BT246" s="213">
        <v>0</v>
      </c>
      <c r="BU246" s="213">
        <v>0</v>
      </c>
      <c r="BV246" s="213">
        <v>0</v>
      </c>
      <c r="BW246" s="213">
        <v>0</v>
      </c>
      <c r="BX246" s="212">
        <v>0</v>
      </c>
      <c r="BY246" s="212">
        <v>0</v>
      </c>
      <c r="BZ246" s="212">
        <v>0</v>
      </c>
      <c r="CA246" s="213">
        <v>0</v>
      </c>
      <c r="CB246" s="213">
        <v>0</v>
      </c>
      <c r="CC246" s="213">
        <v>0</v>
      </c>
      <c r="CD246" s="213">
        <v>0</v>
      </c>
      <c r="CE246" s="213">
        <v>0</v>
      </c>
      <c r="CF246" s="213">
        <v>0</v>
      </c>
      <c r="CG246" s="213"/>
      <c r="CH246" s="213"/>
      <c r="CI246" s="213"/>
      <c r="CJ246" s="213"/>
      <c r="CK246" s="213"/>
      <c r="CL246" s="213"/>
      <c r="CM246" s="213"/>
      <c r="CN246" s="213"/>
      <c r="CO246" s="213"/>
      <c r="CP246" s="212">
        <v>0</v>
      </c>
      <c r="CQ246" s="212">
        <v>0</v>
      </c>
      <c r="CR246" s="212">
        <v>0</v>
      </c>
      <c r="CS246" s="213">
        <v>0.94279661016949157</v>
      </c>
      <c r="CT246" s="213">
        <v>0.94279661016949157</v>
      </c>
      <c r="CU246" s="213">
        <v>0.94279661016949157</v>
      </c>
      <c r="CV246" s="213">
        <v>0.94279661016949157</v>
      </c>
      <c r="CW246" s="212">
        <v>3.7711864406779663</v>
      </c>
      <c r="CX246" s="213">
        <v>0.99152542372881358</v>
      </c>
      <c r="CY246" s="213">
        <v>1.0541186399999998</v>
      </c>
      <c r="CZ246" s="213"/>
      <c r="DA246" s="213"/>
      <c r="DB246" s="213"/>
      <c r="DC246" s="214">
        <v>5.8168305044067798</v>
      </c>
      <c r="DD246" s="107"/>
    </row>
    <row r="247" spans="1:113" s="56" customFormat="1" ht="11.25">
      <c r="A247" s="4"/>
      <c r="B247" s="4"/>
      <c r="D247" s="57"/>
      <c r="E247" s="204"/>
      <c r="F247" s="205"/>
      <c r="G247" s="205"/>
      <c r="H247" s="205"/>
      <c r="I247" s="90"/>
      <c r="J247" s="90"/>
      <c r="K247" s="205"/>
      <c r="L247" s="205"/>
      <c r="M247" s="90"/>
      <c r="N247" s="90"/>
      <c r="O247" s="205"/>
      <c r="P247" s="205"/>
      <c r="Q247" s="90"/>
      <c r="R247" s="90"/>
      <c r="S247" s="205"/>
      <c r="T247" s="205"/>
      <c r="U247" s="90"/>
      <c r="V247" s="90"/>
      <c r="W247" s="205"/>
      <c r="X247" s="205"/>
      <c r="Y247" s="90"/>
      <c r="Z247" s="90"/>
      <c r="AA247" s="205"/>
      <c r="AB247" s="205"/>
      <c r="AC247" s="90"/>
      <c r="AD247" s="90"/>
      <c r="AE247" s="205"/>
      <c r="AF247" s="205"/>
      <c r="AG247" s="90"/>
      <c r="AH247" s="90"/>
      <c r="AI247" s="205"/>
      <c r="AJ247" s="205"/>
      <c r="AK247" s="90"/>
      <c r="AL247" s="90"/>
      <c r="AM247" s="205"/>
      <c r="AN247" s="205"/>
      <c r="AO247" s="90"/>
      <c r="AP247" s="90"/>
      <c r="AQ247" s="205"/>
      <c r="AR247" s="205"/>
      <c r="AS247" s="90"/>
      <c r="AT247" s="90"/>
      <c r="AU247" s="205"/>
      <c r="AV247" s="205"/>
      <c r="AW247" s="90"/>
      <c r="AX247" s="90"/>
      <c r="AY247" s="205"/>
      <c r="AZ247" s="205"/>
      <c r="BA247" s="90"/>
      <c r="BB247" s="90"/>
      <c r="BC247" s="205"/>
      <c r="BD247" s="205"/>
      <c r="BE247" s="90"/>
      <c r="BF247" s="90"/>
      <c r="BG247" s="205"/>
      <c r="BH247" s="205"/>
      <c r="BI247" s="90"/>
      <c r="BJ247" s="90"/>
      <c r="BK247" s="90"/>
      <c r="BL247" s="90"/>
      <c r="BM247" s="90"/>
      <c r="BN247" s="90"/>
      <c r="BO247" s="90"/>
      <c r="BP247" s="90"/>
      <c r="BQ247" s="90"/>
      <c r="BR247" s="90"/>
      <c r="BS247" s="90"/>
      <c r="BT247" s="90"/>
      <c r="BU247" s="90"/>
      <c r="BV247" s="90"/>
      <c r="BW247" s="90"/>
      <c r="BX247" s="90"/>
      <c r="BY247" s="90"/>
      <c r="BZ247" s="90"/>
      <c r="CA247" s="90"/>
      <c r="CB247" s="90"/>
      <c r="CC247" s="90"/>
      <c r="CD247" s="90"/>
      <c r="CE247" s="90"/>
      <c r="CF247" s="90"/>
      <c r="CG247" s="90"/>
      <c r="CH247" s="90"/>
      <c r="CI247" s="90"/>
      <c r="CJ247" s="90"/>
      <c r="CK247" s="90"/>
      <c r="CL247" s="90"/>
      <c r="CM247" s="90"/>
      <c r="CN247" s="90"/>
      <c r="CO247" s="90"/>
      <c r="CP247" s="90"/>
      <c r="CQ247" s="90"/>
      <c r="CR247" s="90"/>
      <c r="CS247" s="90"/>
      <c r="CT247" s="90"/>
      <c r="CU247" s="90"/>
      <c r="CV247" s="90"/>
      <c r="CW247" s="90"/>
      <c r="CX247" s="90"/>
      <c r="CY247" s="90"/>
      <c r="CZ247" s="90"/>
      <c r="DA247" s="90"/>
      <c r="DB247" s="90"/>
      <c r="DC247" s="206"/>
      <c r="DD247" s="71"/>
      <c r="DH247" s="64"/>
      <c r="DI247" s="64"/>
    </row>
    <row r="248" spans="1:113" s="56" customFormat="1" ht="11.25">
      <c r="A248" s="4"/>
      <c r="B248" s="4"/>
      <c r="D248" s="57"/>
      <c r="E248" s="196" t="s">
        <v>342</v>
      </c>
      <c r="F248" s="154" t="s">
        <v>235</v>
      </c>
      <c r="G248" s="77"/>
      <c r="H248" s="77"/>
      <c r="I248" s="68">
        <v>20.14</v>
      </c>
      <c r="J248" s="68">
        <v>12.65</v>
      </c>
      <c r="K248" s="77"/>
      <c r="L248" s="77"/>
      <c r="M248" s="68">
        <v>35.725000000000001</v>
      </c>
      <c r="N248" s="68">
        <v>13.69</v>
      </c>
      <c r="O248" s="77"/>
      <c r="P248" s="77"/>
      <c r="Q248" s="68">
        <v>9.5279999999999987</v>
      </c>
      <c r="R248" s="68">
        <v>2.56</v>
      </c>
      <c r="S248" s="77"/>
      <c r="T248" s="77"/>
      <c r="U248" s="68">
        <v>0</v>
      </c>
      <c r="V248" s="68">
        <v>0</v>
      </c>
      <c r="W248" s="77"/>
      <c r="X248" s="77"/>
      <c r="Y248" s="68">
        <v>0</v>
      </c>
      <c r="Z248" s="68">
        <v>0</v>
      </c>
      <c r="AA248" s="77"/>
      <c r="AB248" s="77"/>
      <c r="AC248" s="68">
        <v>0</v>
      </c>
      <c r="AD248" s="68">
        <v>0</v>
      </c>
      <c r="AE248" s="77"/>
      <c r="AF248" s="77"/>
      <c r="AG248" s="68">
        <v>65.393000000000001</v>
      </c>
      <c r="AH248" s="68">
        <v>28.9</v>
      </c>
      <c r="AI248" s="77"/>
      <c r="AJ248" s="77"/>
      <c r="AK248" s="68">
        <v>0</v>
      </c>
      <c r="AL248" s="68">
        <v>0</v>
      </c>
      <c r="AM248" s="77"/>
      <c r="AN248" s="77"/>
      <c r="AO248" s="68">
        <v>0</v>
      </c>
      <c r="AP248" s="68">
        <v>0</v>
      </c>
      <c r="AQ248" s="77"/>
      <c r="AR248" s="77"/>
      <c r="AS248" s="68">
        <v>0</v>
      </c>
      <c r="AT248" s="68">
        <v>0</v>
      </c>
      <c r="AU248" s="77"/>
      <c r="AV248" s="77"/>
      <c r="AW248" s="68">
        <v>0</v>
      </c>
      <c r="AX248" s="68">
        <v>0</v>
      </c>
      <c r="AY248" s="77"/>
      <c r="AZ248" s="77"/>
      <c r="BA248" s="68">
        <v>0</v>
      </c>
      <c r="BB248" s="68">
        <v>0</v>
      </c>
      <c r="BC248" s="77"/>
      <c r="BD248" s="77"/>
      <c r="BE248" s="68">
        <v>0</v>
      </c>
      <c r="BF248" s="68">
        <v>0</v>
      </c>
      <c r="BG248" s="77"/>
      <c r="BH248" s="77"/>
      <c r="BI248" s="68">
        <v>0</v>
      </c>
      <c r="BJ248" s="68">
        <v>0</v>
      </c>
      <c r="BK248" s="68">
        <v>514.97568466372877</v>
      </c>
      <c r="BL248" s="68">
        <v>0.05</v>
      </c>
      <c r="BM248" s="68">
        <v>0</v>
      </c>
      <c r="BN248" s="68">
        <v>0</v>
      </c>
      <c r="BO248" s="68">
        <v>7.26</v>
      </c>
      <c r="BP248" s="68">
        <v>1.26</v>
      </c>
      <c r="BQ248" s="68">
        <v>0</v>
      </c>
      <c r="BR248" s="68">
        <v>3.1</v>
      </c>
      <c r="BS248" s="68">
        <v>2.52</v>
      </c>
      <c r="BT248" s="68">
        <v>0</v>
      </c>
      <c r="BU248" s="68">
        <v>9.73</v>
      </c>
      <c r="BV248" s="68">
        <v>8.8699999999999992</v>
      </c>
      <c r="BW248" s="68">
        <v>0</v>
      </c>
      <c r="BX248" s="68">
        <v>20.14</v>
      </c>
      <c r="BY248" s="68">
        <v>12.65</v>
      </c>
      <c r="BZ248" s="68">
        <v>0</v>
      </c>
      <c r="CA248" s="68">
        <v>35.725000000000001</v>
      </c>
      <c r="CB248" s="68">
        <v>13.69</v>
      </c>
      <c r="CC248" s="68">
        <v>0</v>
      </c>
      <c r="CD248" s="68">
        <v>9.5279999999999987</v>
      </c>
      <c r="CE248" s="68">
        <v>2.56</v>
      </c>
      <c r="CF248" s="68">
        <v>0</v>
      </c>
      <c r="CG248" s="68">
        <v>0</v>
      </c>
      <c r="CH248" s="68">
        <v>0</v>
      </c>
      <c r="CI248" s="68">
        <v>0</v>
      </c>
      <c r="CJ248" s="68">
        <v>0</v>
      </c>
      <c r="CK248" s="68">
        <v>0</v>
      </c>
      <c r="CL248" s="68">
        <v>0</v>
      </c>
      <c r="CM248" s="68">
        <v>0</v>
      </c>
      <c r="CN248" s="68">
        <v>0</v>
      </c>
      <c r="CO248" s="68">
        <v>0</v>
      </c>
      <c r="CP248" s="68">
        <v>65.393000000000001</v>
      </c>
      <c r="CQ248" s="68">
        <v>28.9</v>
      </c>
      <c r="CR248" s="68">
        <v>0</v>
      </c>
      <c r="CS248" s="68">
        <v>0.24449152542372882</v>
      </c>
      <c r="CT248" s="68">
        <v>90.08589830508474</v>
      </c>
      <c r="CU248" s="68">
        <v>8.805640101694916</v>
      </c>
      <c r="CV248" s="68">
        <v>86.980584661016948</v>
      </c>
      <c r="CW248" s="68">
        <v>186.11661459322033</v>
      </c>
      <c r="CX248" s="68">
        <v>277.5363680444068</v>
      </c>
      <c r="CY248" s="68">
        <v>51.32270202610168</v>
      </c>
      <c r="CZ248" s="68">
        <v>0</v>
      </c>
      <c r="DA248" s="68">
        <v>0</v>
      </c>
      <c r="DB248" s="68">
        <v>0</v>
      </c>
      <c r="DC248" s="70">
        <v>514.97568466372877</v>
      </c>
      <c r="DD248" s="71"/>
      <c r="DH248" s="64"/>
      <c r="DI248" s="64"/>
    </row>
    <row r="249" spans="1:113" s="56" customFormat="1" ht="11.25">
      <c r="A249" s="4"/>
      <c r="B249" s="4"/>
      <c r="D249" s="57"/>
      <c r="E249" s="197" t="s">
        <v>343</v>
      </c>
      <c r="F249" s="198" t="s">
        <v>87</v>
      </c>
      <c r="G249" s="77"/>
      <c r="H249" s="77"/>
      <c r="I249" s="76">
        <v>20.14</v>
      </c>
      <c r="J249" s="76">
        <v>0</v>
      </c>
      <c r="K249" s="77"/>
      <c r="L249" s="77"/>
      <c r="M249" s="76">
        <v>35.725000000000001</v>
      </c>
      <c r="N249" s="76">
        <v>0</v>
      </c>
      <c r="O249" s="77"/>
      <c r="P249" s="77"/>
      <c r="Q249" s="76">
        <v>9.5279999999999987</v>
      </c>
      <c r="R249" s="76">
        <v>0</v>
      </c>
      <c r="S249" s="77"/>
      <c r="T249" s="77"/>
      <c r="U249" s="76">
        <v>0</v>
      </c>
      <c r="V249" s="76">
        <v>0</v>
      </c>
      <c r="W249" s="77"/>
      <c r="X249" s="77"/>
      <c r="Y249" s="76">
        <v>0</v>
      </c>
      <c r="Z249" s="76">
        <v>0</v>
      </c>
      <c r="AA249" s="77"/>
      <c r="AB249" s="77"/>
      <c r="AC249" s="76">
        <v>0</v>
      </c>
      <c r="AD249" s="76">
        <v>0</v>
      </c>
      <c r="AE249" s="77"/>
      <c r="AF249" s="77"/>
      <c r="AG249" s="76">
        <v>65.393000000000001</v>
      </c>
      <c r="AH249" s="76">
        <v>0</v>
      </c>
      <c r="AI249" s="77"/>
      <c r="AJ249" s="77"/>
      <c r="AK249" s="76">
        <v>0</v>
      </c>
      <c r="AL249" s="76">
        <v>0</v>
      </c>
      <c r="AM249" s="77"/>
      <c r="AN249" s="77"/>
      <c r="AO249" s="76">
        <v>0</v>
      </c>
      <c r="AP249" s="76">
        <v>0</v>
      </c>
      <c r="AQ249" s="77"/>
      <c r="AR249" s="77"/>
      <c r="AS249" s="76">
        <v>0</v>
      </c>
      <c r="AT249" s="76">
        <v>0</v>
      </c>
      <c r="AU249" s="77"/>
      <c r="AV249" s="77"/>
      <c r="AW249" s="76">
        <v>0</v>
      </c>
      <c r="AX249" s="76">
        <v>0</v>
      </c>
      <c r="AY249" s="77"/>
      <c r="AZ249" s="77"/>
      <c r="BA249" s="76">
        <v>0</v>
      </c>
      <c r="BB249" s="76">
        <v>0</v>
      </c>
      <c r="BC249" s="77"/>
      <c r="BD249" s="77"/>
      <c r="BE249" s="76">
        <v>0</v>
      </c>
      <c r="BF249" s="76">
        <v>0</v>
      </c>
      <c r="BG249" s="77"/>
      <c r="BH249" s="77"/>
      <c r="BI249" s="76">
        <v>0</v>
      </c>
      <c r="BJ249" s="76">
        <v>0</v>
      </c>
      <c r="BK249" s="76">
        <v>331.01313365274581</v>
      </c>
      <c r="BL249" s="76">
        <v>0.05</v>
      </c>
      <c r="BM249" s="76">
        <v>0</v>
      </c>
      <c r="BN249" s="76">
        <v>0</v>
      </c>
      <c r="BO249" s="76">
        <v>7.26</v>
      </c>
      <c r="BP249" s="76">
        <v>0</v>
      </c>
      <c r="BQ249" s="76">
        <v>0</v>
      </c>
      <c r="BR249" s="76">
        <v>3.1</v>
      </c>
      <c r="BS249" s="76">
        <v>0</v>
      </c>
      <c r="BT249" s="76">
        <v>0</v>
      </c>
      <c r="BU249" s="76">
        <v>9.73</v>
      </c>
      <c r="BV249" s="76">
        <v>0</v>
      </c>
      <c r="BW249" s="76">
        <v>0</v>
      </c>
      <c r="BX249" s="76">
        <v>20.14</v>
      </c>
      <c r="BY249" s="76">
        <v>0</v>
      </c>
      <c r="BZ249" s="76">
        <v>0</v>
      </c>
      <c r="CA249" s="76">
        <v>35.725000000000001</v>
      </c>
      <c r="CB249" s="76">
        <v>0</v>
      </c>
      <c r="CC249" s="76">
        <v>0</v>
      </c>
      <c r="CD249" s="76">
        <v>9.5279999999999987</v>
      </c>
      <c r="CE249" s="76">
        <v>0</v>
      </c>
      <c r="CF249" s="76">
        <v>0</v>
      </c>
      <c r="CG249" s="76">
        <v>0</v>
      </c>
      <c r="CH249" s="76">
        <v>0</v>
      </c>
      <c r="CI249" s="76">
        <v>0</v>
      </c>
      <c r="CJ249" s="76">
        <v>0</v>
      </c>
      <c r="CK249" s="76">
        <v>0</v>
      </c>
      <c r="CL249" s="76">
        <v>0</v>
      </c>
      <c r="CM249" s="76">
        <v>0</v>
      </c>
      <c r="CN249" s="76">
        <v>0</v>
      </c>
      <c r="CO249" s="76">
        <v>0</v>
      </c>
      <c r="CP249" s="76">
        <v>65.393000000000001</v>
      </c>
      <c r="CQ249" s="76">
        <v>0</v>
      </c>
      <c r="CR249" s="76">
        <v>0</v>
      </c>
      <c r="CS249" s="76">
        <v>0.16949152542372881</v>
      </c>
      <c r="CT249" s="76">
        <v>85.848610169491522</v>
      </c>
      <c r="CU249" s="76">
        <v>6.6869960338983052</v>
      </c>
      <c r="CV249" s="76">
        <v>44.644042372881358</v>
      </c>
      <c r="CW249" s="76">
        <v>137.34914010169493</v>
      </c>
      <c r="CX249" s="76">
        <v>166.16758400389833</v>
      </c>
      <c r="CY249" s="76">
        <v>27.49640954715256</v>
      </c>
      <c r="CZ249" s="76">
        <v>0</v>
      </c>
      <c r="DA249" s="76">
        <v>0</v>
      </c>
      <c r="DB249" s="76">
        <v>0</v>
      </c>
      <c r="DC249" s="78">
        <v>331.01313365274581</v>
      </c>
      <c r="DD249" s="71"/>
      <c r="DH249" s="64"/>
      <c r="DI249" s="64"/>
    </row>
    <row r="250" spans="1:113" s="56" customFormat="1" ht="11.25">
      <c r="A250" s="4"/>
      <c r="B250" s="4"/>
      <c r="D250" s="57"/>
      <c r="E250" s="197" t="s">
        <v>344</v>
      </c>
      <c r="F250" s="199" t="s">
        <v>89</v>
      </c>
      <c r="G250" s="77"/>
      <c r="H250" s="77"/>
      <c r="I250" s="76">
        <v>2.6</v>
      </c>
      <c r="J250" s="76">
        <v>0</v>
      </c>
      <c r="K250" s="77"/>
      <c r="L250" s="77"/>
      <c r="M250" s="76">
        <v>4.9050000000000002</v>
      </c>
      <c r="N250" s="76">
        <v>0</v>
      </c>
      <c r="O250" s="77"/>
      <c r="P250" s="77"/>
      <c r="Q250" s="76">
        <v>7.3099999999999987</v>
      </c>
      <c r="R250" s="76">
        <v>0</v>
      </c>
      <c r="S250" s="77"/>
      <c r="T250" s="77"/>
      <c r="U250" s="76">
        <v>0</v>
      </c>
      <c r="V250" s="76">
        <v>0</v>
      </c>
      <c r="W250" s="77"/>
      <c r="X250" s="77"/>
      <c r="Y250" s="76">
        <v>0</v>
      </c>
      <c r="Z250" s="76">
        <v>0</v>
      </c>
      <c r="AA250" s="77"/>
      <c r="AB250" s="77"/>
      <c r="AC250" s="76">
        <v>0</v>
      </c>
      <c r="AD250" s="76">
        <v>0</v>
      </c>
      <c r="AE250" s="77"/>
      <c r="AF250" s="77"/>
      <c r="AG250" s="76">
        <v>14.815000000000005</v>
      </c>
      <c r="AH250" s="76">
        <v>0</v>
      </c>
      <c r="AI250" s="77"/>
      <c r="AJ250" s="77"/>
      <c r="AK250" s="76">
        <v>0</v>
      </c>
      <c r="AL250" s="76">
        <v>0</v>
      </c>
      <c r="AM250" s="77"/>
      <c r="AN250" s="77"/>
      <c r="AO250" s="76">
        <v>0</v>
      </c>
      <c r="AP250" s="76">
        <v>0</v>
      </c>
      <c r="AQ250" s="77"/>
      <c r="AR250" s="77"/>
      <c r="AS250" s="76">
        <v>0</v>
      </c>
      <c r="AT250" s="76">
        <v>0</v>
      </c>
      <c r="AU250" s="77"/>
      <c r="AV250" s="77"/>
      <c r="AW250" s="76">
        <v>0</v>
      </c>
      <c r="AX250" s="76">
        <v>0</v>
      </c>
      <c r="AY250" s="77"/>
      <c r="AZ250" s="77"/>
      <c r="BA250" s="76">
        <v>0</v>
      </c>
      <c r="BB250" s="76">
        <v>0</v>
      </c>
      <c r="BC250" s="77"/>
      <c r="BD250" s="77"/>
      <c r="BE250" s="76">
        <v>0</v>
      </c>
      <c r="BF250" s="76">
        <v>0</v>
      </c>
      <c r="BG250" s="77"/>
      <c r="BH250" s="77"/>
      <c r="BI250" s="76">
        <v>0</v>
      </c>
      <c r="BJ250" s="76">
        <v>0</v>
      </c>
      <c r="BK250" s="76">
        <v>24.194721685593215</v>
      </c>
      <c r="BL250" s="76">
        <v>0</v>
      </c>
      <c r="BM250" s="76">
        <v>0</v>
      </c>
      <c r="BN250" s="76">
        <v>0</v>
      </c>
      <c r="BO250" s="76">
        <v>0.6</v>
      </c>
      <c r="BP250" s="76">
        <v>0</v>
      </c>
      <c r="BQ250" s="76">
        <v>0</v>
      </c>
      <c r="BR250" s="76">
        <v>0</v>
      </c>
      <c r="BS250" s="76">
        <v>0</v>
      </c>
      <c r="BT250" s="76">
        <v>0</v>
      </c>
      <c r="BU250" s="76">
        <v>2</v>
      </c>
      <c r="BV250" s="76">
        <v>0</v>
      </c>
      <c r="BW250" s="76">
        <v>0</v>
      </c>
      <c r="BX250" s="76">
        <v>2.6</v>
      </c>
      <c r="BY250" s="76">
        <v>0</v>
      </c>
      <c r="BZ250" s="76">
        <v>0</v>
      </c>
      <c r="CA250" s="76">
        <v>4.9050000000000002</v>
      </c>
      <c r="CB250" s="76">
        <v>0</v>
      </c>
      <c r="CC250" s="76">
        <v>0</v>
      </c>
      <c r="CD250" s="76">
        <v>7.3099999999999987</v>
      </c>
      <c r="CE250" s="76">
        <v>0</v>
      </c>
      <c r="CF250" s="76">
        <v>0</v>
      </c>
      <c r="CG250" s="76">
        <v>0</v>
      </c>
      <c r="CH250" s="76">
        <v>0</v>
      </c>
      <c r="CI250" s="76">
        <v>0</v>
      </c>
      <c r="CJ250" s="76">
        <v>0</v>
      </c>
      <c r="CK250" s="76">
        <v>0</v>
      </c>
      <c r="CL250" s="76">
        <v>0</v>
      </c>
      <c r="CM250" s="76">
        <v>0</v>
      </c>
      <c r="CN250" s="76">
        <v>0</v>
      </c>
      <c r="CO250" s="76">
        <v>0</v>
      </c>
      <c r="CP250" s="76">
        <v>14.815000000000005</v>
      </c>
      <c r="CQ250" s="76">
        <v>0</v>
      </c>
      <c r="CR250" s="76">
        <v>0</v>
      </c>
      <c r="CS250" s="76">
        <v>0.1271186440677966</v>
      </c>
      <c r="CT250" s="76">
        <v>3.9541186440677971</v>
      </c>
      <c r="CU250" s="76">
        <v>0.1271186440677966</v>
      </c>
      <c r="CV250" s="76">
        <v>0.1271186440677966</v>
      </c>
      <c r="CW250" s="76">
        <v>4.3354745762711868</v>
      </c>
      <c r="CX250" s="76">
        <v>9.5404961686440686</v>
      </c>
      <c r="CY250" s="76">
        <v>10.31875094067796</v>
      </c>
      <c r="CZ250" s="76">
        <v>0</v>
      </c>
      <c r="DA250" s="76">
        <v>0</v>
      </c>
      <c r="DB250" s="76">
        <v>0</v>
      </c>
      <c r="DC250" s="78">
        <v>24.194721685593215</v>
      </c>
      <c r="DD250" s="71"/>
      <c r="DH250" s="64"/>
      <c r="DI250" s="64"/>
    </row>
    <row r="251" spans="1:113" s="56" customFormat="1" ht="11.25">
      <c r="A251" s="4"/>
      <c r="B251" s="4"/>
      <c r="D251" s="57"/>
      <c r="E251" s="197" t="s">
        <v>345</v>
      </c>
      <c r="F251" s="200" t="s">
        <v>91</v>
      </c>
      <c r="G251" s="77"/>
      <c r="H251" s="77"/>
      <c r="I251" s="76">
        <v>0</v>
      </c>
      <c r="J251" s="76">
        <v>0</v>
      </c>
      <c r="K251" s="77"/>
      <c r="L251" s="77"/>
      <c r="M251" s="76">
        <v>0</v>
      </c>
      <c r="N251" s="76">
        <v>0</v>
      </c>
      <c r="O251" s="77"/>
      <c r="P251" s="77"/>
      <c r="Q251" s="76">
        <v>0</v>
      </c>
      <c r="R251" s="76">
        <v>0</v>
      </c>
      <c r="S251" s="77"/>
      <c r="T251" s="77"/>
      <c r="U251" s="76">
        <v>0</v>
      </c>
      <c r="V251" s="76">
        <v>0</v>
      </c>
      <c r="W251" s="77"/>
      <c r="X251" s="77"/>
      <c r="Y251" s="76">
        <v>0</v>
      </c>
      <c r="Z251" s="76">
        <v>0</v>
      </c>
      <c r="AA251" s="77"/>
      <c r="AB251" s="77"/>
      <c r="AC251" s="76">
        <v>0</v>
      </c>
      <c r="AD251" s="76">
        <v>0</v>
      </c>
      <c r="AE251" s="77"/>
      <c r="AF251" s="77"/>
      <c r="AG251" s="76">
        <v>0</v>
      </c>
      <c r="AH251" s="76">
        <v>0</v>
      </c>
      <c r="AI251" s="77"/>
      <c r="AJ251" s="77"/>
      <c r="AK251" s="76">
        <v>0</v>
      </c>
      <c r="AL251" s="76">
        <v>0</v>
      </c>
      <c r="AM251" s="77"/>
      <c r="AN251" s="77"/>
      <c r="AO251" s="76">
        <v>0</v>
      </c>
      <c r="AP251" s="76">
        <v>0</v>
      </c>
      <c r="AQ251" s="77"/>
      <c r="AR251" s="77"/>
      <c r="AS251" s="76">
        <v>0</v>
      </c>
      <c r="AT251" s="76">
        <v>0</v>
      </c>
      <c r="AU251" s="77"/>
      <c r="AV251" s="77"/>
      <c r="AW251" s="76">
        <v>0</v>
      </c>
      <c r="AX251" s="76">
        <v>0</v>
      </c>
      <c r="AY251" s="77"/>
      <c r="AZ251" s="77"/>
      <c r="BA251" s="76">
        <v>0</v>
      </c>
      <c r="BB251" s="76">
        <v>0</v>
      </c>
      <c r="BC251" s="77"/>
      <c r="BD251" s="77"/>
      <c r="BE251" s="76">
        <v>0</v>
      </c>
      <c r="BF251" s="76">
        <v>0</v>
      </c>
      <c r="BG251" s="77"/>
      <c r="BH251" s="77"/>
      <c r="BI251" s="76">
        <v>0</v>
      </c>
      <c r="BJ251" s="76">
        <v>0</v>
      </c>
      <c r="BK251" s="76">
        <v>0</v>
      </c>
      <c r="BL251" s="76">
        <v>0</v>
      </c>
      <c r="BM251" s="76">
        <v>0</v>
      </c>
      <c r="BN251" s="76">
        <v>0</v>
      </c>
      <c r="BO251" s="76">
        <v>0</v>
      </c>
      <c r="BP251" s="76">
        <v>0</v>
      </c>
      <c r="BQ251" s="76">
        <v>0</v>
      </c>
      <c r="BR251" s="76">
        <v>0</v>
      </c>
      <c r="BS251" s="76">
        <v>0</v>
      </c>
      <c r="BT251" s="76">
        <v>0</v>
      </c>
      <c r="BU251" s="76">
        <v>0</v>
      </c>
      <c r="BV251" s="76">
        <v>0</v>
      </c>
      <c r="BW251" s="76">
        <v>0</v>
      </c>
      <c r="BX251" s="76">
        <v>0</v>
      </c>
      <c r="BY251" s="76">
        <v>0</v>
      </c>
      <c r="BZ251" s="76">
        <v>0</v>
      </c>
      <c r="CA251" s="76">
        <v>0</v>
      </c>
      <c r="CB251" s="76">
        <v>0</v>
      </c>
      <c r="CC251" s="76">
        <v>0</v>
      </c>
      <c r="CD251" s="76">
        <v>0</v>
      </c>
      <c r="CE251" s="76">
        <v>0</v>
      </c>
      <c r="CF251" s="76">
        <v>0</v>
      </c>
      <c r="CG251" s="76">
        <v>0</v>
      </c>
      <c r="CH251" s="76">
        <v>0</v>
      </c>
      <c r="CI251" s="76">
        <v>0</v>
      </c>
      <c r="CJ251" s="76">
        <v>0</v>
      </c>
      <c r="CK251" s="76">
        <v>0</v>
      </c>
      <c r="CL251" s="76">
        <v>0</v>
      </c>
      <c r="CM251" s="76">
        <v>0</v>
      </c>
      <c r="CN251" s="76">
        <v>0</v>
      </c>
      <c r="CO251" s="76">
        <v>0</v>
      </c>
      <c r="CP251" s="76">
        <v>0</v>
      </c>
      <c r="CQ251" s="76">
        <v>0</v>
      </c>
      <c r="CR251" s="76">
        <v>0</v>
      </c>
      <c r="CS251" s="76">
        <v>0</v>
      </c>
      <c r="CT251" s="76">
        <v>0</v>
      </c>
      <c r="CU251" s="76">
        <v>0</v>
      </c>
      <c r="CV251" s="76">
        <v>0</v>
      </c>
      <c r="CW251" s="76">
        <v>0</v>
      </c>
      <c r="CX251" s="76">
        <v>0</v>
      </c>
      <c r="CY251" s="76">
        <v>0</v>
      </c>
      <c r="CZ251" s="76">
        <v>0</v>
      </c>
      <c r="DA251" s="76">
        <v>0</v>
      </c>
      <c r="DB251" s="76">
        <v>0</v>
      </c>
      <c r="DC251" s="78">
        <v>0</v>
      </c>
      <c r="DD251" s="71"/>
      <c r="DH251" s="64"/>
      <c r="DI251" s="64"/>
    </row>
    <row r="252" spans="1:113" s="56" customFormat="1" ht="11.25">
      <c r="A252" s="4"/>
      <c r="B252" s="4"/>
      <c r="D252" s="57"/>
      <c r="E252" s="201" t="s">
        <v>346</v>
      </c>
      <c r="F252" s="202"/>
      <c r="G252" s="77"/>
      <c r="H252" s="77"/>
      <c r="I252" s="84"/>
      <c r="J252" s="84"/>
      <c r="K252" s="77"/>
      <c r="L252" s="77"/>
      <c r="M252" s="84"/>
      <c r="N252" s="84"/>
      <c r="O252" s="77"/>
      <c r="P252" s="77"/>
      <c r="Q252" s="84"/>
      <c r="R252" s="84"/>
      <c r="S252" s="77"/>
      <c r="T252" s="77"/>
      <c r="U252" s="84"/>
      <c r="V252" s="84"/>
      <c r="W252" s="77"/>
      <c r="X252" s="77"/>
      <c r="Y252" s="84"/>
      <c r="Z252" s="84"/>
      <c r="AA252" s="77"/>
      <c r="AB252" s="77"/>
      <c r="AC252" s="84"/>
      <c r="AD252" s="84"/>
      <c r="AE252" s="77"/>
      <c r="AF252" s="77"/>
      <c r="AG252" s="84"/>
      <c r="AH252" s="84"/>
      <c r="AI252" s="77"/>
      <c r="AJ252" s="77"/>
      <c r="AK252" s="84"/>
      <c r="AL252" s="84"/>
      <c r="AM252" s="77"/>
      <c r="AN252" s="77"/>
      <c r="AO252" s="84"/>
      <c r="AP252" s="84"/>
      <c r="AQ252" s="77"/>
      <c r="AR252" s="77"/>
      <c r="AS252" s="84"/>
      <c r="AT252" s="84"/>
      <c r="AU252" s="77"/>
      <c r="AV252" s="77"/>
      <c r="AW252" s="84"/>
      <c r="AX252" s="84"/>
      <c r="AY252" s="77"/>
      <c r="AZ252" s="77"/>
      <c r="BA252" s="84"/>
      <c r="BB252" s="84"/>
      <c r="BC252" s="77"/>
      <c r="BD252" s="77"/>
      <c r="BE252" s="84"/>
      <c r="BF252" s="84"/>
      <c r="BG252" s="77"/>
      <c r="BH252" s="77"/>
      <c r="BI252" s="84"/>
      <c r="BJ252" s="84"/>
      <c r="BK252" s="84"/>
      <c r="BL252" s="84"/>
      <c r="BM252" s="84"/>
      <c r="BN252" s="84"/>
      <c r="BO252" s="84"/>
      <c r="BP252" s="84"/>
      <c r="BQ252" s="84"/>
      <c r="BR252" s="84"/>
      <c r="BS252" s="84"/>
      <c r="BT252" s="84"/>
      <c r="BU252" s="84"/>
      <c r="BV252" s="84"/>
      <c r="BW252" s="84"/>
      <c r="BX252" s="84"/>
      <c r="BY252" s="84"/>
      <c r="BZ252" s="84"/>
      <c r="CA252" s="84"/>
      <c r="CB252" s="84"/>
      <c r="CC252" s="84"/>
      <c r="CD252" s="84"/>
      <c r="CE252" s="84"/>
      <c r="CF252" s="84"/>
      <c r="CG252" s="84"/>
      <c r="CH252" s="84"/>
      <c r="CI252" s="84"/>
      <c r="CJ252" s="84"/>
      <c r="CK252" s="84"/>
      <c r="CL252" s="84"/>
      <c r="CM252" s="84"/>
      <c r="CN252" s="84"/>
      <c r="CO252" s="84"/>
      <c r="CP252" s="84"/>
      <c r="CQ252" s="84"/>
      <c r="CR252" s="84"/>
      <c r="CS252" s="84"/>
      <c r="CT252" s="84"/>
      <c r="CU252" s="84"/>
      <c r="CV252" s="84"/>
      <c r="CW252" s="84"/>
      <c r="CX252" s="84"/>
      <c r="CY252" s="84"/>
      <c r="CZ252" s="84"/>
      <c r="DA252" s="84"/>
      <c r="DB252" s="84"/>
      <c r="DC252" s="203"/>
      <c r="DD252" s="71"/>
      <c r="DH252" s="64"/>
      <c r="DI252" s="64"/>
    </row>
    <row r="253" spans="1:113" s="56" customFormat="1" ht="11.25">
      <c r="A253" s="4"/>
      <c r="B253" s="4"/>
      <c r="D253" s="57"/>
      <c r="E253" s="204"/>
      <c r="F253" s="205"/>
      <c r="G253" s="205"/>
      <c r="H253" s="205"/>
      <c r="I253" s="90"/>
      <c r="J253" s="90"/>
      <c r="K253" s="205"/>
      <c r="L253" s="205"/>
      <c r="M253" s="90"/>
      <c r="N253" s="90"/>
      <c r="O253" s="205"/>
      <c r="P253" s="205"/>
      <c r="Q253" s="90"/>
      <c r="R253" s="90"/>
      <c r="S253" s="205"/>
      <c r="T253" s="205"/>
      <c r="U253" s="90"/>
      <c r="V253" s="90"/>
      <c r="W253" s="205"/>
      <c r="X253" s="205"/>
      <c r="Y253" s="90"/>
      <c r="Z253" s="90"/>
      <c r="AA253" s="205"/>
      <c r="AB253" s="205"/>
      <c r="AC253" s="90"/>
      <c r="AD253" s="90"/>
      <c r="AE253" s="205"/>
      <c r="AF253" s="205"/>
      <c r="AG253" s="90"/>
      <c r="AH253" s="90"/>
      <c r="AI253" s="205"/>
      <c r="AJ253" s="205"/>
      <c r="AK253" s="90"/>
      <c r="AL253" s="90"/>
      <c r="AM253" s="205"/>
      <c r="AN253" s="205"/>
      <c r="AO253" s="90"/>
      <c r="AP253" s="90"/>
      <c r="AQ253" s="205"/>
      <c r="AR253" s="205"/>
      <c r="AS253" s="90"/>
      <c r="AT253" s="90"/>
      <c r="AU253" s="205"/>
      <c r="AV253" s="205"/>
      <c r="AW253" s="90"/>
      <c r="AX253" s="90"/>
      <c r="AY253" s="205"/>
      <c r="AZ253" s="205"/>
      <c r="BA253" s="90"/>
      <c r="BB253" s="90"/>
      <c r="BC253" s="205"/>
      <c r="BD253" s="205"/>
      <c r="BE253" s="90"/>
      <c r="BF253" s="90"/>
      <c r="BG253" s="205"/>
      <c r="BH253" s="205"/>
      <c r="BI253" s="90"/>
      <c r="BJ253" s="90"/>
      <c r="BK253" s="90"/>
      <c r="BL253" s="90"/>
      <c r="BM253" s="90"/>
      <c r="BN253" s="90"/>
      <c r="BO253" s="90"/>
      <c r="BP253" s="90"/>
      <c r="BQ253" s="90"/>
      <c r="BR253" s="90"/>
      <c r="BS253" s="90"/>
      <c r="BT253" s="90"/>
      <c r="BU253" s="90"/>
      <c r="BV253" s="90"/>
      <c r="BW253" s="90"/>
      <c r="BX253" s="90"/>
      <c r="BY253" s="90"/>
      <c r="BZ253" s="90"/>
      <c r="CA253" s="90"/>
      <c r="CB253" s="90"/>
      <c r="CC253" s="90"/>
      <c r="CD253" s="90"/>
      <c r="CE253" s="90"/>
      <c r="CF253" s="90"/>
      <c r="CG253" s="90"/>
      <c r="CH253" s="90"/>
      <c r="CI253" s="90"/>
      <c r="CJ253" s="90"/>
      <c r="CK253" s="90"/>
      <c r="CL253" s="90"/>
      <c r="CM253" s="90"/>
      <c r="CN253" s="90"/>
      <c r="CO253" s="90"/>
      <c r="CP253" s="90"/>
      <c r="CQ253" s="90"/>
      <c r="CR253" s="90"/>
      <c r="CS253" s="90"/>
      <c r="CT253" s="90"/>
      <c r="CU253" s="90"/>
      <c r="CV253" s="90"/>
      <c r="CW253" s="90"/>
      <c r="CX253" s="90"/>
      <c r="CY253" s="90"/>
      <c r="CZ253" s="90"/>
      <c r="DA253" s="90"/>
      <c r="DB253" s="90"/>
      <c r="DC253" s="206"/>
      <c r="DD253" s="71"/>
      <c r="DH253" s="64"/>
      <c r="DI253" s="64"/>
    </row>
    <row r="254" spans="1:113" s="56" customFormat="1" ht="11.25">
      <c r="A254" s="4"/>
      <c r="B254" s="4"/>
      <c r="D254" s="57"/>
      <c r="E254" s="197" t="s">
        <v>347</v>
      </c>
      <c r="F254" s="200" t="s">
        <v>96</v>
      </c>
      <c r="G254" s="77"/>
      <c r="H254" s="77"/>
      <c r="I254" s="76">
        <v>0</v>
      </c>
      <c r="J254" s="76">
        <v>0</v>
      </c>
      <c r="K254" s="77"/>
      <c r="L254" s="77"/>
      <c r="M254" s="76">
        <v>0</v>
      </c>
      <c r="N254" s="76">
        <v>0</v>
      </c>
      <c r="O254" s="77"/>
      <c r="P254" s="77"/>
      <c r="Q254" s="76">
        <v>0</v>
      </c>
      <c r="R254" s="76">
        <v>0</v>
      </c>
      <c r="S254" s="77"/>
      <c r="T254" s="77"/>
      <c r="U254" s="76">
        <v>0</v>
      </c>
      <c r="V254" s="76">
        <v>0</v>
      </c>
      <c r="W254" s="77"/>
      <c r="X254" s="77"/>
      <c r="Y254" s="76">
        <v>0</v>
      </c>
      <c r="Z254" s="76">
        <v>0</v>
      </c>
      <c r="AA254" s="77"/>
      <c r="AB254" s="77"/>
      <c r="AC254" s="76">
        <v>0</v>
      </c>
      <c r="AD254" s="76">
        <v>0</v>
      </c>
      <c r="AE254" s="77"/>
      <c r="AF254" s="77"/>
      <c r="AG254" s="76">
        <v>0</v>
      </c>
      <c r="AH254" s="76">
        <v>0</v>
      </c>
      <c r="AI254" s="77"/>
      <c r="AJ254" s="77"/>
      <c r="AK254" s="76">
        <v>0</v>
      </c>
      <c r="AL254" s="76">
        <v>0</v>
      </c>
      <c r="AM254" s="77"/>
      <c r="AN254" s="77"/>
      <c r="AO254" s="76">
        <v>0</v>
      </c>
      <c r="AP254" s="76">
        <v>0</v>
      </c>
      <c r="AQ254" s="77"/>
      <c r="AR254" s="77"/>
      <c r="AS254" s="76">
        <v>0</v>
      </c>
      <c r="AT254" s="76">
        <v>0</v>
      </c>
      <c r="AU254" s="77"/>
      <c r="AV254" s="77"/>
      <c r="AW254" s="76">
        <v>0</v>
      </c>
      <c r="AX254" s="76">
        <v>0</v>
      </c>
      <c r="AY254" s="77"/>
      <c r="AZ254" s="77"/>
      <c r="BA254" s="76">
        <v>0</v>
      </c>
      <c r="BB254" s="76">
        <v>0</v>
      </c>
      <c r="BC254" s="77"/>
      <c r="BD254" s="77"/>
      <c r="BE254" s="76">
        <v>0</v>
      </c>
      <c r="BF254" s="76">
        <v>0</v>
      </c>
      <c r="BG254" s="77"/>
      <c r="BH254" s="77"/>
      <c r="BI254" s="76">
        <v>0</v>
      </c>
      <c r="BJ254" s="76">
        <v>0</v>
      </c>
      <c r="BK254" s="76">
        <v>0</v>
      </c>
      <c r="BL254" s="76">
        <v>0</v>
      </c>
      <c r="BM254" s="76">
        <v>0</v>
      </c>
      <c r="BN254" s="76">
        <v>0</v>
      </c>
      <c r="BO254" s="76">
        <v>0</v>
      </c>
      <c r="BP254" s="76">
        <v>0</v>
      </c>
      <c r="BQ254" s="76">
        <v>0</v>
      </c>
      <c r="BR254" s="76">
        <v>0</v>
      </c>
      <c r="BS254" s="76">
        <v>0</v>
      </c>
      <c r="BT254" s="76">
        <v>0</v>
      </c>
      <c r="BU254" s="76">
        <v>0</v>
      </c>
      <c r="BV254" s="76">
        <v>0</v>
      </c>
      <c r="BW254" s="76">
        <v>0</v>
      </c>
      <c r="BX254" s="76">
        <v>0</v>
      </c>
      <c r="BY254" s="76">
        <v>0</v>
      </c>
      <c r="BZ254" s="76">
        <v>0</v>
      </c>
      <c r="CA254" s="76">
        <v>0</v>
      </c>
      <c r="CB254" s="76">
        <v>0</v>
      </c>
      <c r="CC254" s="76">
        <v>0</v>
      </c>
      <c r="CD254" s="76">
        <v>0</v>
      </c>
      <c r="CE254" s="76">
        <v>0</v>
      </c>
      <c r="CF254" s="76">
        <v>0</v>
      </c>
      <c r="CG254" s="76">
        <v>0</v>
      </c>
      <c r="CH254" s="76">
        <v>0</v>
      </c>
      <c r="CI254" s="76">
        <v>0</v>
      </c>
      <c r="CJ254" s="76">
        <v>0</v>
      </c>
      <c r="CK254" s="76">
        <v>0</v>
      </c>
      <c r="CL254" s="76">
        <v>0</v>
      </c>
      <c r="CM254" s="76">
        <v>0</v>
      </c>
      <c r="CN254" s="76">
        <v>0</v>
      </c>
      <c r="CO254" s="76">
        <v>0</v>
      </c>
      <c r="CP254" s="76">
        <v>0</v>
      </c>
      <c r="CQ254" s="76">
        <v>0</v>
      </c>
      <c r="CR254" s="76">
        <v>0</v>
      </c>
      <c r="CS254" s="76">
        <v>0</v>
      </c>
      <c r="CT254" s="76">
        <v>0</v>
      </c>
      <c r="CU254" s="76">
        <v>0</v>
      </c>
      <c r="CV254" s="76">
        <v>0</v>
      </c>
      <c r="CW254" s="76">
        <v>0</v>
      </c>
      <c r="CX254" s="76">
        <v>0</v>
      </c>
      <c r="CY254" s="76">
        <v>0</v>
      </c>
      <c r="CZ254" s="76">
        <v>0</v>
      </c>
      <c r="DA254" s="76">
        <v>0</v>
      </c>
      <c r="DB254" s="76">
        <v>0</v>
      </c>
      <c r="DC254" s="78">
        <v>0</v>
      </c>
      <c r="DD254" s="71"/>
      <c r="DH254" s="64"/>
      <c r="DI254" s="64"/>
    </row>
    <row r="255" spans="1:113" s="56" customFormat="1" ht="11.25">
      <c r="A255" s="4"/>
      <c r="B255" s="4"/>
      <c r="D255" s="57"/>
      <c r="E255" s="201" t="s">
        <v>348</v>
      </c>
      <c r="F255" s="207"/>
      <c r="G255" s="77"/>
      <c r="H255" s="77"/>
      <c r="I255" s="84"/>
      <c r="J255" s="84"/>
      <c r="K255" s="77"/>
      <c r="L255" s="77"/>
      <c r="M255" s="84"/>
      <c r="N255" s="84"/>
      <c r="O255" s="77"/>
      <c r="P255" s="77"/>
      <c r="Q255" s="84"/>
      <c r="R255" s="84"/>
      <c r="S255" s="77"/>
      <c r="T255" s="77"/>
      <c r="U255" s="84"/>
      <c r="V255" s="84"/>
      <c r="W255" s="77"/>
      <c r="X255" s="77"/>
      <c r="Y255" s="84"/>
      <c r="Z255" s="84"/>
      <c r="AA255" s="77"/>
      <c r="AB255" s="77"/>
      <c r="AC255" s="84"/>
      <c r="AD255" s="84"/>
      <c r="AE255" s="77"/>
      <c r="AF255" s="77"/>
      <c r="AG255" s="84"/>
      <c r="AH255" s="84"/>
      <c r="AI255" s="77"/>
      <c r="AJ255" s="77"/>
      <c r="AK255" s="84"/>
      <c r="AL255" s="84"/>
      <c r="AM255" s="77"/>
      <c r="AN255" s="77"/>
      <c r="AO255" s="84"/>
      <c r="AP255" s="84"/>
      <c r="AQ255" s="77"/>
      <c r="AR255" s="77"/>
      <c r="AS255" s="84"/>
      <c r="AT255" s="84"/>
      <c r="AU255" s="77"/>
      <c r="AV255" s="77"/>
      <c r="AW255" s="84"/>
      <c r="AX255" s="84"/>
      <c r="AY255" s="77"/>
      <c r="AZ255" s="77"/>
      <c r="BA255" s="84"/>
      <c r="BB255" s="84"/>
      <c r="BC255" s="77"/>
      <c r="BD255" s="77"/>
      <c r="BE255" s="84"/>
      <c r="BF255" s="84"/>
      <c r="BG255" s="77"/>
      <c r="BH255" s="77"/>
      <c r="BI255" s="84"/>
      <c r="BJ255" s="84"/>
      <c r="BK255" s="84"/>
      <c r="BL255" s="84"/>
      <c r="BM255" s="84"/>
      <c r="BN255" s="84"/>
      <c r="BO255" s="84"/>
      <c r="BP255" s="84"/>
      <c r="BQ255" s="84"/>
      <c r="BR255" s="84"/>
      <c r="BS255" s="84"/>
      <c r="BT255" s="84"/>
      <c r="BU255" s="84"/>
      <c r="BV255" s="84"/>
      <c r="BW255" s="84"/>
      <c r="BX255" s="84"/>
      <c r="BY255" s="84"/>
      <c r="BZ255" s="84"/>
      <c r="CA255" s="84"/>
      <c r="CB255" s="84"/>
      <c r="CC255" s="84"/>
      <c r="CD255" s="84"/>
      <c r="CE255" s="84"/>
      <c r="CF255" s="84"/>
      <c r="CG255" s="84"/>
      <c r="CH255" s="84"/>
      <c r="CI255" s="84"/>
      <c r="CJ255" s="84"/>
      <c r="CK255" s="84"/>
      <c r="CL255" s="84"/>
      <c r="CM255" s="84"/>
      <c r="CN255" s="84"/>
      <c r="CO255" s="84"/>
      <c r="CP255" s="84"/>
      <c r="CQ255" s="84"/>
      <c r="CR255" s="84"/>
      <c r="CS255" s="84"/>
      <c r="CT255" s="84"/>
      <c r="CU255" s="84"/>
      <c r="CV255" s="84"/>
      <c r="CW255" s="84"/>
      <c r="CX255" s="84"/>
      <c r="CY255" s="84"/>
      <c r="CZ255" s="84"/>
      <c r="DA255" s="84"/>
      <c r="DB255" s="84"/>
      <c r="DC255" s="203"/>
      <c r="DD255" s="71"/>
      <c r="DH255" s="64"/>
      <c r="DI255" s="64"/>
    </row>
    <row r="256" spans="1:113" s="56" customFormat="1" ht="11.25">
      <c r="A256" s="4"/>
      <c r="B256" s="4"/>
      <c r="D256" s="57"/>
      <c r="E256" s="204"/>
      <c r="F256" s="205"/>
      <c r="G256" s="205"/>
      <c r="H256" s="205"/>
      <c r="I256" s="90"/>
      <c r="J256" s="90"/>
      <c r="K256" s="205"/>
      <c r="L256" s="205"/>
      <c r="M256" s="90"/>
      <c r="N256" s="90"/>
      <c r="O256" s="205"/>
      <c r="P256" s="205"/>
      <c r="Q256" s="90"/>
      <c r="R256" s="90"/>
      <c r="S256" s="205"/>
      <c r="T256" s="205"/>
      <c r="U256" s="90"/>
      <c r="V256" s="90"/>
      <c r="W256" s="205"/>
      <c r="X256" s="205"/>
      <c r="Y256" s="90"/>
      <c r="Z256" s="90"/>
      <c r="AA256" s="205"/>
      <c r="AB256" s="205"/>
      <c r="AC256" s="90"/>
      <c r="AD256" s="90"/>
      <c r="AE256" s="205"/>
      <c r="AF256" s="205"/>
      <c r="AG256" s="90"/>
      <c r="AH256" s="90"/>
      <c r="AI256" s="205"/>
      <c r="AJ256" s="205"/>
      <c r="AK256" s="90"/>
      <c r="AL256" s="90"/>
      <c r="AM256" s="205"/>
      <c r="AN256" s="205"/>
      <c r="AO256" s="90"/>
      <c r="AP256" s="90"/>
      <c r="AQ256" s="205"/>
      <c r="AR256" s="205"/>
      <c r="AS256" s="90"/>
      <c r="AT256" s="90"/>
      <c r="AU256" s="205"/>
      <c r="AV256" s="205"/>
      <c r="AW256" s="90"/>
      <c r="AX256" s="90"/>
      <c r="AY256" s="205"/>
      <c r="AZ256" s="205"/>
      <c r="BA256" s="90"/>
      <c r="BB256" s="90"/>
      <c r="BC256" s="205"/>
      <c r="BD256" s="205"/>
      <c r="BE256" s="90"/>
      <c r="BF256" s="90"/>
      <c r="BG256" s="205"/>
      <c r="BH256" s="205"/>
      <c r="BI256" s="90"/>
      <c r="BJ256" s="90"/>
      <c r="BK256" s="90"/>
      <c r="BL256" s="90"/>
      <c r="BM256" s="90"/>
      <c r="BN256" s="90"/>
      <c r="BO256" s="90"/>
      <c r="BP256" s="90"/>
      <c r="BQ256" s="90"/>
      <c r="BR256" s="90"/>
      <c r="BS256" s="90"/>
      <c r="BT256" s="90"/>
      <c r="BU256" s="90"/>
      <c r="BV256" s="90"/>
      <c r="BW256" s="90"/>
      <c r="BX256" s="90"/>
      <c r="BY256" s="90"/>
      <c r="BZ256" s="90"/>
      <c r="CA256" s="90"/>
      <c r="CB256" s="90"/>
      <c r="CC256" s="90"/>
      <c r="CD256" s="90"/>
      <c r="CE256" s="90"/>
      <c r="CF256" s="90"/>
      <c r="CG256" s="90"/>
      <c r="CH256" s="90"/>
      <c r="CI256" s="90"/>
      <c r="CJ256" s="90"/>
      <c r="CK256" s="90"/>
      <c r="CL256" s="90"/>
      <c r="CM256" s="90"/>
      <c r="CN256" s="90"/>
      <c r="CO256" s="90"/>
      <c r="CP256" s="90"/>
      <c r="CQ256" s="90"/>
      <c r="CR256" s="90"/>
      <c r="CS256" s="90"/>
      <c r="CT256" s="90"/>
      <c r="CU256" s="90"/>
      <c r="CV256" s="90"/>
      <c r="CW256" s="90"/>
      <c r="CX256" s="90"/>
      <c r="CY256" s="90"/>
      <c r="CZ256" s="90"/>
      <c r="DA256" s="90"/>
      <c r="DB256" s="90"/>
      <c r="DC256" s="206"/>
      <c r="DD256" s="71"/>
      <c r="DH256" s="64"/>
      <c r="DI256" s="64"/>
    </row>
    <row r="257" spans="1:113" s="56" customFormat="1" ht="11.25">
      <c r="A257" s="4"/>
      <c r="B257" s="4"/>
      <c r="D257" s="57"/>
      <c r="E257" s="197" t="s">
        <v>349</v>
      </c>
      <c r="F257" s="200" t="s">
        <v>99</v>
      </c>
      <c r="G257" s="77"/>
      <c r="H257" s="77"/>
      <c r="I257" s="76">
        <v>1</v>
      </c>
      <c r="J257" s="76">
        <v>0</v>
      </c>
      <c r="K257" s="77"/>
      <c r="L257" s="77"/>
      <c r="M257" s="76">
        <v>1.0999999999999999</v>
      </c>
      <c r="N257" s="76">
        <v>0</v>
      </c>
      <c r="O257" s="77"/>
      <c r="P257" s="77"/>
      <c r="Q257" s="76">
        <v>0.42000000000000004</v>
      </c>
      <c r="R257" s="76">
        <v>0</v>
      </c>
      <c r="S257" s="77"/>
      <c r="T257" s="77"/>
      <c r="U257" s="76">
        <v>0</v>
      </c>
      <c r="V257" s="76">
        <v>0</v>
      </c>
      <c r="W257" s="77"/>
      <c r="X257" s="77"/>
      <c r="Y257" s="76">
        <v>0</v>
      </c>
      <c r="Z257" s="76">
        <v>0</v>
      </c>
      <c r="AA257" s="77"/>
      <c r="AB257" s="77"/>
      <c r="AC257" s="76">
        <v>0</v>
      </c>
      <c r="AD257" s="76">
        <v>0</v>
      </c>
      <c r="AE257" s="77"/>
      <c r="AF257" s="77"/>
      <c r="AG257" s="76">
        <v>2.5200000000000005</v>
      </c>
      <c r="AH257" s="76">
        <v>0</v>
      </c>
      <c r="AI257" s="77"/>
      <c r="AJ257" s="77"/>
      <c r="AK257" s="76">
        <v>0</v>
      </c>
      <c r="AL257" s="76">
        <v>0</v>
      </c>
      <c r="AM257" s="77"/>
      <c r="AN257" s="77"/>
      <c r="AO257" s="76">
        <v>0</v>
      </c>
      <c r="AP257" s="76">
        <v>0</v>
      </c>
      <c r="AQ257" s="77"/>
      <c r="AR257" s="77"/>
      <c r="AS257" s="76">
        <v>0</v>
      </c>
      <c r="AT257" s="76">
        <v>0</v>
      </c>
      <c r="AU257" s="77"/>
      <c r="AV257" s="77"/>
      <c r="AW257" s="76">
        <v>0</v>
      </c>
      <c r="AX257" s="76">
        <v>0</v>
      </c>
      <c r="AY257" s="77"/>
      <c r="AZ257" s="77"/>
      <c r="BA257" s="76">
        <v>0</v>
      </c>
      <c r="BB257" s="76">
        <v>0</v>
      </c>
      <c r="BC257" s="77"/>
      <c r="BD257" s="77"/>
      <c r="BE257" s="76">
        <v>0</v>
      </c>
      <c r="BF257" s="76">
        <v>0</v>
      </c>
      <c r="BG257" s="77"/>
      <c r="BH257" s="77"/>
      <c r="BI257" s="76">
        <v>0</v>
      </c>
      <c r="BJ257" s="76">
        <v>0</v>
      </c>
      <c r="BK257" s="76">
        <v>2.8694099745762713</v>
      </c>
      <c r="BL257" s="76">
        <v>0</v>
      </c>
      <c r="BM257" s="76">
        <v>0</v>
      </c>
      <c r="BN257" s="76">
        <v>0</v>
      </c>
      <c r="BO257" s="76">
        <v>0</v>
      </c>
      <c r="BP257" s="76">
        <v>0</v>
      </c>
      <c r="BQ257" s="76">
        <v>0</v>
      </c>
      <c r="BR257" s="76">
        <v>0</v>
      </c>
      <c r="BS257" s="76">
        <v>0</v>
      </c>
      <c r="BT257" s="76">
        <v>0</v>
      </c>
      <c r="BU257" s="76">
        <v>1</v>
      </c>
      <c r="BV257" s="76">
        <v>0</v>
      </c>
      <c r="BW257" s="76">
        <v>0</v>
      </c>
      <c r="BX257" s="76">
        <v>1</v>
      </c>
      <c r="BY257" s="76">
        <v>0</v>
      </c>
      <c r="BZ257" s="76">
        <v>0</v>
      </c>
      <c r="CA257" s="76">
        <v>1.0999999999999999</v>
      </c>
      <c r="CB257" s="76">
        <v>0</v>
      </c>
      <c r="CC257" s="76">
        <v>0</v>
      </c>
      <c r="CD257" s="76">
        <v>0.42000000000000004</v>
      </c>
      <c r="CE257" s="76">
        <v>0</v>
      </c>
      <c r="CF257" s="76">
        <v>0</v>
      </c>
      <c r="CG257" s="76">
        <v>0</v>
      </c>
      <c r="CH257" s="76">
        <v>0</v>
      </c>
      <c r="CI257" s="76">
        <v>0</v>
      </c>
      <c r="CJ257" s="76">
        <v>0</v>
      </c>
      <c r="CK257" s="76">
        <v>0</v>
      </c>
      <c r="CL257" s="76">
        <v>0</v>
      </c>
      <c r="CM257" s="76">
        <v>0</v>
      </c>
      <c r="CN257" s="76">
        <v>0</v>
      </c>
      <c r="CO257" s="76">
        <v>0</v>
      </c>
      <c r="CP257" s="76">
        <v>2.5200000000000005</v>
      </c>
      <c r="CQ257" s="76">
        <v>0</v>
      </c>
      <c r="CR257" s="76">
        <v>0</v>
      </c>
      <c r="CS257" s="76">
        <v>0</v>
      </c>
      <c r="CT257" s="76">
        <v>0</v>
      </c>
      <c r="CU257" s="76">
        <v>0</v>
      </c>
      <c r="CV257" s="76">
        <v>0</v>
      </c>
      <c r="CW257" s="76">
        <v>0</v>
      </c>
      <c r="CX257" s="76">
        <v>1.92271186440678</v>
      </c>
      <c r="CY257" s="76">
        <v>0.9466981101694909</v>
      </c>
      <c r="CZ257" s="76">
        <v>0</v>
      </c>
      <c r="DA257" s="76">
        <v>0</v>
      </c>
      <c r="DB257" s="76">
        <v>0</v>
      </c>
      <c r="DC257" s="78">
        <v>2.8694099745762713</v>
      </c>
      <c r="DD257" s="71"/>
      <c r="DH257" s="64"/>
      <c r="DI257" s="64"/>
    </row>
    <row r="258" spans="1:113" s="56" customFormat="1" ht="11.25">
      <c r="A258" s="4"/>
      <c r="B258" s="4"/>
      <c r="D258" s="57"/>
      <c r="E258" s="201" t="s">
        <v>350</v>
      </c>
      <c r="F258" s="207"/>
      <c r="G258" s="77"/>
      <c r="H258" s="77"/>
      <c r="I258" s="84"/>
      <c r="J258" s="84"/>
      <c r="K258" s="77"/>
      <c r="L258" s="77"/>
      <c r="M258" s="84"/>
      <c r="N258" s="84"/>
      <c r="O258" s="77"/>
      <c r="P258" s="77"/>
      <c r="Q258" s="84"/>
      <c r="R258" s="84"/>
      <c r="S258" s="77"/>
      <c r="T258" s="77"/>
      <c r="U258" s="84"/>
      <c r="V258" s="84"/>
      <c r="W258" s="77"/>
      <c r="X258" s="77"/>
      <c r="Y258" s="84"/>
      <c r="Z258" s="84"/>
      <c r="AA258" s="77"/>
      <c r="AB258" s="77"/>
      <c r="AC258" s="84"/>
      <c r="AD258" s="84"/>
      <c r="AE258" s="77"/>
      <c r="AF258" s="77"/>
      <c r="AG258" s="84"/>
      <c r="AH258" s="84"/>
      <c r="AI258" s="77"/>
      <c r="AJ258" s="77"/>
      <c r="AK258" s="84"/>
      <c r="AL258" s="84"/>
      <c r="AM258" s="77"/>
      <c r="AN258" s="77"/>
      <c r="AO258" s="84"/>
      <c r="AP258" s="84"/>
      <c r="AQ258" s="77"/>
      <c r="AR258" s="77"/>
      <c r="AS258" s="84"/>
      <c r="AT258" s="84"/>
      <c r="AU258" s="77"/>
      <c r="AV258" s="77"/>
      <c r="AW258" s="84"/>
      <c r="AX258" s="84"/>
      <c r="AY258" s="77"/>
      <c r="AZ258" s="77"/>
      <c r="BA258" s="84"/>
      <c r="BB258" s="84"/>
      <c r="BC258" s="77"/>
      <c r="BD258" s="77"/>
      <c r="BE258" s="84"/>
      <c r="BF258" s="84"/>
      <c r="BG258" s="77"/>
      <c r="BH258" s="77"/>
      <c r="BI258" s="84"/>
      <c r="BJ258" s="84"/>
      <c r="BK258" s="84"/>
      <c r="BL258" s="84"/>
      <c r="BM258" s="84"/>
      <c r="BN258" s="84"/>
      <c r="BO258" s="84"/>
      <c r="BP258" s="84"/>
      <c r="BQ258" s="84"/>
      <c r="BR258" s="84"/>
      <c r="BS258" s="84"/>
      <c r="BT258" s="84"/>
      <c r="BU258" s="84"/>
      <c r="BV258" s="84"/>
      <c r="BW258" s="84"/>
      <c r="BX258" s="84"/>
      <c r="BY258" s="84"/>
      <c r="BZ258" s="84"/>
      <c r="CA258" s="84"/>
      <c r="CB258" s="84"/>
      <c r="CC258" s="84"/>
      <c r="CD258" s="84"/>
      <c r="CE258" s="84"/>
      <c r="CF258" s="84"/>
      <c r="CG258" s="84"/>
      <c r="CH258" s="84"/>
      <c r="CI258" s="84"/>
      <c r="CJ258" s="84"/>
      <c r="CK258" s="84"/>
      <c r="CL258" s="84"/>
      <c r="CM258" s="84"/>
      <c r="CN258" s="84"/>
      <c r="CO258" s="84"/>
      <c r="CP258" s="84"/>
      <c r="CQ258" s="84"/>
      <c r="CR258" s="84"/>
      <c r="CS258" s="84"/>
      <c r="CT258" s="84"/>
      <c r="CU258" s="84"/>
      <c r="CV258" s="84"/>
      <c r="CW258" s="84"/>
      <c r="CX258" s="84"/>
      <c r="CY258" s="84"/>
      <c r="CZ258" s="84"/>
      <c r="DA258" s="84"/>
      <c r="DB258" s="84"/>
      <c r="DC258" s="203"/>
      <c r="DD258" s="71"/>
      <c r="DH258" s="64"/>
      <c r="DI258" s="64"/>
    </row>
    <row r="259" spans="1:113" s="215" customFormat="1" ht="33.75" customHeight="1">
      <c r="A259" s="208"/>
      <c r="B259" s="4">
        <v>1</v>
      </c>
      <c r="C259" s="209"/>
      <c r="D259" s="31"/>
      <c r="E259" s="210" t="s">
        <v>351</v>
      </c>
      <c r="F259" s="211" t="s">
        <v>352</v>
      </c>
      <c r="G259" s="212">
        <v>0</v>
      </c>
      <c r="H259" s="212">
        <v>0</v>
      </c>
      <c r="I259" s="212">
        <v>1</v>
      </c>
      <c r="J259" s="212">
        <v>0</v>
      </c>
      <c r="K259" s="212">
        <v>0</v>
      </c>
      <c r="L259" s="212">
        <v>0</v>
      </c>
      <c r="M259" s="212">
        <v>0.7</v>
      </c>
      <c r="N259" s="212">
        <v>0</v>
      </c>
      <c r="O259" s="212">
        <v>0</v>
      </c>
      <c r="P259" s="212">
        <v>0</v>
      </c>
      <c r="Q259" s="212">
        <v>0</v>
      </c>
      <c r="R259" s="212">
        <v>0</v>
      </c>
      <c r="S259" s="212">
        <v>0</v>
      </c>
      <c r="T259" s="212">
        <v>0</v>
      </c>
      <c r="U259" s="212">
        <v>0</v>
      </c>
      <c r="V259" s="212">
        <v>0</v>
      </c>
      <c r="W259" s="212">
        <v>0</v>
      </c>
      <c r="X259" s="212">
        <v>0</v>
      </c>
      <c r="Y259" s="212">
        <v>0</v>
      </c>
      <c r="Z259" s="212">
        <v>0</v>
      </c>
      <c r="AA259" s="212">
        <v>0</v>
      </c>
      <c r="AB259" s="212">
        <v>0</v>
      </c>
      <c r="AC259" s="212">
        <v>0</v>
      </c>
      <c r="AD259" s="212">
        <v>0</v>
      </c>
      <c r="AE259" s="212">
        <v>0</v>
      </c>
      <c r="AF259" s="212">
        <v>0</v>
      </c>
      <c r="AG259" s="212">
        <v>1.7</v>
      </c>
      <c r="AH259" s="212">
        <v>0</v>
      </c>
      <c r="AI259" s="213"/>
      <c r="AJ259" s="213"/>
      <c r="AK259" s="213">
        <v>0</v>
      </c>
      <c r="AL259" s="213">
        <v>0</v>
      </c>
      <c r="AM259" s="213"/>
      <c r="AN259" s="213"/>
      <c r="AO259" s="213">
        <v>0</v>
      </c>
      <c r="AP259" s="213">
        <v>0</v>
      </c>
      <c r="AQ259" s="213"/>
      <c r="AR259" s="213"/>
      <c r="AS259" s="213">
        <v>0</v>
      </c>
      <c r="AT259" s="213">
        <v>0</v>
      </c>
      <c r="AU259" s="213"/>
      <c r="AV259" s="213"/>
      <c r="AW259" s="213"/>
      <c r="AX259" s="213"/>
      <c r="AY259" s="213"/>
      <c r="AZ259" s="213"/>
      <c r="BA259" s="213"/>
      <c r="BB259" s="213"/>
      <c r="BC259" s="213"/>
      <c r="BD259" s="213"/>
      <c r="BE259" s="213"/>
      <c r="BF259" s="213"/>
      <c r="BG259" s="212">
        <v>0</v>
      </c>
      <c r="BH259" s="212">
        <v>0</v>
      </c>
      <c r="BI259" s="212">
        <v>0</v>
      </c>
      <c r="BJ259" s="212">
        <v>0</v>
      </c>
      <c r="BK259" s="213">
        <v>0.76271186440677974</v>
      </c>
      <c r="BL259" s="213">
        <v>0</v>
      </c>
      <c r="BM259" s="213">
        <v>0</v>
      </c>
      <c r="BN259" s="213">
        <v>0</v>
      </c>
      <c r="BO259" s="213">
        <v>0</v>
      </c>
      <c r="BP259" s="213">
        <v>0</v>
      </c>
      <c r="BQ259" s="213">
        <v>0</v>
      </c>
      <c r="BR259" s="213">
        <v>0</v>
      </c>
      <c r="BS259" s="213">
        <v>0</v>
      </c>
      <c r="BT259" s="213">
        <v>0</v>
      </c>
      <c r="BU259" s="213">
        <v>1</v>
      </c>
      <c r="BV259" s="213">
        <v>0</v>
      </c>
      <c r="BW259" s="213">
        <v>0</v>
      </c>
      <c r="BX259" s="212">
        <v>1</v>
      </c>
      <c r="BY259" s="212">
        <v>0</v>
      </c>
      <c r="BZ259" s="212">
        <v>0</v>
      </c>
      <c r="CA259" s="213">
        <v>0.7</v>
      </c>
      <c r="CB259" s="213">
        <v>0</v>
      </c>
      <c r="CC259" s="213">
        <v>0</v>
      </c>
      <c r="CD259" s="213">
        <v>0</v>
      </c>
      <c r="CE259" s="213">
        <v>0</v>
      </c>
      <c r="CF259" s="213">
        <v>0</v>
      </c>
      <c r="CG259" s="213"/>
      <c r="CH259" s="213"/>
      <c r="CI259" s="213"/>
      <c r="CJ259" s="213"/>
      <c r="CK259" s="213"/>
      <c r="CL259" s="213"/>
      <c r="CM259" s="213"/>
      <c r="CN259" s="213"/>
      <c r="CO259" s="213"/>
      <c r="CP259" s="212">
        <v>1.7</v>
      </c>
      <c r="CQ259" s="212">
        <v>0</v>
      </c>
      <c r="CR259" s="212">
        <v>0</v>
      </c>
      <c r="CS259" s="213">
        <v>0</v>
      </c>
      <c r="CT259" s="213">
        <v>0</v>
      </c>
      <c r="CU259" s="213">
        <v>0</v>
      </c>
      <c r="CV259" s="213">
        <v>0</v>
      </c>
      <c r="CW259" s="212">
        <v>0</v>
      </c>
      <c r="CX259" s="213">
        <v>0.76271186440677974</v>
      </c>
      <c r="CY259" s="213">
        <v>0</v>
      </c>
      <c r="CZ259" s="213"/>
      <c r="DA259" s="213"/>
      <c r="DB259" s="213"/>
      <c r="DC259" s="214">
        <v>0.76271186440677974</v>
      </c>
      <c r="DD259" s="107"/>
    </row>
    <row r="260" spans="1:113" s="215" customFormat="1" ht="33.75" customHeight="1">
      <c r="A260" s="208"/>
      <c r="B260" s="4">
        <v>1</v>
      </c>
      <c r="C260" s="209"/>
      <c r="D260" s="31"/>
      <c r="E260" s="210" t="s">
        <v>354</v>
      </c>
      <c r="F260" s="211" t="s">
        <v>355</v>
      </c>
      <c r="G260" s="212">
        <v>0</v>
      </c>
      <c r="H260" s="212">
        <v>0</v>
      </c>
      <c r="I260" s="212">
        <v>0</v>
      </c>
      <c r="J260" s="212">
        <v>0</v>
      </c>
      <c r="K260" s="212">
        <v>0</v>
      </c>
      <c r="L260" s="212">
        <v>0</v>
      </c>
      <c r="M260" s="212">
        <v>0.1</v>
      </c>
      <c r="N260" s="212">
        <v>0</v>
      </c>
      <c r="O260" s="212">
        <v>0</v>
      </c>
      <c r="P260" s="212">
        <v>0</v>
      </c>
      <c r="Q260" s="212">
        <v>0</v>
      </c>
      <c r="R260" s="212">
        <v>0</v>
      </c>
      <c r="S260" s="212">
        <v>0</v>
      </c>
      <c r="T260" s="212">
        <v>0</v>
      </c>
      <c r="U260" s="212">
        <v>0</v>
      </c>
      <c r="V260" s="212">
        <v>0</v>
      </c>
      <c r="W260" s="212">
        <v>0</v>
      </c>
      <c r="X260" s="212">
        <v>0</v>
      </c>
      <c r="Y260" s="212">
        <v>0</v>
      </c>
      <c r="Z260" s="212">
        <v>0</v>
      </c>
      <c r="AA260" s="212">
        <v>0</v>
      </c>
      <c r="AB260" s="212">
        <v>0</v>
      </c>
      <c r="AC260" s="212">
        <v>0</v>
      </c>
      <c r="AD260" s="212">
        <v>0</v>
      </c>
      <c r="AE260" s="212">
        <v>0</v>
      </c>
      <c r="AF260" s="212">
        <v>0</v>
      </c>
      <c r="AG260" s="212">
        <v>0.1</v>
      </c>
      <c r="AH260" s="212">
        <v>0</v>
      </c>
      <c r="AI260" s="213"/>
      <c r="AJ260" s="213"/>
      <c r="AK260" s="213">
        <v>0</v>
      </c>
      <c r="AL260" s="213">
        <v>0</v>
      </c>
      <c r="AM260" s="213"/>
      <c r="AN260" s="213"/>
      <c r="AO260" s="213">
        <v>0</v>
      </c>
      <c r="AP260" s="213">
        <v>0</v>
      </c>
      <c r="AQ260" s="213"/>
      <c r="AR260" s="213"/>
      <c r="AS260" s="213">
        <v>0</v>
      </c>
      <c r="AT260" s="213">
        <v>0</v>
      </c>
      <c r="AU260" s="213"/>
      <c r="AV260" s="213"/>
      <c r="AW260" s="213"/>
      <c r="AX260" s="213"/>
      <c r="AY260" s="213"/>
      <c r="AZ260" s="213"/>
      <c r="BA260" s="213"/>
      <c r="BB260" s="213"/>
      <c r="BC260" s="213"/>
      <c r="BD260" s="213"/>
      <c r="BE260" s="213"/>
      <c r="BF260" s="213"/>
      <c r="BG260" s="212">
        <v>0</v>
      </c>
      <c r="BH260" s="212">
        <v>0</v>
      </c>
      <c r="BI260" s="212">
        <v>0</v>
      </c>
      <c r="BJ260" s="212">
        <v>0</v>
      </c>
      <c r="BK260" s="213">
        <v>0.58000000000000007</v>
      </c>
      <c r="BL260" s="213">
        <v>0</v>
      </c>
      <c r="BM260" s="213">
        <v>0</v>
      </c>
      <c r="BN260" s="213">
        <v>0</v>
      </c>
      <c r="BO260" s="213">
        <v>0</v>
      </c>
      <c r="BP260" s="213">
        <v>0</v>
      </c>
      <c r="BQ260" s="213">
        <v>0</v>
      </c>
      <c r="BR260" s="213">
        <v>0</v>
      </c>
      <c r="BS260" s="213">
        <v>0</v>
      </c>
      <c r="BT260" s="213">
        <v>0</v>
      </c>
      <c r="BU260" s="213">
        <v>0</v>
      </c>
      <c r="BV260" s="213">
        <v>0</v>
      </c>
      <c r="BW260" s="213">
        <v>0</v>
      </c>
      <c r="BX260" s="212">
        <v>0</v>
      </c>
      <c r="BY260" s="212">
        <v>0</v>
      </c>
      <c r="BZ260" s="212">
        <v>0</v>
      </c>
      <c r="CA260" s="213">
        <v>0.1</v>
      </c>
      <c r="CB260" s="213">
        <v>0</v>
      </c>
      <c r="CC260" s="213">
        <v>0</v>
      </c>
      <c r="CD260" s="213">
        <v>0</v>
      </c>
      <c r="CE260" s="213">
        <v>0</v>
      </c>
      <c r="CF260" s="213">
        <v>0</v>
      </c>
      <c r="CG260" s="213"/>
      <c r="CH260" s="213"/>
      <c r="CI260" s="213"/>
      <c r="CJ260" s="213"/>
      <c r="CK260" s="213"/>
      <c r="CL260" s="213"/>
      <c r="CM260" s="213"/>
      <c r="CN260" s="213"/>
      <c r="CO260" s="213"/>
      <c r="CP260" s="212">
        <v>0.1</v>
      </c>
      <c r="CQ260" s="212">
        <v>0</v>
      </c>
      <c r="CR260" s="212">
        <v>0</v>
      </c>
      <c r="CS260" s="213">
        <v>0</v>
      </c>
      <c r="CT260" s="213">
        <v>0</v>
      </c>
      <c r="CU260" s="213">
        <v>0</v>
      </c>
      <c r="CV260" s="213">
        <v>0</v>
      </c>
      <c r="CW260" s="212">
        <v>0</v>
      </c>
      <c r="CX260" s="213">
        <v>0.58000000000000007</v>
      </c>
      <c r="CY260" s="213">
        <v>0</v>
      </c>
      <c r="CZ260" s="213"/>
      <c r="DA260" s="213"/>
      <c r="DB260" s="213"/>
      <c r="DC260" s="214">
        <v>0.58000000000000007</v>
      </c>
      <c r="DD260" s="107"/>
    </row>
    <row r="261" spans="1:113" s="215" customFormat="1" ht="33.75" customHeight="1">
      <c r="A261" s="208"/>
      <c r="B261" s="4">
        <v>1</v>
      </c>
      <c r="C261" s="209"/>
      <c r="D261" s="31"/>
      <c r="E261" s="210" t="s">
        <v>356</v>
      </c>
      <c r="F261" s="211" t="s">
        <v>357</v>
      </c>
      <c r="G261" s="212">
        <v>0</v>
      </c>
      <c r="H261" s="212">
        <v>0</v>
      </c>
      <c r="I261" s="212">
        <v>0</v>
      </c>
      <c r="J261" s="212">
        <v>0</v>
      </c>
      <c r="K261" s="212">
        <v>0</v>
      </c>
      <c r="L261" s="212">
        <v>0</v>
      </c>
      <c r="M261" s="212">
        <v>0.3</v>
      </c>
      <c r="N261" s="212">
        <v>0</v>
      </c>
      <c r="O261" s="212">
        <v>0</v>
      </c>
      <c r="P261" s="212">
        <v>0</v>
      </c>
      <c r="Q261" s="212">
        <v>0</v>
      </c>
      <c r="R261" s="212">
        <v>0</v>
      </c>
      <c r="S261" s="212">
        <v>0</v>
      </c>
      <c r="T261" s="212">
        <v>0</v>
      </c>
      <c r="U261" s="212">
        <v>0</v>
      </c>
      <c r="V261" s="212">
        <v>0</v>
      </c>
      <c r="W261" s="212">
        <v>0</v>
      </c>
      <c r="X261" s="212">
        <v>0</v>
      </c>
      <c r="Y261" s="212">
        <v>0</v>
      </c>
      <c r="Z261" s="212">
        <v>0</v>
      </c>
      <c r="AA261" s="212">
        <v>0</v>
      </c>
      <c r="AB261" s="212">
        <v>0</v>
      </c>
      <c r="AC261" s="212">
        <v>0</v>
      </c>
      <c r="AD261" s="212">
        <v>0</v>
      </c>
      <c r="AE261" s="212">
        <v>0</v>
      </c>
      <c r="AF261" s="212">
        <v>0</v>
      </c>
      <c r="AG261" s="212">
        <v>0.3</v>
      </c>
      <c r="AH261" s="212">
        <v>0</v>
      </c>
      <c r="AI261" s="213"/>
      <c r="AJ261" s="213"/>
      <c r="AK261" s="213">
        <v>0</v>
      </c>
      <c r="AL261" s="213">
        <v>0</v>
      </c>
      <c r="AM261" s="213"/>
      <c r="AN261" s="213"/>
      <c r="AO261" s="213">
        <v>0</v>
      </c>
      <c r="AP261" s="213">
        <v>0</v>
      </c>
      <c r="AQ261" s="213"/>
      <c r="AR261" s="213"/>
      <c r="AS261" s="213">
        <v>0</v>
      </c>
      <c r="AT261" s="213">
        <v>0</v>
      </c>
      <c r="AU261" s="213"/>
      <c r="AV261" s="213"/>
      <c r="AW261" s="213"/>
      <c r="AX261" s="213"/>
      <c r="AY261" s="213"/>
      <c r="AZ261" s="213"/>
      <c r="BA261" s="213"/>
      <c r="BB261" s="213"/>
      <c r="BC261" s="213"/>
      <c r="BD261" s="213"/>
      <c r="BE261" s="213"/>
      <c r="BF261" s="213"/>
      <c r="BG261" s="212">
        <v>0</v>
      </c>
      <c r="BH261" s="212">
        <v>0</v>
      </c>
      <c r="BI261" s="212">
        <v>0</v>
      </c>
      <c r="BJ261" s="212">
        <v>0</v>
      </c>
      <c r="BK261" s="213">
        <v>0.58000000000000007</v>
      </c>
      <c r="BL261" s="213">
        <v>0</v>
      </c>
      <c r="BM261" s="213">
        <v>0</v>
      </c>
      <c r="BN261" s="213">
        <v>0</v>
      </c>
      <c r="BO261" s="213">
        <v>0</v>
      </c>
      <c r="BP261" s="213">
        <v>0</v>
      </c>
      <c r="BQ261" s="213">
        <v>0</v>
      </c>
      <c r="BR261" s="213">
        <v>0</v>
      </c>
      <c r="BS261" s="213">
        <v>0</v>
      </c>
      <c r="BT261" s="213">
        <v>0</v>
      </c>
      <c r="BU261" s="213">
        <v>0</v>
      </c>
      <c r="BV261" s="213">
        <v>0</v>
      </c>
      <c r="BW261" s="213">
        <v>0</v>
      </c>
      <c r="BX261" s="212">
        <v>0</v>
      </c>
      <c r="BY261" s="212">
        <v>0</v>
      </c>
      <c r="BZ261" s="212">
        <v>0</v>
      </c>
      <c r="CA261" s="213">
        <v>0.3</v>
      </c>
      <c r="CB261" s="213">
        <v>0</v>
      </c>
      <c r="CC261" s="213">
        <v>0</v>
      </c>
      <c r="CD261" s="213">
        <v>0</v>
      </c>
      <c r="CE261" s="213">
        <v>0</v>
      </c>
      <c r="CF261" s="213">
        <v>0</v>
      </c>
      <c r="CG261" s="213"/>
      <c r="CH261" s="213"/>
      <c r="CI261" s="213"/>
      <c r="CJ261" s="213"/>
      <c r="CK261" s="213"/>
      <c r="CL261" s="213"/>
      <c r="CM261" s="213"/>
      <c r="CN261" s="213"/>
      <c r="CO261" s="213"/>
      <c r="CP261" s="212">
        <v>0.3</v>
      </c>
      <c r="CQ261" s="212">
        <v>0</v>
      </c>
      <c r="CR261" s="212">
        <v>0</v>
      </c>
      <c r="CS261" s="213">
        <v>0</v>
      </c>
      <c r="CT261" s="213">
        <v>0</v>
      </c>
      <c r="CU261" s="213">
        <v>0</v>
      </c>
      <c r="CV261" s="213">
        <v>0</v>
      </c>
      <c r="CW261" s="212">
        <v>0</v>
      </c>
      <c r="CX261" s="213">
        <v>0.58000000000000007</v>
      </c>
      <c r="CY261" s="213">
        <v>0</v>
      </c>
      <c r="CZ261" s="213"/>
      <c r="DA261" s="213"/>
      <c r="DB261" s="213"/>
      <c r="DC261" s="214">
        <v>0.58000000000000007</v>
      </c>
      <c r="DD261" s="107"/>
    </row>
    <row r="262" spans="1:113" s="215" customFormat="1" ht="33.75" customHeight="1">
      <c r="A262" s="208"/>
      <c r="B262" s="4">
        <v>1</v>
      </c>
      <c r="C262" s="209"/>
      <c r="D262" s="31"/>
      <c r="E262" s="210" t="s">
        <v>358</v>
      </c>
      <c r="F262" s="211" t="s">
        <v>359</v>
      </c>
      <c r="G262" s="212">
        <v>0</v>
      </c>
      <c r="H262" s="212">
        <v>0</v>
      </c>
      <c r="I262" s="212">
        <v>0</v>
      </c>
      <c r="J262" s="212">
        <v>0</v>
      </c>
      <c r="K262" s="212">
        <v>0</v>
      </c>
      <c r="L262" s="212">
        <v>0</v>
      </c>
      <c r="M262" s="212">
        <v>0</v>
      </c>
      <c r="N262" s="212">
        <v>0</v>
      </c>
      <c r="O262" s="212">
        <v>0</v>
      </c>
      <c r="P262" s="212">
        <v>0</v>
      </c>
      <c r="Q262" s="212">
        <v>0.2</v>
      </c>
      <c r="R262" s="212">
        <v>0</v>
      </c>
      <c r="S262" s="212">
        <v>0</v>
      </c>
      <c r="T262" s="212">
        <v>0</v>
      </c>
      <c r="U262" s="212">
        <v>0</v>
      </c>
      <c r="V262" s="212">
        <v>0</v>
      </c>
      <c r="W262" s="212">
        <v>0</v>
      </c>
      <c r="X262" s="212">
        <v>0</v>
      </c>
      <c r="Y262" s="212">
        <v>0</v>
      </c>
      <c r="Z262" s="212">
        <v>0</v>
      </c>
      <c r="AA262" s="212">
        <v>0</v>
      </c>
      <c r="AB262" s="212">
        <v>0</v>
      </c>
      <c r="AC262" s="212">
        <v>0</v>
      </c>
      <c r="AD262" s="212">
        <v>0</v>
      </c>
      <c r="AE262" s="212">
        <v>0</v>
      </c>
      <c r="AF262" s="212">
        <v>0</v>
      </c>
      <c r="AG262" s="212">
        <v>0.2</v>
      </c>
      <c r="AH262" s="212">
        <v>0</v>
      </c>
      <c r="AI262" s="213"/>
      <c r="AJ262" s="213"/>
      <c r="AK262" s="213">
        <v>0</v>
      </c>
      <c r="AL262" s="213">
        <v>0</v>
      </c>
      <c r="AM262" s="213"/>
      <c r="AN262" s="213"/>
      <c r="AO262" s="213">
        <v>0</v>
      </c>
      <c r="AP262" s="213">
        <v>0</v>
      </c>
      <c r="AQ262" s="213"/>
      <c r="AR262" s="213"/>
      <c r="AS262" s="213">
        <v>0</v>
      </c>
      <c r="AT262" s="213">
        <v>0</v>
      </c>
      <c r="AU262" s="213"/>
      <c r="AV262" s="213"/>
      <c r="AW262" s="213"/>
      <c r="AX262" s="213"/>
      <c r="AY262" s="213"/>
      <c r="AZ262" s="213"/>
      <c r="BA262" s="213"/>
      <c r="BB262" s="213"/>
      <c r="BC262" s="213"/>
      <c r="BD262" s="213"/>
      <c r="BE262" s="213"/>
      <c r="BF262" s="213"/>
      <c r="BG262" s="212">
        <v>0</v>
      </c>
      <c r="BH262" s="212">
        <v>0</v>
      </c>
      <c r="BI262" s="212">
        <v>0</v>
      </c>
      <c r="BJ262" s="212">
        <v>0</v>
      </c>
      <c r="BK262" s="213">
        <v>0.38457758644067797</v>
      </c>
      <c r="BL262" s="213">
        <v>0</v>
      </c>
      <c r="BM262" s="213">
        <v>0</v>
      </c>
      <c r="BN262" s="213">
        <v>0</v>
      </c>
      <c r="BO262" s="213">
        <v>0</v>
      </c>
      <c r="BP262" s="213">
        <v>0</v>
      </c>
      <c r="BQ262" s="213">
        <v>0</v>
      </c>
      <c r="BR262" s="213">
        <v>0</v>
      </c>
      <c r="BS262" s="213">
        <v>0</v>
      </c>
      <c r="BT262" s="213">
        <v>0</v>
      </c>
      <c r="BU262" s="213">
        <v>0</v>
      </c>
      <c r="BV262" s="213">
        <v>0</v>
      </c>
      <c r="BW262" s="213">
        <v>0</v>
      </c>
      <c r="BX262" s="212">
        <v>0</v>
      </c>
      <c r="BY262" s="212">
        <v>0</v>
      </c>
      <c r="BZ262" s="212">
        <v>0</v>
      </c>
      <c r="CA262" s="213">
        <v>0</v>
      </c>
      <c r="CB262" s="213">
        <v>0</v>
      </c>
      <c r="CC262" s="213">
        <v>0</v>
      </c>
      <c r="CD262" s="213">
        <v>0.2</v>
      </c>
      <c r="CE262" s="213">
        <v>0</v>
      </c>
      <c r="CF262" s="213">
        <v>0</v>
      </c>
      <c r="CG262" s="213"/>
      <c r="CH262" s="213"/>
      <c r="CI262" s="213"/>
      <c r="CJ262" s="213"/>
      <c r="CK262" s="213"/>
      <c r="CL262" s="213"/>
      <c r="CM262" s="213"/>
      <c r="CN262" s="213"/>
      <c r="CO262" s="213"/>
      <c r="CP262" s="212">
        <v>0.2</v>
      </c>
      <c r="CQ262" s="212">
        <v>0</v>
      </c>
      <c r="CR262" s="212">
        <v>0</v>
      </c>
      <c r="CS262" s="213">
        <v>0</v>
      </c>
      <c r="CT262" s="213">
        <v>0</v>
      </c>
      <c r="CU262" s="213">
        <v>0</v>
      </c>
      <c r="CV262" s="213">
        <v>0</v>
      </c>
      <c r="CW262" s="212">
        <v>0</v>
      </c>
      <c r="CX262" s="213">
        <v>0</v>
      </c>
      <c r="CY262" s="213">
        <v>0.38457758644067797</v>
      </c>
      <c r="CZ262" s="213"/>
      <c r="DA262" s="213"/>
      <c r="DB262" s="213"/>
      <c r="DC262" s="214">
        <v>0.38457758644067797</v>
      </c>
      <c r="DD262" s="107"/>
    </row>
    <row r="263" spans="1:113" s="215" customFormat="1" ht="33.75" customHeight="1">
      <c r="A263" s="208"/>
      <c r="B263" s="4">
        <v>1</v>
      </c>
      <c r="C263" s="209"/>
      <c r="D263" s="31"/>
      <c r="E263" s="210" t="s">
        <v>361</v>
      </c>
      <c r="F263" s="211" t="s">
        <v>362</v>
      </c>
      <c r="G263" s="212">
        <v>0</v>
      </c>
      <c r="H263" s="212">
        <v>0</v>
      </c>
      <c r="I263" s="212">
        <v>0</v>
      </c>
      <c r="J263" s="212">
        <v>0</v>
      </c>
      <c r="K263" s="212">
        <v>0</v>
      </c>
      <c r="L263" s="212">
        <v>0</v>
      </c>
      <c r="M263" s="212">
        <v>0</v>
      </c>
      <c r="N263" s="212">
        <v>0</v>
      </c>
      <c r="O263" s="212">
        <v>0</v>
      </c>
      <c r="P263" s="212">
        <v>0</v>
      </c>
      <c r="Q263" s="212">
        <v>0.04</v>
      </c>
      <c r="R263" s="212">
        <v>0</v>
      </c>
      <c r="S263" s="212">
        <v>0</v>
      </c>
      <c r="T263" s="212">
        <v>0</v>
      </c>
      <c r="U263" s="212">
        <v>0</v>
      </c>
      <c r="V263" s="212">
        <v>0</v>
      </c>
      <c r="W263" s="212">
        <v>0</v>
      </c>
      <c r="X263" s="212">
        <v>0</v>
      </c>
      <c r="Y263" s="212">
        <v>0</v>
      </c>
      <c r="Z263" s="212">
        <v>0</v>
      </c>
      <c r="AA263" s="212">
        <v>0</v>
      </c>
      <c r="AB263" s="212">
        <v>0</v>
      </c>
      <c r="AC263" s="212">
        <v>0</v>
      </c>
      <c r="AD263" s="212">
        <v>0</v>
      </c>
      <c r="AE263" s="212">
        <v>0</v>
      </c>
      <c r="AF263" s="212">
        <v>0</v>
      </c>
      <c r="AG263" s="212">
        <v>0.04</v>
      </c>
      <c r="AH263" s="212">
        <v>0</v>
      </c>
      <c r="AI263" s="213"/>
      <c r="AJ263" s="213"/>
      <c r="AK263" s="213"/>
      <c r="AL263" s="213"/>
      <c r="AM263" s="213"/>
      <c r="AN263" s="213"/>
      <c r="AO263" s="213"/>
      <c r="AP263" s="213"/>
      <c r="AQ263" s="213"/>
      <c r="AR263" s="213"/>
      <c r="AS263" s="213"/>
      <c r="AT263" s="213"/>
      <c r="AU263" s="213"/>
      <c r="AV263" s="213"/>
      <c r="AW263" s="213"/>
      <c r="AX263" s="213"/>
      <c r="AY263" s="213"/>
      <c r="AZ263" s="213"/>
      <c r="BA263" s="213"/>
      <c r="BB263" s="213"/>
      <c r="BC263" s="213"/>
      <c r="BD263" s="213"/>
      <c r="BE263" s="213"/>
      <c r="BF263" s="213"/>
      <c r="BG263" s="212">
        <v>0</v>
      </c>
      <c r="BH263" s="212">
        <v>0</v>
      </c>
      <c r="BI263" s="212">
        <v>0</v>
      </c>
      <c r="BJ263" s="212">
        <v>0</v>
      </c>
      <c r="BK263" s="213">
        <v>0.11398522881355901</v>
      </c>
      <c r="BL263" s="213">
        <v>0</v>
      </c>
      <c r="BM263" s="213">
        <v>0</v>
      </c>
      <c r="BN263" s="213">
        <v>0</v>
      </c>
      <c r="BO263" s="213">
        <v>0</v>
      </c>
      <c r="BP263" s="213">
        <v>0</v>
      </c>
      <c r="BQ263" s="213">
        <v>0</v>
      </c>
      <c r="BR263" s="213">
        <v>0</v>
      </c>
      <c r="BS263" s="213">
        <v>0</v>
      </c>
      <c r="BT263" s="213">
        <v>0</v>
      </c>
      <c r="BU263" s="213">
        <v>0</v>
      </c>
      <c r="BV263" s="213">
        <v>0</v>
      </c>
      <c r="BW263" s="213">
        <v>0</v>
      </c>
      <c r="BX263" s="212">
        <v>0</v>
      </c>
      <c r="BY263" s="212">
        <v>0</v>
      </c>
      <c r="BZ263" s="212">
        <v>0</v>
      </c>
      <c r="CA263" s="213"/>
      <c r="CB263" s="213"/>
      <c r="CC263" s="213"/>
      <c r="CD263" s="213">
        <v>0.04</v>
      </c>
      <c r="CE263" s="213">
        <v>0</v>
      </c>
      <c r="CF263" s="213">
        <v>0</v>
      </c>
      <c r="CG263" s="213"/>
      <c r="CH263" s="213"/>
      <c r="CI263" s="213"/>
      <c r="CJ263" s="213"/>
      <c r="CK263" s="213"/>
      <c r="CL263" s="213"/>
      <c r="CM263" s="213"/>
      <c r="CN263" s="213"/>
      <c r="CO263" s="213"/>
      <c r="CP263" s="212">
        <v>0.04</v>
      </c>
      <c r="CQ263" s="212">
        <v>0</v>
      </c>
      <c r="CR263" s="212">
        <v>0</v>
      </c>
      <c r="CS263" s="213">
        <v>0</v>
      </c>
      <c r="CT263" s="213">
        <v>0</v>
      </c>
      <c r="CU263" s="213">
        <v>0</v>
      </c>
      <c r="CV263" s="213">
        <v>0</v>
      </c>
      <c r="CW263" s="212">
        <v>0</v>
      </c>
      <c r="CX263" s="213">
        <v>0</v>
      </c>
      <c r="CY263" s="213">
        <v>0.11398522881355901</v>
      </c>
      <c r="CZ263" s="213"/>
      <c r="DA263" s="213"/>
      <c r="DB263" s="213"/>
      <c r="DC263" s="214">
        <v>0.11398522881355901</v>
      </c>
      <c r="DD263" s="107"/>
    </row>
    <row r="264" spans="1:113" s="215" customFormat="1" ht="33.75" customHeight="1">
      <c r="A264" s="208"/>
      <c r="B264" s="4">
        <v>1</v>
      </c>
      <c r="C264" s="209"/>
      <c r="D264" s="31"/>
      <c r="E264" s="210" t="s">
        <v>363</v>
      </c>
      <c r="F264" s="211" t="s">
        <v>364</v>
      </c>
      <c r="G264" s="212">
        <v>0</v>
      </c>
      <c r="H264" s="212">
        <v>0</v>
      </c>
      <c r="I264" s="212">
        <v>0</v>
      </c>
      <c r="J264" s="212">
        <v>0</v>
      </c>
      <c r="K264" s="212">
        <v>0</v>
      </c>
      <c r="L264" s="212">
        <v>0</v>
      </c>
      <c r="M264" s="212">
        <v>0</v>
      </c>
      <c r="N264" s="212">
        <v>0</v>
      </c>
      <c r="O264" s="212">
        <v>0</v>
      </c>
      <c r="P264" s="212">
        <v>0</v>
      </c>
      <c r="Q264" s="212">
        <v>0.18</v>
      </c>
      <c r="R264" s="212">
        <v>0</v>
      </c>
      <c r="S264" s="212">
        <v>0</v>
      </c>
      <c r="T264" s="212">
        <v>0</v>
      </c>
      <c r="U264" s="212">
        <v>0</v>
      </c>
      <c r="V264" s="212">
        <v>0</v>
      </c>
      <c r="W264" s="212">
        <v>0</v>
      </c>
      <c r="X264" s="212">
        <v>0</v>
      </c>
      <c r="Y264" s="212">
        <v>0</v>
      </c>
      <c r="Z264" s="212">
        <v>0</v>
      </c>
      <c r="AA264" s="212">
        <v>0</v>
      </c>
      <c r="AB264" s="212">
        <v>0</v>
      </c>
      <c r="AC264" s="212">
        <v>0</v>
      </c>
      <c r="AD264" s="212">
        <v>0</v>
      </c>
      <c r="AE264" s="212">
        <v>0</v>
      </c>
      <c r="AF264" s="212">
        <v>0</v>
      </c>
      <c r="AG264" s="212">
        <v>0.18</v>
      </c>
      <c r="AH264" s="212">
        <v>0</v>
      </c>
      <c r="AI264" s="213"/>
      <c r="AJ264" s="213"/>
      <c r="AK264" s="213"/>
      <c r="AL264" s="213"/>
      <c r="AM264" s="213"/>
      <c r="AN264" s="213"/>
      <c r="AO264" s="213"/>
      <c r="AP264" s="213"/>
      <c r="AQ264" s="213"/>
      <c r="AR264" s="213"/>
      <c r="AS264" s="213"/>
      <c r="AT264" s="213"/>
      <c r="AU264" s="213"/>
      <c r="AV264" s="213"/>
      <c r="AW264" s="213"/>
      <c r="AX264" s="213"/>
      <c r="AY264" s="213"/>
      <c r="AZ264" s="213"/>
      <c r="BA264" s="213"/>
      <c r="BB264" s="213"/>
      <c r="BC264" s="213"/>
      <c r="BD264" s="213"/>
      <c r="BE264" s="213"/>
      <c r="BF264" s="213"/>
      <c r="BG264" s="212">
        <v>0</v>
      </c>
      <c r="BH264" s="212">
        <v>0</v>
      </c>
      <c r="BI264" s="212">
        <v>0</v>
      </c>
      <c r="BJ264" s="212">
        <v>0</v>
      </c>
      <c r="BK264" s="213">
        <v>0.448135294915254</v>
      </c>
      <c r="BL264" s="213">
        <v>0</v>
      </c>
      <c r="BM264" s="213">
        <v>0</v>
      </c>
      <c r="BN264" s="213">
        <v>0</v>
      </c>
      <c r="BO264" s="213">
        <v>0</v>
      </c>
      <c r="BP264" s="213">
        <v>0</v>
      </c>
      <c r="BQ264" s="213">
        <v>0</v>
      </c>
      <c r="BR264" s="213">
        <v>0</v>
      </c>
      <c r="BS264" s="213">
        <v>0</v>
      </c>
      <c r="BT264" s="213">
        <v>0</v>
      </c>
      <c r="BU264" s="213">
        <v>0</v>
      </c>
      <c r="BV264" s="213">
        <v>0</v>
      </c>
      <c r="BW264" s="213">
        <v>0</v>
      </c>
      <c r="BX264" s="212">
        <v>0</v>
      </c>
      <c r="BY264" s="212">
        <v>0</v>
      </c>
      <c r="BZ264" s="212">
        <v>0</v>
      </c>
      <c r="CA264" s="213"/>
      <c r="CB264" s="213"/>
      <c r="CC264" s="213"/>
      <c r="CD264" s="213">
        <v>0.18</v>
      </c>
      <c r="CE264" s="213">
        <v>0</v>
      </c>
      <c r="CF264" s="213">
        <v>0</v>
      </c>
      <c r="CG264" s="213"/>
      <c r="CH264" s="213"/>
      <c r="CI264" s="213"/>
      <c r="CJ264" s="213"/>
      <c r="CK264" s="213"/>
      <c r="CL264" s="213"/>
      <c r="CM264" s="213"/>
      <c r="CN264" s="213"/>
      <c r="CO264" s="213"/>
      <c r="CP264" s="212">
        <v>0.18</v>
      </c>
      <c r="CQ264" s="212">
        <v>0</v>
      </c>
      <c r="CR264" s="212">
        <v>0</v>
      </c>
      <c r="CS264" s="213">
        <v>0</v>
      </c>
      <c r="CT264" s="213">
        <v>0</v>
      </c>
      <c r="CU264" s="213">
        <v>0</v>
      </c>
      <c r="CV264" s="213">
        <v>0</v>
      </c>
      <c r="CW264" s="212">
        <v>0</v>
      </c>
      <c r="CX264" s="213">
        <v>0</v>
      </c>
      <c r="CY264" s="213">
        <v>0.448135294915254</v>
      </c>
      <c r="CZ264" s="213"/>
      <c r="DA264" s="213"/>
      <c r="DB264" s="213"/>
      <c r="DC264" s="214">
        <v>0.448135294915254</v>
      </c>
      <c r="DD264" s="107"/>
    </row>
    <row r="265" spans="1:113" s="56" customFormat="1" ht="11.25">
      <c r="A265" s="4"/>
      <c r="B265" s="4"/>
      <c r="D265" s="57"/>
      <c r="E265" s="204"/>
      <c r="F265" s="205"/>
      <c r="G265" s="205"/>
      <c r="H265" s="205"/>
      <c r="I265" s="90"/>
      <c r="J265" s="90"/>
      <c r="K265" s="205"/>
      <c r="L265" s="205"/>
      <c r="M265" s="90"/>
      <c r="N265" s="90"/>
      <c r="O265" s="205"/>
      <c r="P265" s="205"/>
      <c r="Q265" s="90"/>
      <c r="R265" s="90"/>
      <c r="S265" s="205"/>
      <c r="T265" s="205"/>
      <c r="U265" s="90"/>
      <c r="V265" s="90"/>
      <c r="W265" s="205"/>
      <c r="X265" s="205"/>
      <c r="Y265" s="90"/>
      <c r="Z265" s="90"/>
      <c r="AA265" s="205"/>
      <c r="AB265" s="205"/>
      <c r="AC265" s="90"/>
      <c r="AD265" s="90"/>
      <c r="AE265" s="205"/>
      <c r="AF265" s="205"/>
      <c r="AG265" s="90"/>
      <c r="AH265" s="90"/>
      <c r="AI265" s="205"/>
      <c r="AJ265" s="205"/>
      <c r="AK265" s="90"/>
      <c r="AL265" s="90"/>
      <c r="AM265" s="205"/>
      <c r="AN265" s="205"/>
      <c r="AO265" s="90"/>
      <c r="AP265" s="90"/>
      <c r="AQ265" s="205"/>
      <c r="AR265" s="205"/>
      <c r="AS265" s="90"/>
      <c r="AT265" s="90"/>
      <c r="AU265" s="205"/>
      <c r="AV265" s="205"/>
      <c r="AW265" s="90"/>
      <c r="AX265" s="90"/>
      <c r="AY265" s="205"/>
      <c r="AZ265" s="205"/>
      <c r="BA265" s="90"/>
      <c r="BB265" s="90"/>
      <c r="BC265" s="205"/>
      <c r="BD265" s="205"/>
      <c r="BE265" s="90"/>
      <c r="BF265" s="90"/>
      <c r="BG265" s="205"/>
      <c r="BH265" s="205"/>
      <c r="BI265" s="90"/>
      <c r="BJ265" s="90"/>
      <c r="BK265" s="90"/>
      <c r="BL265" s="90"/>
      <c r="BM265" s="90"/>
      <c r="BN265" s="90"/>
      <c r="BO265" s="90"/>
      <c r="BP265" s="90"/>
      <c r="BQ265" s="90"/>
      <c r="BR265" s="90"/>
      <c r="BS265" s="90"/>
      <c r="BT265" s="90"/>
      <c r="BU265" s="90"/>
      <c r="BV265" s="90"/>
      <c r="BW265" s="90"/>
      <c r="BX265" s="90"/>
      <c r="BY265" s="90"/>
      <c r="BZ265" s="90"/>
      <c r="CA265" s="90"/>
      <c r="CB265" s="90"/>
      <c r="CC265" s="90"/>
      <c r="CD265" s="90"/>
      <c r="CE265" s="90"/>
      <c r="CF265" s="90"/>
      <c r="CG265" s="90"/>
      <c r="CH265" s="90"/>
      <c r="CI265" s="90"/>
      <c r="CJ265" s="90"/>
      <c r="CK265" s="90"/>
      <c r="CL265" s="90"/>
      <c r="CM265" s="90"/>
      <c r="CN265" s="90"/>
      <c r="CO265" s="90"/>
      <c r="CP265" s="90"/>
      <c r="CQ265" s="90"/>
      <c r="CR265" s="90"/>
      <c r="CS265" s="90"/>
      <c r="CT265" s="90"/>
      <c r="CU265" s="90"/>
      <c r="CV265" s="90"/>
      <c r="CW265" s="90"/>
      <c r="CX265" s="90"/>
      <c r="CY265" s="90"/>
      <c r="CZ265" s="90"/>
      <c r="DA265" s="90"/>
      <c r="DB265" s="90"/>
      <c r="DC265" s="206"/>
      <c r="DD265" s="71"/>
      <c r="DH265" s="64"/>
      <c r="DI265" s="64"/>
    </row>
    <row r="266" spans="1:113" s="56" customFormat="1" ht="11.25">
      <c r="A266" s="4"/>
      <c r="B266" s="4"/>
      <c r="D266" s="57"/>
      <c r="E266" s="197" t="s">
        <v>365</v>
      </c>
      <c r="F266" s="200" t="s">
        <v>102</v>
      </c>
      <c r="G266" s="77"/>
      <c r="H266" s="77"/>
      <c r="I266" s="76">
        <v>1.6</v>
      </c>
      <c r="J266" s="76">
        <v>0</v>
      </c>
      <c r="K266" s="77"/>
      <c r="L266" s="77"/>
      <c r="M266" s="76">
        <v>3.8050000000000002</v>
      </c>
      <c r="N266" s="76">
        <v>0</v>
      </c>
      <c r="O266" s="77"/>
      <c r="P266" s="77"/>
      <c r="Q266" s="76">
        <v>6.8899999999999988</v>
      </c>
      <c r="R266" s="76">
        <v>0</v>
      </c>
      <c r="S266" s="77"/>
      <c r="T266" s="77"/>
      <c r="U266" s="76">
        <v>0</v>
      </c>
      <c r="V266" s="76">
        <v>0</v>
      </c>
      <c r="W266" s="77"/>
      <c r="X266" s="77"/>
      <c r="Y266" s="76">
        <v>0</v>
      </c>
      <c r="Z266" s="76">
        <v>0</v>
      </c>
      <c r="AA266" s="77"/>
      <c r="AB266" s="77"/>
      <c r="AC266" s="76">
        <v>0</v>
      </c>
      <c r="AD266" s="76">
        <v>0</v>
      </c>
      <c r="AE266" s="77"/>
      <c r="AF266" s="77"/>
      <c r="AG266" s="76">
        <v>12.295000000000003</v>
      </c>
      <c r="AH266" s="76">
        <v>0</v>
      </c>
      <c r="AI266" s="77"/>
      <c r="AJ266" s="77"/>
      <c r="AK266" s="76">
        <v>0</v>
      </c>
      <c r="AL266" s="76">
        <v>0</v>
      </c>
      <c r="AM266" s="77"/>
      <c r="AN266" s="77"/>
      <c r="AO266" s="76">
        <v>0</v>
      </c>
      <c r="AP266" s="76">
        <v>0</v>
      </c>
      <c r="AQ266" s="77"/>
      <c r="AR266" s="77"/>
      <c r="AS266" s="76">
        <v>0</v>
      </c>
      <c r="AT266" s="76">
        <v>0</v>
      </c>
      <c r="AU266" s="77"/>
      <c r="AV266" s="77"/>
      <c r="AW266" s="76">
        <v>0</v>
      </c>
      <c r="AX266" s="76">
        <v>0</v>
      </c>
      <c r="AY266" s="77"/>
      <c r="AZ266" s="77"/>
      <c r="BA266" s="76">
        <v>0</v>
      </c>
      <c r="BB266" s="76">
        <v>0</v>
      </c>
      <c r="BC266" s="77"/>
      <c r="BD266" s="77"/>
      <c r="BE266" s="76">
        <v>0</v>
      </c>
      <c r="BF266" s="76">
        <v>0</v>
      </c>
      <c r="BG266" s="77"/>
      <c r="BH266" s="77"/>
      <c r="BI266" s="76">
        <v>0</v>
      </c>
      <c r="BJ266" s="76">
        <v>0</v>
      </c>
      <c r="BK266" s="76">
        <v>21.325311711016944</v>
      </c>
      <c r="BL266" s="76">
        <v>0</v>
      </c>
      <c r="BM266" s="76">
        <v>0</v>
      </c>
      <c r="BN266" s="76">
        <v>0</v>
      </c>
      <c r="BO266" s="76">
        <v>0.6</v>
      </c>
      <c r="BP266" s="76">
        <v>0</v>
      </c>
      <c r="BQ266" s="76">
        <v>0</v>
      </c>
      <c r="BR266" s="76">
        <v>0</v>
      </c>
      <c r="BS266" s="76">
        <v>0</v>
      </c>
      <c r="BT266" s="76">
        <v>0</v>
      </c>
      <c r="BU266" s="76">
        <v>1</v>
      </c>
      <c r="BV266" s="76">
        <v>0</v>
      </c>
      <c r="BW266" s="76">
        <v>0</v>
      </c>
      <c r="BX266" s="76">
        <v>1.6</v>
      </c>
      <c r="BY266" s="76">
        <v>0</v>
      </c>
      <c r="BZ266" s="76">
        <v>0</v>
      </c>
      <c r="CA266" s="76">
        <v>3.8050000000000002</v>
      </c>
      <c r="CB266" s="76">
        <v>0</v>
      </c>
      <c r="CC266" s="76">
        <v>0</v>
      </c>
      <c r="CD266" s="76">
        <v>6.8899999999999988</v>
      </c>
      <c r="CE266" s="76">
        <v>0</v>
      </c>
      <c r="CF266" s="76">
        <v>0</v>
      </c>
      <c r="CG266" s="76">
        <v>0</v>
      </c>
      <c r="CH266" s="76">
        <v>0</v>
      </c>
      <c r="CI266" s="76">
        <v>0</v>
      </c>
      <c r="CJ266" s="76">
        <v>0</v>
      </c>
      <c r="CK266" s="76">
        <v>0</v>
      </c>
      <c r="CL266" s="76">
        <v>0</v>
      </c>
      <c r="CM266" s="76">
        <v>0</v>
      </c>
      <c r="CN266" s="76">
        <v>0</v>
      </c>
      <c r="CO266" s="76">
        <v>0</v>
      </c>
      <c r="CP266" s="76">
        <v>12.295000000000003</v>
      </c>
      <c r="CQ266" s="76">
        <v>0</v>
      </c>
      <c r="CR266" s="76">
        <v>0</v>
      </c>
      <c r="CS266" s="76">
        <v>0.1271186440677966</v>
      </c>
      <c r="CT266" s="76">
        <v>3.9541186440677971</v>
      </c>
      <c r="CU266" s="76">
        <v>0.1271186440677966</v>
      </c>
      <c r="CV266" s="76">
        <v>0.1271186440677966</v>
      </c>
      <c r="CW266" s="76">
        <v>4.3354745762711868</v>
      </c>
      <c r="CX266" s="76">
        <v>7.6177843042372881</v>
      </c>
      <c r="CY266" s="76">
        <v>9.3720528305084692</v>
      </c>
      <c r="CZ266" s="76">
        <v>0</v>
      </c>
      <c r="DA266" s="76">
        <v>0</v>
      </c>
      <c r="DB266" s="76">
        <v>0</v>
      </c>
      <c r="DC266" s="78">
        <v>21.325311711016944</v>
      </c>
      <c r="DD266" s="71"/>
      <c r="DH266" s="64"/>
      <c r="DI266" s="64"/>
    </row>
    <row r="267" spans="1:113" s="56" customFormat="1" ht="11.25">
      <c r="A267" s="4"/>
      <c r="B267" s="4"/>
      <c r="D267" s="57"/>
      <c r="E267" s="201" t="s">
        <v>366</v>
      </c>
      <c r="F267" s="207"/>
      <c r="G267" s="77"/>
      <c r="H267" s="77"/>
      <c r="I267" s="84"/>
      <c r="J267" s="84"/>
      <c r="K267" s="77"/>
      <c r="L267" s="77"/>
      <c r="M267" s="84"/>
      <c r="N267" s="84"/>
      <c r="O267" s="77"/>
      <c r="P267" s="77"/>
      <c r="Q267" s="84"/>
      <c r="R267" s="84"/>
      <c r="S267" s="77"/>
      <c r="T267" s="77"/>
      <c r="U267" s="84"/>
      <c r="V267" s="84"/>
      <c r="W267" s="77"/>
      <c r="X267" s="77"/>
      <c r="Y267" s="84"/>
      <c r="Z267" s="84"/>
      <c r="AA267" s="77"/>
      <c r="AB267" s="77"/>
      <c r="AC267" s="84"/>
      <c r="AD267" s="84"/>
      <c r="AE267" s="77"/>
      <c r="AF267" s="77"/>
      <c r="AG267" s="84"/>
      <c r="AH267" s="84"/>
      <c r="AI267" s="77"/>
      <c r="AJ267" s="77"/>
      <c r="AK267" s="84"/>
      <c r="AL267" s="84"/>
      <c r="AM267" s="77"/>
      <c r="AN267" s="77"/>
      <c r="AO267" s="84"/>
      <c r="AP267" s="84"/>
      <c r="AQ267" s="77"/>
      <c r="AR267" s="77"/>
      <c r="AS267" s="84"/>
      <c r="AT267" s="84"/>
      <c r="AU267" s="77"/>
      <c r="AV267" s="77"/>
      <c r="AW267" s="84"/>
      <c r="AX267" s="84"/>
      <c r="AY267" s="77"/>
      <c r="AZ267" s="77"/>
      <c r="BA267" s="84"/>
      <c r="BB267" s="84"/>
      <c r="BC267" s="77"/>
      <c r="BD267" s="77"/>
      <c r="BE267" s="84"/>
      <c r="BF267" s="84"/>
      <c r="BG267" s="77"/>
      <c r="BH267" s="77"/>
      <c r="BI267" s="84"/>
      <c r="BJ267" s="84"/>
      <c r="BK267" s="84"/>
      <c r="BL267" s="84"/>
      <c r="BM267" s="84"/>
      <c r="BN267" s="84"/>
      <c r="BO267" s="84"/>
      <c r="BP267" s="84"/>
      <c r="BQ267" s="84"/>
      <c r="BR267" s="84"/>
      <c r="BS267" s="84"/>
      <c r="BT267" s="84"/>
      <c r="BU267" s="84"/>
      <c r="BV267" s="84"/>
      <c r="BW267" s="84"/>
      <c r="BX267" s="84"/>
      <c r="BY267" s="84"/>
      <c r="BZ267" s="84"/>
      <c r="CA267" s="84"/>
      <c r="CB267" s="84"/>
      <c r="CC267" s="84"/>
      <c r="CD267" s="84"/>
      <c r="CE267" s="84"/>
      <c r="CF267" s="84"/>
      <c r="CG267" s="84"/>
      <c r="CH267" s="84"/>
      <c r="CI267" s="84"/>
      <c r="CJ267" s="84"/>
      <c r="CK267" s="84"/>
      <c r="CL267" s="84"/>
      <c r="CM267" s="84"/>
      <c r="CN267" s="84"/>
      <c r="CO267" s="84"/>
      <c r="CP267" s="84"/>
      <c r="CQ267" s="84"/>
      <c r="CR267" s="84"/>
      <c r="CS267" s="84"/>
      <c r="CT267" s="84"/>
      <c r="CU267" s="84"/>
      <c r="CV267" s="84"/>
      <c r="CW267" s="84"/>
      <c r="CX267" s="84"/>
      <c r="CY267" s="84"/>
      <c r="CZ267" s="84"/>
      <c r="DA267" s="84"/>
      <c r="DB267" s="84"/>
      <c r="DC267" s="203"/>
      <c r="DD267" s="71"/>
      <c r="DH267" s="64"/>
      <c r="DI267" s="64"/>
    </row>
    <row r="268" spans="1:113" s="215" customFormat="1" ht="34.5" customHeight="1">
      <c r="A268" s="208"/>
      <c r="B268" s="4">
        <v>1</v>
      </c>
      <c r="C268" s="209"/>
      <c r="D268" s="31"/>
      <c r="E268" s="210" t="s">
        <v>367</v>
      </c>
      <c r="F268" s="211" t="s">
        <v>368</v>
      </c>
      <c r="G268" s="212">
        <v>0</v>
      </c>
      <c r="H268" s="212">
        <v>0</v>
      </c>
      <c r="I268" s="212">
        <v>1</v>
      </c>
      <c r="J268" s="212">
        <v>0</v>
      </c>
      <c r="K268" s="212">
        <v>0</v>
      </c>
      <c r="L268" s="212">
        <v>0</v>
      </c>
      <c r="M268" s="212">
        <v>0.8</v>
      </c>
      <c r="N268" s="212">
        <v>0</v>
      </c>
      <c r="O268" s="212">
        <v>0</v>
      </c>
      <c r="P268" s="212">
        <v>0</v>
      </c>
      <c r="Q268" s="212">
        <v>0</v>
      </c>
      <c r="R268" s="212">
        <v>0</v>
      </c>
      <c r="S268" s="212">
        <v>0</v>
      </c>
      <c r="T268" s="212">
        <v>0</v>
      </c>
      <c r="U268" s="212">
        <v>0</v>
      </c>
      <c r="V268" s="212">
        <v>0</v>
      </c>
      <c r="W268" s="212">
        <v>0</v>
      </c>
      <c r="X268" s="212">
        <v>0</v>
      </c>
      <c r="Y268" s="212">
        <v>0</v>
      </c>
      <c r="Z268" s="212">
        <v>0</v>
      </c>
      <c r="AA268" s="212">
        <v>0</v>
      </c>
      <c r="AB268" s="212">
        <v>0</v>
      </c>
      <c r="AC268" s="212">
        <v>0</v>
      </c>
      <c r="AD268" s="212">
        <v>0</v>
      </c>
      <c r="AE268" s="212">
        <v>0</v>
      </c>
      <c r="AF268" s="212">
        <v>0</v>
      </c>
      <c r="AG268" s="212">
        <v>1.8</v>
      </c>
      <c r="AH268" s="212">
        <v>0</v>
      </c>
      <c r="AI268" s="213"/>
      <c r="AJ268" s="213"/>
      <c r="AK268" s="213">
        <v>0</v>
      </c>
      <c r="AL268" s="213">
        <v>0</v>
      </c>
      <c r="AM268" s="213"/>
      <c r="AN268" s="213"/>
      <c r="AO268" s="213">
        <v>0</v>
      </c>
      <c r="AP268" s="213">
        <v>0</v>
      </c>
      <c r="AQ268" s="213"/>
      <c r="AR268" s="213"/>
      <c r="AS268" s="213">
        <v>0</v>
      </c>
      <c r="AT268" s="213">
        <v>0</v>
      </c>
      <c r="AU268" s="213"/>
      <c r="AV268" s="213"/>
      <c r="AW268" s="213"/>
      <c r="AX268" s="213"/>
      <c r="AY268" s="213"/>
      <c r="AZ268" s="213"/>
      <c r="BA268" s="213"/>
      <c r="BB268" s="213"/>
      <c r="BC268" s="213"/>
      <c r="BD268" s="213"/>
      <c r="BE268" s="213"/>
      <c r="BF268" s="213"/>
      <c r="BG268" s="212">
        <v>0</v>
      </c>
      <c r="BH268" s="212">
        <v>0</v>
      </c>
      <c r="BI268" s="212">
        <v>0</v>
      </c>
      <c r="BJ268" s="212">
        <v>0</v>
      </c>
      <c r="BK268" s="213">
        <v>1.5254237288135595</v>
      </c>
      <c r="BL268" s="213">
        <v>0</v>
      </c>
      <c r="BM268" s="213">
        <v>0</v>
      </c>
      <c r="BN268" s="213">
        <v>0</v>
      </c>
      <c r="BO268" s="213">
        <v>0</v>
      </c>
      <c r="BP268" s="213">
        <v>0</v>
      </c>
      <c r="BQ268" s="213">
        <v>0</v>
      </c>
      <c r="BR268" s="213">
        <v>0</v>
      </c>
      <c r="BS268" s="213">
        <v>0</v>
      </c>
      <c r="BT268" s="213">
        <v>0</v>
      </c>
      <c r="BU268" s="213">
        <v>1</v>
      </c>
      <c r="BV268" s="213">
        <v>0</v>
      </c>
      <c r="BW268" s="213">
        <v>0</v>
      </c>
      <c r="BX268" s="212">
        <v>1</v>
      </c>
      <c r="BY268" s="212">
        <v>0</v>
      </c>
      <c r="BZ268" s="212">
        <v>0</v>
      </c>
      <c r="CA268" s="213">
        <v>0.8</v>
      </c>
      <c r="CB268" s="213">
        <v>0</v>
      </c>
      <c r="CC268" s="213">
        <v>0</v>
      </c>
      <c r="CD268" s="213">
        <v>0</v>
      </c>
      <c r="CE268" s="213">
        <v>0</v>
      </c>
      <c r="CF268" s="213">
        <v>0</v>
      </c>
      <c r="CG268" s="213"/>
      <c r="CH268" s="213"/>
      <c r="CI268" s="213"/>
      <c r="CJ268" s="213"/>
      <c r="CK268" s="213"/>
      <c r="CL268" s="213"/>
      <c r="CM268" s="213"/>
      <c r="CN268" s="213"/>
      <c r="CO268" s="213"/>
      <c r="CP268" s="212">
        <v>1.8</v>
      </c>
      <c r="CQ268" s="212">
        <v>0</v>
      </c>
      <c r="CR268" s="212">
        <v>0</v>
      </c>
      <c r="CS268" s="213">
        <v>0</v>
      </c>
      <c r="CT268" s="213">
        <v>0</v>
      </c>
      <c r="CU268" s="213">
        <v>0</v>
      </c>
      <c r="CV268" s="213">
        <v>0</v>
      </c>
      <c r="CW268" s="212">
        <v>0</v>
      </c>
      <c r="CX268" s="213">
        <v>1.5254237288135595</v>
      </c>
      <c r="CY268" s="213">
        <v>0</v>
      </c>
      <c r="CZ268" s="213"/>
      <c r="DA268" s="213"/>
      <c r="DB268" s="213"/>
      <c r="DC268" s="214">
        <v>1.5254237288135595</v>
      </c>
      <c r="DD268" s="107"/>
    </row>
    <row r="269" spans="1:113" s="215" customFormat="1" ht="34.5" customHeight="1">
      <c r="A269" s="208"/>
      <c r="B269" s="4">
        <v>1</v>
      </c>
      <c r="C269" s="209"/>
      <c r="D269" s="31"/>
      <c r="E269" s="210" t="s">
        <v>369</v>
      </c>
      <c r="F269" s="211" t="s">
        <v>370</v>
      </c>
      <c r="G269" s="212">
        <v>0</v>
      </c>
      <c r="H269" s="212">
        <v>0</v>
      </c>
      <c r="I269" s="212">
        <v>0</v>
      </c>
      <c r="J269" s="212">
        <v>0</v>
      </c>
      <c r="K269" s="212">
        <v>0</v>
      </c>
      <c r="L269" s="212">
        <v>0</v>
      </c>
      <c r="M269" s="212">
        <v>0.63</v>
      </c>
      <c r="N269" s="212">
        <v>0</v>
      </c>
      <c r="O269" s="212">
        <v>0</v>
      </c>
      <c r="P269" s="212">
        <v>0</v>
      </c>
      <c r="Q269" s="212">
        <v>3.5</v>
      </c>
      <c r="R269" s="212">
        <v>0</v>
      </c>
      <c r="S269" s="212">
        <v>0</v>
      </c>
      <c r="T269" s="212">
        <v>0</v>
      </c>
      <c r="U269" s="212">
        <v>0</v>
      </c>
      <c r="V269" s="212">
        <v>0</v>
      </c>
      <c r="W269" s="212">
        <v>0</v>
      </c>
      <c r="X269" s="212">
        <v>0</v>
      </c>
      <c r="Y269" s="212">
        <v>0</v>
      </c>
      <c r="Z269" s="212">
        <v>0</v>
      </c>
      <c r="AA269" s="212">
        <v>0</v>
      </c>
      <c r="AB269" s="212">
        <v>0</v>
      </c>
      <c r="AC269" s="212">
        <v>0</v>
      </c>
      <c r="AD269" s="212">
        <v>0</v>
      </c>
      <c r="AE269" s="212">
        <v>0</v>
      </c>
      <c r="AF269" s="212">
        <v>0</v>
      </c>
      <c r="AG269" s="212">
        <v>4.13</v>
      </c>
      <c r="AH269" s="212">
        <v>0</v>
      </c>
      <c r="AI269" s="213"/>
      <c r="AJ269" s="213"/>
      <c r="AK269" s="213">
        <v>0</v>
      </c>
      <c r="AL269" s="213">
        <v>0</v>
      </c>
      <c r="AM269" s="213"/>
      <c r="AN269" s="213"/>
      <c r="AO269" s="213">
        <v>0</v>
      </c>
      <c r="AP269" s="213">
        <v>0</v>
      </c>
      <c r="AQ269" s="213"/>
      <c r="AR269" s="213"/>
      <c r="AS269" s="213">
        <v>0</v>
      </c>
      <c r="AT269" s="213">
        <v>0</v>
      </c>
      <c r="AU269" s="213"/>
      <c r="AV269" s="213"/>
      <c r="AW269" s="213"/>
      <c r="AX269" s="213"/>
      <c r="AY269" s="213"/>
      <c r="AZ269" s="213"/>
      <c r="BA269" s="213"/>
      <c r="BB269" s="213"/>
      <c r="BC269" s="213"/>
      <c r="BD269" s="213"/>
      <c r="BE269" s="213"/>
      <c r="BF269" s="213"/>
      <c r="BG269" s="212">
        <v>0</v>
      </c>
      <c r="BH269" s="212">
        <v>0</v>
      </c>
      <c r="BI269" s="212">
        <v>0</v>
      </c>
      <c r="BJ269" s="212">
        <v>0</v>
      </c>
      <c r="BK269" s="213">
        <v>9.546223426440676</v>
      </c>
      <c r="BL269" s="213">
        <v>0</v>
      </c>
      <c r="BM269" s="213">
        <v>0</v>
      </c>
      <c r="BN269" s="213">
        <v>0</v>
      </c>
      <c r="BO269" s="213">
        <v>0</v>
      </c>
      <c r="BP269" s="213">
        <v>0</v>
      </c>
      <c r="BQ269" s="213">
        <v>0</v>
      </c>
      <c r="BR269" s="213">
        <v>0</v>
      </c>
      <c r="BS269" s="213">
        <v>0</v>
      </c>
      <c r="BT269" s="213">
        <v>0</v>
      </c>
      <c r="BU269" s="213">
        <v>0</v>
      </c>
      <c r="BV269" s="213">
        <v>0</v>
      </c>
      <c r="BW269" s="213">
        <v>0</v>
      </c>
      <c r="BX269" s="212">
        <v>0</v>
      </c>
      <c r="BY269" s="212">
        <v>0</v>
      </c>
      <c r="BZ269" s="212">
        <v>0</v>
      </c>
      <c r="CA269" s="213">
        <v>0.63</v>
      </c>
      <c r="CB269" s="213">
        <v>0</v>
      </c>
      <c r="CC269" s="213">
        <v>0</v>
      </c>
      <c r="CD269" s="213">
        <v>3.5</v>
      </c>
      <c r="CE269" s="213">
        <v>0</v>
      </c>
      <c r="CF269" s="213">
        <v>0</v>
      </c>
      <c r="CG269" s="213"/>
      <c r="CH269" s="213"/>
      <c r="CI269" s="213"/>
      <c r="CJ269" s="213"/>
      <c r="CK269" s="213"/>
      <c r="CL269" s="213"/>
      <c r="CM269" s="213"/>
      <c r="CN269" s="213"/>
      <c r="CO269" s="213"/>
      <c r="CP269" s="212">
        <v>4.13</v>
      </c>
      <c r="CQ269" s="212">
        <v>0</v>
      </c>
      <c r="CR269" s="212">
        <v>0</v>
      </c>
      <c r="CS269" s="213">
        <v>0.1271186440677966</v>
      </c>
      <c r="CT269" s="213">
        <v>0.1271186440677966</v>
      </c>
      <c r="CU269" s="213">
        <v>0.1271186440677966</v>
      </c>
      <c r="CV269" s="213">
        <v>0.1271186440677966</v>
      </c>
      <c r="CW269" s="212">
        <v>0.50847457627118642</v>
      </c>
      <c r="CX269" s="213">
        <v>3.2006812288135595</v>
      </c>
      <c r="CY269" s="213">
        <v>5.8370676213559296</v>
      </c>
      <c r="CZ269" s="213"/>
      <c r="DA269" s="213"/>
      <c r="DB269" s="213"/>
      <c r="DC269" s="214">
        <v>9.546223426440676</v>
      </c>
      <c r="DD269" s="107"/>
    </row>
    <row r="270" spans="1:113" s="215" customFormat="1" ht="34.5" customHeight="1">
      <c r="A270" s="208"/>
      <c r="B270" s="4">
        <v>1</v>
      </c>
      <c r="C270" s="209"/>
      <c r="D270" s="31"/>
      <c r="E270" s="210" t="s">
        <v>371</v>
      </c>
      <c r="F270" s="211" t="s">
        <v>372</v>
      </c>
      <c r="G270" s="212">
        <v>0</v>
      </c>
      <c r="H270" s="212">
        <v>0</v>
      </c>
      <c r="I270" s="212">
        <v>0.1</v>
      </c>
      <c r="J270" s="212">
        <v>0</v>
      </c>
      <c r="K270" s="212">
        <v>0</v>
      </c>
      <c r="L270" s="212">
        <v>0</v>
      </c>
      <c r="M270" s="212">
        <v>0</v>
      </c>
      <c r="N270" s="212">
        <v>0</v>
      </c>
      <c r="O270" s="212">
        <v>0</v>
      </c>
      <c r="P270" s="212">
        <v>0</v>
      </c>
      <c r="Q270" s="212">
        <v>0</v>
      </c>
      <c r="R270" s="212">
        <v>0</v>
      </c>
      <c r="S270" s="212">
        <v>0</v>
      </c>
      <c r="T270" s="212">
        <v>0</v>
      </c>
      <c r="U270" s="212">
        <v>0</v>
      </c>
      <c r="V270" s="212">
        <v>0</v>
      </c>
      <c r="W270" s="212">
        <v>0</v>
      </c>
      <c r="X270" s="212">
        <v>0</v>
      </c>
      <c r="Y270" s="212">
        <v>0</v>
      </c>
      <c r="Z270" s="212">
        <v>0</v>
      </c>
      <c r="AA270" s="212">
        <v>0</v>
      </c>
      <c r="AB270" s="212">
        <v>0</v>
      </c>
      <c r="AC270" s="212">
        <v>0</v>
      </c>
      <c r="AD270" s="212">
        <v>0</v>
      </c>
      <c r="AE270" s="212">
        <v>0</v>
      </c>
      <c r="AF270" s="212">
        <v>0</v>
      </c>
      <c r="AG270" s="212">
        <v>0.1</v>
      </c>
      <c r="AH270" s="212">
        <v>0</v>
      </c>
      <c r="AI270" s="213"/>
      <c r="AJ270" s="213"/>
      <c r="AK270" s="213">
        <v>0</v>
      </c>
      <c r="AL270" s="213">
        <v>0</v>
      </c>
      <c r="AM270" s="213"/>
      <c r="AN270" s="213"/>
      <c r="AO270" s="213">
        <v>0</v>
      </c>
      <c r="AP270" s="213">
        <v>0</v>
      </c>
      <c r="AQ270" s="213"/>
      <c r="AR270" s="213"/>
      <c r="AS270" s="213">
        <v>0</v>
      </c>
      <c r="AT270" s="213">
        <v>0</v>
      </c>
      <c r="AU270" s="213"/>
      <c r="AV270" s="213"/>
      <c r="AW270" s="213"/>
      <c r="AX270" s="213"/>
      <c r="AY270" s="213"/>
      <c r="AZ270" s="213"/>
      <c r="BA270" s="213"/>
      <c r="BB270" s="213"/>
      <c r="BC270" s="213"/>
      <c r="BD270" s="213"/>
      <c r="BE270" s="213"/>
      <c r="BF270" s="213"/>
      <c r="BG270" s="212">
        <v>0</v>
      </c>
      <c r="BH270" s="212">
        <v>0</v>
      </c>
      <c r="BI270" s="212">
        <v>0</v>
      </c>
      <c r="BJ270" s="212">
        <v>0</v>
      </c>
      <c r="BK270" s="213">
        <v>4.2372881355932208E-2</v>
      </c>
      <c r="BL270" s="213">
        <v>0</v>
      </c>
      <c r="BM270" s="213">
        <v>0</v>
      </c>
      <c r="BN270" s="213">
        <v>0</v>
      </c>
      <c r="BO270" s="213">
        <v>0.1</v>
      </c>
      <c r="BP270" s="213">
        <v>0</v>
      </c>
      <c r="BQ270" s="213">
        <v>0</v>
      </c>
      <c r="BR270" s="213">
        <v>0</v>
      </c>
      <c r="BS270" s="213">
        <v>0</v>
      </c>
      <c r="BT270" s="213">
        <v>0</v>
      </c>
      <c r="BU270" s="213">
        <v>0</v>
      </c>
      <c r="BV270" s="213">
        <v>0</v>
      </c>
      <c r="BW270" s="213">
        <v>0</v>
      </c>
      <c r="BX270" s="212">
        <v>0.1</v>
      </c>
      <c r="BY270" s="212">
        <v>0</v>
      </c>
      <c r="BZ270" s="212">
        <v>0</v>
      </c>
      <c r="CA270" s="213">
        <v>0</v>
      </c>
      <c r="CB270" s="213">
        <v>0</v>
      </c>
      <c r="CC270" s="213">
        <v>0</v>
      </c>
      <c r="CD270" s="213">
        <v>0</v>
      </c>
      <c r="CE270" s="213">
        <v>0</v>
      </c>
      <c r="CF270" s="213">
        <v>0</v>
      </c>
      <c r="CG270" s="213"/>
      <c r="CH270" s="213"/>
      <c r="CI270" s="213"/>
      <c r="CJ270" s="213"/>
      <c r="CK270" s="213"/>
      <c r="CL270" s="213"/>
      <c r="CM270" s="213"/>
      <c r="CN270" s="213"/>
      <c r="CO270" s="213"/>
      <c r="CP270" s="212">
        <v>0.1</v>
      </c>
      <c r="CQ270" s="212">
        <v>0</v>
      </c>
      <c r="CR270" s="212">
        <v>0</v>
      </c>
      <c r="CS270" s="213">
        <v>0</v>
      </c>
      <c r="CT270" s="213">
        <v>4.2372881355932208E-2</v>
      </c>
      <c r="CU270" s="213">
        <v>0</v>
      </c>
      <c r="CV270" s="213">
        <v>0</v>
      </c>
      <c r="CW270" s="212">
        <v>4.2372881355932208E-2</v>
      </c>
      <c r="CX270" s="213">
        <v>0</v>
      </c>
      <c r="CY270" s="213">
        <v>0</v>
      </c>
      <c r="CZ270" s="213"/>
      <c r="DA270" s="213"/>
      <c r="DB270" s="213"/>
      <c r="DC270" s="214">
        <v>4.2372881355932208E-2</v>
      </c>
      <c r="DD270" s="107"/>
    </row>
    <row r="271" spans="1:113" s="215" customFormat="1" ht="34.5" customHeight="1">
      <c r="A271" s="208"/>
      <c r="B271" s="4">
        <v>1</v>
      </c>
      <c r="C271" s="209"/>
      <c r="D271" s="31"/>
      <c r="E271" s="210" t="s">
        <v>373</v>
      </c>
      <c r="F271" s="211" t="s">
        <v>374</v>
      </c>
      <c r="G271" s="212">
        <v>0</v>
      </c>
      <c r="H271" s="212">
        <v>0</v>
      </c>
      <c r="I271" s="212">
        <v>0.5</v>
      </c>
      <c r="J271" s="212">
        <v>0</v>
      </c>
      <c r="K271" s="212">
        <v>0</v>
      </c>
      <c r="L271" s="212">
        <v>0</v>
      </c>
      <c r="M271" s="212">
        <v>0</v>
      </c>
      <c r="N271" s="212">
        <v>0</v>
      </c>
      <c r="O271" s="212">
        <v>0</v>
      </c>
      <c r="P271" s="212">
        <v>0</v>
      </c>
      <c r="Q271" s="212">
        <v>0</v>
      </c>
      <c r="R271" s="212">
        <v>0</v>
      </c>
      <c r="S271" s="212">
        <v>0</v>
      </c>
      <c r="T271" s="212">
        <v>0</v>
      </c>
      <c r="U271" s="212">
        <v>0</v>
      </c>
      <c r="V271" s="212">
        <v>0</v>
      </c>
      <c r="W271" s="212">
        <v>0</v>
      </c>
      <c r="X271" s="212">
        <v>0</v>
      </c>
      <c r="Y271" s="212">
        <v>0</v>
      </c>
      <c r="Z271" s="212">
        <v>0</v>
      </c>
      <c r="AA271" s="212">
        <v>0</v>
      </c>
      <c r="AB271" s="212">
        <v>0</v>
      </c>
      <c r="AC271" s="212">
        <v>0</v>
      </c>
      <c r="AD271" s="212">
        <v>0</v>
      </c>
      <c r="AE271" s="212">
        <v>0</v>
      </c>
      <c r="AF271" s="212">
        <v>0</v>
      </c>
      <c r="AG271" s="212">
        <v>0.5</v>
      </c>
      <c r="AH271" s="212">
        <v>0</v>
      </c>
      <c r="AI271" s="213"/>
      <c r="AJ271" s="213"/>
      <c r="AK271" s="213">
        <v>0</v>
      </c>
      <c r="AL271" s="213">
        <v>0</v>
      </c>
      <c r="AM271" s="213"/>
      <c r="AN271" s="213"/>
      <c r="AO271" s="213">
        <v>0</v>
      </c>
      <c r="AP271" s="213">
        <v>0</v>
      </c>
      <c r="AQ271" s="213"/>
      <c r="AR271" s="213"/>
      <c r="AS271" s="213">
        <v>0</v>
      </c>
      <c r="AT271" s="213">
        <v>0</v>
      </c>
      <c r="AU271" s="213"/>
      <c r="AV271" s="213"/>
      <c r="AW271" s="213"/>
      <c r="AX271" s="213"/>
      <c r="AY271" s="213"/>
      <c r="AZ271" s="213"/>
      <c r="BA271" s="213"/>
      <c r="BB271" s="213"/>
      <c r="BC271" s="213"/>
      <c r="BD271" s="213"/>
      <c r="BE271" s="213"/>
      <c r="BF271" s="213"/>
      <c r="BG271" s="212">
        <v>0</v>
      </c>
      <c r="BH271" s="212">
        <v>0</v>
      </c>
      <c r="BI271" s="212">
        <v>0</v>
      </c>
      <c r="BJ271" s="212">
        <v>0</v>
      </c>
      <c r="BK271" s="213">
        <v>3.7846271186440683</v>
      </c>
      <c r="BL271" s="213">
        <v>0</v>
      </c>
      <c r="BM271" s="213">
        <v>0</v>
      </c>
      <c r="BN271" s="213">
        <v>0</v>
      </c>
      <c r="BO271" s="213">
        <v>0.5</v>
      </c>
      <c r="BP271" s="213">
        <v>0</v>
      </c>
      <c r="BQ271" s="213">
        <v>0</v>
      </c>
      <c r="BR271" s="213">
        <v>0</v>
      </c>
      <c r="BS271" s="213">
        <v>0</v>
      </c>
      <c r="BT271" s="213">
        <v>0</v>
      </c>
      <c r="BU271" s="213">
        <v>0</v>
      </c>
      <c r="BV271" s="213">
        <v>0</v>
      </c>
      <c r="BW271" s="213">
        <v>0</v>
      </c>
      <c r="BX271" s="212">
        <v>0.5</v>
      </c>
      <c r="BY271" s="212">
        <v>0</v>
      </c>
      <c r="BZ271" s="212">
        <v>0</v>
      </c>
      <c r="CA271" s="213">
        <v>0</v>
      </c>
      <c r="CB271" s="213">
        <v>0</v>
      </c>
      <c r="CC271" s="213">
        <v>0</v>
      </c>
      <c r="CD271" s="213">
        <v>0</v>
      </c>
      <c r="CE271" s="213">
        <v>0</v>
      </c>
      <c r="CF271" s="213">
        <v>0</v>
      </c>
      <c r="CG271" s="213"/>
      <c r="CH271" s="213"/>
      <c r="CI271" s="213"/>
      <c r="CJ271" s="213"/>
      <c r="CK271" s="213"/>
      <c r="CL271" s="213"/>
      <c r="CM271" s="213"/>
      <c r="CN271" s="213"/>
      <c r="CO271" s="213"/>
      <c r="CP271" s="212">
        <v>0.5</v>
      </c>
      <c r="CQ271" s="212">
        <v>0</v>
      </c>
      <c r="CR271" s="212">
        <v>0</v>
      </c>
      <c r="CS271" s="213">
        <v>0</v>
      </c>
      <c r="CT271" s="213">
        <v>3.7846271186440683</v>
      </c>
      <c r="CU271" s="213">
        <v>0</v>
      </c>
      <c r="CV271" s="213">
        <v>0</v>
      </c>
      <c r="CW271" s="212">
        <v>3.7846271186440683</v>
      </c>
      <c r="CX271" s="213">
        <v>0</v>
      </c>
      <c r="CY271" s="213">
        <v>0</v>
      </c>
      <c r="CZ271" s="213"/>
      <c r="DA271" s="213"/>
      <c r="DB271" s="213"/>
      <c r="DC271" s="214">
        <v>3.7846271186440683</v>
      </c>
      <c r="DD271" s="107"/>
    </row>
    <row r="272" spans="1:113" s="215" customFormat="1" ht="34.5" customHeight="1">
      <c r="A272" s="208"/>
      <c r="B272" s="4">
        <v>1</v>
      </c>
      <c r="C272" s="209"/>
      <c r="D272" s="31"/>
      <c r="E272" s="210" t="s">
        <v>375</v>
      </c>
      <c r="F272" s="211" t="s">
        <v>376</v>
      </c>
      <c r="G272" s="212">
        <v>0</v>
      </c>
      <c r="H272" s="212">
        <v>0</v>
      </c>
      <c r="I272" s="212">
        <v>0</v>
      </c>
      <c r="J272" s="212">
        <v>0</v>
      </c>
      <c r="K272" s="212">
        <v>0</v>
      </c>
      <c r="L272" s="212">
        <v>0</v>
      </c>
      <c r="M272" s="212">
        <v>0.2</v>
      </c>
      <c r="N272" s="212">
        <v>0</v>
      </c>
      <c r="O272" s="212">
        <v>0</v>
      </c>
      <c r="P272" s="212">
        <v>0</v>
      </c>
      <c r="Q272" s="212">
        <v>0</v>
      </c>
      <c r="R272" s="212">
        <v>0</v>
      </c>
      <c r="S272" s="212">
        <v>0</v>
      </c>
      <c r="T272" s="212">
        <v>0</v>
      </c>
      <c r="U272" s="212">
        <v>0</v>
      </c>
      <c r="V272" s="212">
        <v>0</v>
      </c>
      <c r="W272" s="212">
        <v>0</v>
      </c>
      <c r="X272" s="212">
        <v>0</v>
      </c>
      <c r="Y272" s="212">
        <v>0</v>
      </c>
      <c r="Z272" s="212">
        <v>0</v>
      </c>
      <c r="AA272" s="212">
        <v>0</v>
      </c>
      <c r="AB272" s="212">
        <v>0</v>
      </c>
      <c r="AC272" s="212">
        <v>0</v>
      </c>
      <c r="AD272" s="212">
        <v>0</v>
      </c>
      <c r="AE272" s="212">
        <v>0</v>
      </c>
      <c r="AF272" s="212">
        <v>0</v>
      </c>
      <c r="AG272" s="212">
        <v>0.2</v>
      </c>
      <c r="AH272" s="212">
        <v>0</v>
      </c>
      <c r="AI272" s="213"/>
      <c r="AJ272" s="213"/>
      <c r="AK272" s="213">
        <v>0</v>
      </c>
      <c r="AL272" s="213">
        <v>0</v>
      </c>
      <c r="AM272" s="213"/>
      <c r="AN272" s="213"/>
      <c r="AO272" s="213">
        <v>0</v>
      </c>
      <c r="AP272" s="213">
        <v>0</v>
      </c>
      <c r="AQ272" s="213"/>
      <c r="AR272" s="213"/>
      <c r="AS272" s="213">
        <v>0</v>
      </c>
      <c r="AT272" s="213">
        <v>0</v>
      </c>
      <c r="AU272" s="213"/>
      <c r="AV272" s="213"/>
      <c r="AW272" s="213"/>
      <c r="AX272" s="213"/>
      <c r="AY272" s="213"/>
      <c r="AZ272" s="213"/>
      <c r="BA272" s="213"/>
      <c r="BB272" s="213"/>
      <c r="BC272" s="213"/>
      <c r="BD272" s="213"/>
      <c r="BE272" s="213"/>
      <c r="BF272" s="213"/>
      <c r="BG272" s="212">
        <v>0</v>
      </c>
      <c r="BH272" s="212">
        <v>0</v>
      </c>
      <c r="BI272" s="212">
        <v>0</v>
      </c>
      <c r="BJ272" s="212">
        <v>0</v>
      </c>
      <c r="BK272" s="213">
        <v>0.1632366779661017</v>
      </c>
      <c r="BL272" s="213">
        <v>0</v>
      </c>
      <c r="BM272" s="213">
        <v>0</v>
      </c>
      <c r="BN272" s="213">
        <v>0</v>
      </c>
      <c r="BO272" s="213">
        <v>0</v>
      </c>
      <c r="BP272" s="213">
        <v>0</v>
      </c>
      <c r="BQ272" s="213">
        <v>0</v>
      </c>
      <c r="BR272" s="213">
        <v>0</v>
      </c>
      <c r="BS272" s="213">
        <v>0</v>
      </c>
      <c r="BT272" s="213">
        <v>0</v>
      </c>
      <c r="BU272" s="213">
        <v>0</v>
      </c>
      <c r="BV272" s="213">
        <v>0</v>
      </c>
      <c r="BW272" s="213">
        <v>0</v>
      </c>
      <c r="BX272" s="212">
        <v>0</v>
      </c>
      <c r="BY272" s="212">
        <v>0</v>
      </c>
      <c r="BZ272" s="212">
        <v>0</v>
      </c>
      <c r="CA272" s="213">
        <v>0.2</v>
      </c>
      <c r="CB272" s="213">
        <v>0</v>
      </c>
      <c r="CC272" s="213">
        <v>0</v>
      </c>
      <c r="CD272" s="213">
        <v>0</v>
      </c>
      <c r="CE272" s="213">
        <v>0</v>
      </c>
      <c r="CF272" s="213">
        <v>0</v>
      </c>
      <c r="CG272" s="213"/>
      <c r="CH272" s="213"/>
      <c r="CI272" s="213"/>
      <c r="CJ272" s="213"/>
      <c r="CK272" s="213"/>
      <c r="CL272" s="213"/>
      <c r="CM272" s="213"/>
      <c r="CN272" s="213"/>
      <c r="CO272" s="213"/>
      <c r="CP272" s="212">
        <v>0.2</v>
      </c>
      <c r="CQ272" s="212">
        <v>0</v>
      </c>
      <c r="CR272" s="212">
        <v>0</v>
      </c>
      <c r="CS272" s="213">
        <v>0</v>
      </c>
      <c r="CT272" s="213">
        <v>0</v>
      </c>
      <c r="CU272" s="213">
        <v>0</v>
      </c>
      <c r="CV272" s="213">
        <v>0</v>
      </c>
      <c r="CW272" s="212">
        <v>0</v>
      </c>
      <c r="CX272" s="213">
        <v>0.1632366779661017</v>
      </c>
      <c r="CY272" s="213">
        <v>0</v>
      </c>
      <c r="CZ272" s="213"/>
      <c r="DA272" s="213"/>
      <c r="DB272" s="213"/>
      <c r="DC272" s="214">
        <v>0.1632366779661017</v>
      </c>
      <c r="DD272" s="107"/>
    </row>
    <row r="273" spans="1:108" s="215" customFormat="1" ht="34.5" customHeight="1">
      <c r="A273" s="208"/>
      <c r="B273" s="4">
        <v>1</v>
      </c>
      <c r="C273" s="209"/>
      <c r="D273" s="31"/>
      <c r="E273" s="210" t="s">
        <v>377</v>
      </c>
      <c r="F273" s="211" t="s">
        <v>378</v>
      </c>
      <c r="G273" s="212">
        <v>0</v>
      </c>
      <c r="H273" s="212">
        <v>0</v>
      </c>
      <c r="I273" s="212">
        <v>0</v>
      </c>
      <c r="J273" s="212">
        <v>0</v>
      </c>
      <c r="K273" s="212">
        <v>0</v>
      </c>
      <c r="L273" s="212">
        <v>0</v>
      </c>
      <c r="M273" s="212">
        <v>0.25</v>
      </c>
      <c r="N273" s="212">
        <v>0</v>
      </c>
      <c r="O273" s="212">
        <v>0</v>
      </c>
      <c r="P273" s="212">
        <v>0</v>
      </c>
      <c r="Q273" s="212">
        <v>0</v>
      </c>
      <c r="R273" s="212">
        <v>0</v>
      </c>
      <c r="S273" s="212">
        <v>0</v>
      </c>
      <c r="T273" s="212">
        <v>0</v>
      </c>
      <c r="U273" s="212">
        <v>0</v>
      </c>
      <c r="V273" s="212">
        <v>0</v>
      </c>
      <c r="W273" s="212">
        <v>0</v>
      </c>
      <c r="X273" s="212">
        <v>0</v>
      </c>
      <c r="Y273" s="212">
        <v>0</v>
      </c>
      <c r="Z273" s="212">
        <v>0</v>
      </c>
      <c r="AA273" s="212">
        <v>0</v>
      </c>
      <c r="AB273" s="212">
        <v>0</v>
      </c>
      <c r="AC273" s="212">
        <v>0</v>
      </c>
      <c r="AD273" s="212">
        <v>0</v>
      </c>
      <c r="AE273" s="212">
        <v>0</v>
      </c>
      <c r="AF273" s="212">
        <v>0</v>
      </c>
      <c r="AG273" s="212">
        <v>0.25</v>
      </c>
      <c r="AH273" s="212">
        <v>0</v>
      </c>
      <c r="AI273" s="213"/>
      <c r="AJ273" s="213"/>
      <c r="AK273" s="213">
        <v>0</v>
      </c>
      <c r="AL273" s="213">
        <v>0</v>
      </c>
      <c r="AM273" s="213"/>
      <c r="AN273" s="213"/>
      <c r="AO273" s="213">
        <v>0</v>
      </c>
      <c r="AP273" s="213">
        <v>0</v>
      </c>
      <c r="AQ273" s="213"/>
      <c r="AR273" s="213"/>
      <c r="AS273" s="213">
        <v>0</v>
      </c>
      <c r="AT273" s="213">
        <v>0</v>
      </c>
      <c r="AU273" s="213"/>
      <c r="AV273" s="213"/>
      <c r="AW273" s="213"/>
      <c r="AX273" s="213"/>
      <c r="AY273" s="213"/>
      <c r="AZ273" s="213"/>
      <c r="BA273" s="213"/>
      <c r="BB273" s="213"/>
      <c r="BC273" s="213"/>
      <c r="BD273" s="213"/>
      <c r="BE273" s="213"/>
      <c r="BF273" s="213"/>
      <c r="BG273" s="212">
        <v>0</v>
      </c>
      <c r="BH273" s="212">
        <v>0</v>
      </c>
      <c r="BI273" s="212">
        <v>0</v>
      </c>
      <c r="BJ273" s="212">
        <v>0</v>
      </c>
      <c r="BK273" s="213">
        <v>0.16979361864406781</v>
      </c>
      <c r="BL273" s="213">
        <v>0</v>
      </c>
      <c r="BM273" s="213">
        <v>0</v>
      </c>
      <c r="BN273" s="213">
        <v>0</v>
      </c>
      <c r="BO273" s="213">
        <v>0</v>
      </c>
      <c r="BP273" s="213">
        <v>0</v>
      </c>
      <c r="BQ273" s="213">
        <v>0</v>
      </c>
      <c r="BR273" s="213">
        <v>0</v>
      </c>
      <c r="BS273" s="213">
        <v>0</v>
      </c>
      <c r="BT273" s="213">
        <v>0</v>
      </c>
      <c r="BU273" s="213">
        <v>0</v>
      </c>
      <c r="BV273" s="213">
        <v>0</v>
      </c>
      <c r="BW273" s="213">
        <v>0</v>
      </c>
      <c r="BX273" s="212">
        <v>0</v>
      </c>
      <c r="BY273" s="212">
        <v>0</v>
      </c>
      <c r="BZ273" s="212">
        <v>0</v>
      </c>
      <c r="CA273" s="213">
        <v>0.25</v>
      </c>
      <c r="CB273" s="213">
        <v>0</v>
      </c>
      <c r="CC273" s="213">
        <v>0</v>
      </c>
      <c r="CD273" s="213">
        <v>0</v>
      </c>
      <c r="CE273" s="213">
        <v>0</v>
      </c>
      <c r="CF273" s="213">
        <v>0</v>
      </c>
      <c r="CG273" s="213"/>
      <c r="CH273" s="213"/>
      <c r="CI273" s="213"/>
      <c r="CJ273" s="213"/>
      <c r="CK273" s="213"/>
      <c r="CL273" s="213"/>
      <c r="CM273" s="213"/>
      <c r="CN273" s="213"/>
      <c r="CO273" s="213"/>
      <c r="CP273" s="212">
        <v>0.25</v>
      </c>
      <c r="CQ273" s="212">
        <v>0</v>
      </c>
      <c r="CR273" s="212">
        <v>0</v>
      </c>
      <c r="CS273" s="213">
        <v>0</v>
      </c>
      <c r="CT273" s="213">
        <v>0</v>
      </c>
      <c r="CU273" s="213">
        <v>0</v>
      </c>
      <c r="CV273" s="213">
        <v>0</v>
      </c>
      <c r="CW273" s="212">
        <v>0</v>
      </c>
      <c r="CX273" s="213">
        <v>0.16979361864406781</v>
      </c>
      <c r="CY273" s="213">
        <v>0</v>
      </c>
      <c r="CZ273" s="213"/>
      <c r="DA273" s="213"/>
      <c r="DB273" s="213"/>
      <c r="DC273" s="214">
        <v>0.16979361864406781</v>
      </c>
      <c r="DD273" s="107"/>
    </row>
    <row r="274" spans="1:108" s="215" customFormat="1" ht="34.5" customHeight="1">
      <c r="A274" s="208"/>
      <c r="B274" s="4">
        <v>1</v>
      </c>
      <c r="C274" s="209"/>
      <c r="D274" s="31"/>
      <c r="E274" s="210" t="s">
        <v>379</v>
      </c>
      <c r="F274" s="211" t="s">
        <v>380</v>
      </c>
      <c r="G274" s="212">
        <v>0</v>
      </c>
      <c r="H274" s="212">
        <v>0</v>
      </c>
      <c r="I274" s="212">
        <v>0</v>
      </c>
      <c r="J274" s="212">
        <v>0</v>
      </c>
      <c r="K274" s="212">
        <v>0</v>
      </c>
      <c r="L274" s="212">
        <v>0</v>
      </c>
      <c r="M274" s="212">
        <v>0.2</v>
      </c>
      <c r="N274" s="212">
        <v>0</v>
      </c>
      <c r="O274" s="212">
        <v>0</v>
      </c>
      <c r="P274" s="212">
        <v>0</v>
      </c>
      <c r="Q274" s="212">
        <v>0</v>
      </c>
      <c r="R274" s="212">
        <v>0</v>
      </c>
      <c r="S274" s="212">
        <v>0</v>
      </c>
      <c r="T274" s="212">
        <v>0</v>
      </c>
      <c r="U274" s="212">
        <v>0</v>
      </c>
      <c r="V274" s="212">
        <v>0</v>
      </c>
      <c r="W274" s="212">
        <v>0</v>
      </c>
      <c r="X274" s="212">
        <v>0</v>
      </c>
      <c r="Y274" s="212">
        <v>0</v>
      </c>
      <c r="Z274" s="212">
        <v>0</v>
      </c>
      <c r="AA274" s="212">
        <v>0</v>
      </c>
      <c r="AB274" s="212">
        <v>0</v>
      </c>
      <c r="AC274" s="212">
        <v>0</v>
      </c>
      <c r="AD274" s="212">
        <v>0</v>
      </c>
      <c r="AE274" s="212">
        <v>0</v>
      </c>
      <c r="AF274" s="212">
        <v>0</v>
      </c>
      <c r="AG274" s="212">
        <v>0.2</v>
      </c>
      <c r="AH274" s="212">
        <v>0</v>
      </c>
      <c r="AI274" s="213"/>
      <c r="AJ274" s="213"/>
      <c r="AK274" s="213">
        <v>0</v>
      </c>
      <c r="AL274" s="213">
        <v>0</v>
      </c>
      <c r="AM274" s="213"/>
      <c r="AN274" s="213"/>
      <c r="AO274" s="213">
        <v>0</v>
      </c>
      <c r="AP274" s="213">
        <v>0</v>
      </c>
      <c r="AQ274" s="213"/>
      <c r="AR274" s="213"/>
      <c r="AS274" s="213">
        <v>0</v>
      </c>
      <c r="AT274" s="213">
        <v>0</v>
      </c>
      <c r="AU274" s="213"/>
      <c r="AV274" s="213"/>
      <c r="AW274" s="213"/>
      <c r="AX274" s="213"/>
      <c r="AY274" s="213"/>
      <c r="AZ274" s="213"/>
      <c r="BA274" s="213"/>
      <c r="BB274" s="213"/>
      <c r="BC274" s="213"/>
      <c r="BD274" s="213"/>
      <c r="BE274" s="213"/>
      <c r="BF274" s="213"/>
      <c r="BG274" s="212">
        <v>0</v>
      </c>
      <c r="BH274" s="212">
        <v>0</v>
      </c>
      <c r="BI274" s="212">
        <v>0</v>
      </c>
      <c r="BJ274" s="212">
        <v>0</v>
      </c>
      <c r="BK274" s="213">
        <v>0.25</v>
      </c>
      <c r="BL274" s="213">
        <v>0</v>
      </c>
      <c r="BM274" s="213">
        <v>0</v>
      </c>
      <c r="BN274" s="213">
        <v>0</v>
      </c>
      <c r="BO274" s="213">
        <v>0</v>
      </c>
      <c r="BP274" s="213">
        <v>0</v>
      </c>
      <c r="BQ274" s="213">
        <v>0</v>
      </c>
      <c r="BR274" s="213">
        <v>0</v>
      </c>
      <c r="BS274" s="213">
        <v>0</v>
      </c>
      <c r="BT274" s="213">
        <v>0</v>
      </c>
      <c r="BU274" s="213">
        <v>0</v>
      </c>
      <c r="BV274" s="213">
        <v>0</v>
      </c>
      <c r="BW274" s="213">
        <v>0</v>
      </c>
      <c r="BX274" s="212">
        <v>0</v>
      </c>
      <c r="BY274" s="212">
        <v>0</v>
      </c>
      <c r="BZ274" s="212">
        <v>0</v>
      </c>
      <c r="CA274" s="213">
        <v>0.2</v>
      </c>
      <c r="CB274" s="213">
        <v>0</v>
      </c>
      <c r="CC274" s="213">
        <v>0</v>
      </c>
      <c r="CD274" s="213">
        <v>0</v>
      </c>
      <c r="CE274" s="213">
        <v>0</v>
      </c>
      <c r="CF274" s="213">
        <v>0</v>
      </c>
      <c r="CG274" s="213"/>
      <c r="CH274" s="213"/>
      <c r="CI274" s="213"/>
      <c r="CJ274" s="213"/>
      <c r="CK274" s="213"/>
      <c r="CL274" s="213"/>
      <c r="CM274" s="213"/>
      <c r="CN274" s="213"/>
      <c r="CO274" s="213"/>
      <c r="CP274" s="212">
        <v>0.2</v>
      </c>
      <c r="CQ274" s="212">
        <v>0</v>
      </c>
      <c r="CR274" s="212">
        <v>0</v>
      </c>
      <c r="CS274" s="213">
        <v>0</v>
      </c>
      <c r="CT274" s="213">
        <v>0</v>
      </c>
      <c r="CU274" s="213">
        <v>0</v>
      </c>
      <c r="CV274" s="213">
        <v>0</v>
      </c>
      <c r="CW274" s="212">
        <v>0</v>
      </c>
      <c r="CX274" s="213">
        <v>0.25</v>
      </c>
      <c r="CY274" s="213">
        <v>0</v>
      </c>
      <c r="CZ274" s="213"/>
      <c r="DA274" s="213"/>
      <c r="DB274" s="213"/>
      <c r="DC274" s="214">
        <v>0.25</v>
      </c>
      <c r="DD274" s="107"/>
    </row>
    <row r="275" spans="1:108" s="215" customFormat="1" ht="34.5" customHeight="1">
      <c r="A275" s="208"/>
      <c r="B275" s="4">
        <v>1</v>
      </c>
      <c r="C275" s="209"/>
      <c r="D275" s="31"/>
      <c r="E275" s="210" t="s">
        <v>381</v>
      </c>
      <c r="F275" s="211" t="s">
        <v>382</v>
      </c>
      <c r="G275" s="212">
        <v>0</v>
      </c>
      <c r="H275" s="212">
        <v>0</v>
      </c>
      <c r="I275" s="212">
        <v>0</v>
      </c>
      <c r="J275" s="212">
        <v>0</v>
      </c>
      <c r="K275" s="212">
        <v>0</v>
      </c>
      <c r="L275" s="212">
        <v>0</v>
      </c>
      <c r="M275" s="212">
        <v>0.3</v>
      </c>
      <c r="N275" s="212">
        <v>0</v>
      </c>
      <c r="O275" s="212">
        <v>0</v>
      </c>
      <c r="P275" s="212">
        <v>0</v>
      </c>
      <c r="Q275" s="212">
        <v>0</v>
      </c>
      <c r="R275" s="212">
        <v>0</v>
      </c>
      <c r="S275" s="212">
        <v>0</v>
      </c>
      <c r="T275" s="212">
        <v>0</v>
      </c>
      <c r="U275" s="212">
        <v>0</v>
      </c>
      <c r="V275" s="212">
        <v>0</v>
      </c>
      <c r="W275" s="212">
        <v>0</v>
      </c>
      <c r="X275" s="212">
        <v>0</v>
      </c>
      <c r="Y275" s="212">
        <v>0</v>
      </c>
      <c r="Z275" s="212">
        <v>0</v>
      </c>
      <c r="AA275" s="212">
        <v>0</v>
      </c>
      <c r="AB275" s="212">
        <v>0</v>
      </c>
      <c r="AC275" s="212">
        <v>0</v>
      </c>
      <c r="AD275" s="212">
        <v>0</v>
      </c>
      <c r="AE275" s="212">
        <v>0</v>
      </c>
      <c r="AF275" s="212">
        <v>0</v>
      </c>
      <c r="AG275" s="212">
        <v>0.3</v>
      </c>
      <c r="AH275" s="212">
        <v>0</v>
      </c>
      <c r="AI275" s="213"/>
      <c r="AJ275" s="213"/>
      <c r="AK275" s="213">
        <v>0</v>
      </c>
      <c r="AL275" s="213">
        <v>0</v>
      </c>
      <c r="AM275" s="213"/>
      <c r="AN275" s="213"/>
      <c r="AO275" s="213">
        <v>0</v>
      </c>
      <c r="AP275" s="213">
        <v>0</v>
      </c>
      <c r="AQ275" s="213"/>
      <c r="AR275" s="213"/>
      <c r="AS275" s="213">
        <v>0</v>
      </c>
      <c r="AT275" s="213">
        <v>0</v>
      </c>
      <c r="AU275" s="213"/>
      <c r="AV275" s="213"/>
      <c r="AW275" s="213"/>
      <c r="AX275" s="213"/>
      <c r="AY275" s="213"/>
      <c r="AZ275" s="213"/>
      <c r="BA275" s="213"/>
      <c r="BB275" s="213"/>
      <c r="BC275" s="213"/>
      <c r="BD275" s="213"/>
      <c r="BE275" s="213"/>
      <c r="BF275" s="213"/>
      <c r="BG275" s="212">
        <v>0</v>
      </c>
      <c r="BH275" s="212">
        <v>0</v>
      </c>
      <c r="BI275" s="212">
        <v>0</v>
      </c>
      <c r="BJ275" s="212">
        <v>0</v>
      </c>
      <c r="BK275" s="213">
        <v>0.77200000000000002</v>
      </c>
      <c r="BL275" s="213">
        <v>0</v>
      </c>
      <c r="BM275" s="213">
        <v>0</v>
      </c>
      <c r="BN275" s="213">
        <v>0</v>
      </c>
      <c r="BO275" s="213">
        <v>0</v>
      </c>
      <c r="BP275" s="213">
        <v>0</v>
      </c>
      <c r="BQ275" s="213">
        <v>0</v>
      </c>
      <c r="BR275" s="213">
        <v>0</v>
      </c>
      <c r="BS275" s="213">
        <v>0</v>
      </c>
      <c r="BT275" s="213">
        <v>0</v>
      </c>
      <c r="BU275" s="213">
        <v>0</v>
      </c>
      <c r="BV275" s="213">
        <v>0</v>
      </c>
      <c r="BW275" s="213">
        <v>0</v>
      </c>
      <c r="BX275" s="212">
        <v>0</v>
      </c>
      <c r="BY275" s="212">
        <v>0</v>
      </c>
      <c r="BZ275" s="212">
        <v>0</v>
      </c>
      <c r="CA275" s="213">
        <v>0.3</v>
      </c>
      <c r="CB275" s="213">
        <v>0</v>
      </c>
      <c r="CC275" s="213">
        <v>0</v>
      </c>
      <c r="CD275" s="213">
        <v>0</v>
      </c>
      <c r="CE275" s="213">
        <v>0</v>
      </c>
      <c r="CF275" s="213">
        <v>0</v>
      </c>
      <c r="CG275" s="213"/>
      <c r="CH275" s="213"/>
      <c r="CI275" s="213"/>
      <c r="CJ275" s="213"/>
      <c r="CK275" s="213"/>
      <c r="CL275" s="213"/>
      <c r="CM275" s="213"/>
      <c r="CN275" s="213"/>
      <c r="CO275" s="213"/>
      <c r="CP275" s="212">
        <v>0.3</v>
      </c>
      <c r="CQ275" s="212">
        <v>0</v>
      </c>
      <c r="CR275" s="212">
        <v>0</v>
      </c>
      <c r="CS275" s="213">
        <v>0</v>
      </c>
      <c r="CT275" s="213">
        <v>0</v>
      </c>
      <c r="CU275" s="213">
        <v>0</v>
      </c>
      <c r="CV275" s="213">
        <v>0</v>
      </c>
      <c r="CW275" s="212">
        <v>0</v>
      </c>
      <c r="CX275" s="213">
        <v>0.77200000000000002</v>
      </c>
      <c r="CY275" s="213">
        <v>0</v>
      </c>
      <c r="CZ275" s="213"/>
      <c r="DA275" s="213"/>
      <c r="DB275" s="213"/>
      <c r="DC275" s="214">
        <v>0.77200000000000002</v>
      </c>
      <c r="DD275" s="107"/>
    </row>
    <row r="276" spans="1:108" s="215" customFormat="1" ht="34.5" customHeight="1">
      <c r="A276" s="208"/>
      <c r="B276" s="4">
        <v>1</v>
      </c>
      <c r="C276" s="209"/>
      <c r="D276" s="31"/>
      <c r="E276" s="210" t="s">
        <v>383</v>
      </c>
      <c r="F276" s="211" t="s">
        <v>384</v>
      </c>
      <c r="G276" s="212">
        <v>0</v>
      </c>
      <c r="H276" s="212">
        <v>0</v>
      </c>
      <c r="I276" s="212">
        <v>0</v>
      </c>
      <c r="J276" s="212">
        <v>0</v>
      </c>
      <c r="K276" s="212">
        <v>0</v>
      </c>
      <c r="L276" s="212">
        <v>0</v>
      </c>
      <c r="M276" s="212">
        <v>0.2</v>
      </c>
      <c r="N276" s="212">
        <v>0</v>
      </c>
      <c r="O276" s="212">
        <v>0</v>
      </c>
      <c r="P276" s="212">
        <v>0</v>
      </c>
      <c r="Q276" s="212">
        <v>0</v>
      </c>
      <c r="R276" s="212">
        <v>0</v>
      </c>
      <c r="S276" s="212">
        <v>0</v>
      </c>
      <c r="T276" s="212">
        <v>0</v>
      </c>
      <c r="U276" s="212">
        <v>0</v>
      </c>
      <c r="V276" s="212">
        <v>0</v>
      </c>
      <c r="W276" s="212">
        <v>0</v>
      </c>
      <c r="X276" s="212">
        <v>0</v>
      </c>
      <c r="Y276" s="212">
        <v>0</v>
      </c>
      <c r="Z276" s="212">
        <v>0</v>
      </c>
      <c r="AA276" s="212">
        <v>0</v>
      </c>
      <c r="AB276" s="212">
        <v>0</v>
      </c>
      <c r="AC276" s="212">
        <v>0</v>
      </c>
      <c r="AD276" s="212">
        <v>0</v>
      </c>
      <c r="AE276" s="212">
        <v>0</v>
      </c>
      <c r="AF276" s="212">
        <v>0</v>
      </c>
      <c r="AG276" s="212">
        <v>0.2</v>
      </c>
      <c r="AH276" s="212">
        <v>0</v>
      </c>
      <c r="AI276" s="213"/>
      <c r="AJ276" s="213"/>
      <c r="AK276" s="213">
        <v>0</v>
      </c>
      <c r="AL276" s="213">
        <v>0</v>
      </c>
      <c r="AM276" s="213"/>
      <c r="AN276" s="213"/>
      <c r="AO276" s="213">
        <v>0</v>
      </c>
      <c r="AP276" s="213">
        <v>0</v>
      </c>
      <c r="AQ276" s="213"/>
      <c r="AR276" s="213"/>
      <c r="AS276" s="213">
        <v>0</v>
      </c>
      <c r="AT276" s="213">
        <v>0</v>
      </c>
      <c r="AU276" s="213"/>
      <c r="AV276" s="213"/>
      <c r="AW276" s="213"/>
      <c r="AX276" s="213"/>
      <c r="AY276" s="213"/>
      <c r="AZ276" s="213"/>
      <c r="BA276" s="213"/>
      <c r="BB276" s="213"/>
      <c r="BC276" s="213"/>
      <c r="BD276" s="213"/>
      <c r="BE276" s="213"/>
      <c r="BF276" s="213"/>
      <c r="BG276" s="212">
        <v>0</v>
      </c>
      <c r="BH276" s="212">
        <v>0</v>
      </c>
      <c r="BI276" s="212">
        <v>0</v>
      </c>
      <c r="BJ276" s="212">
        <v>0</v>
      </c>
      <c r="BK276" s="213">
        <v>0.5</v>
      </c>
      <c r="BL276" s="213">
        <v>0</v>
      </c>
      <c r="BM276" s="213">
        <v>0</v>
      </c>
      <c r="BN276" s="213">
        <v>0</v>
      </c>
      <c r="BO276" s="213">
        <v>0</v>
      </c>
      <c r="BP276" s="213">
        <v>0</v>
      </c>
      <c r="BQ276" s="213">
        <v>0</v>
      </c>
      <c r="BR276" s="213">
        <v>0</v>
      </c>
      <c r="BS276" s="213">
        <v>0</v>
      </c>
      <c r="BT276" s="213">
        <v>0</v>
      </c>
      <c r="BU276" s="213">
        <v>0</v>
      </c>
      <c r="BV276" s="213">
        <v>0</v>
      </c>
      <c r="BW276" s="213">
        <v>0</v>
      </c>
      <c r="BX276" s="212">
        <v>0</v>
      </c>
      <c r="BY276" s="212">
        <v>0</v>
      </c>
      <c r="BZ276" s="212">
        <v>0</v>
      </c>
      <c r="CA276" s="213">
        <v>0.2</v>
      </c>
      <c r="CB276" s="213">
        <v>0</v>
      </c>
      <c r="CC276" s="213">
        <v>0</v>
      </c>
      <c r="CD276" s="213">
        <v>0</v>
      </c>
      <c r="CE276" s="213">
        <v>0</v>
      </c>
      <c r="CF276" s="213">
        <v>0</v>
      </c>
      <c r="CG276" s="213"/>
      <c r="CH276" s="213"/>
      <c r="CI276" s="213"/>
      <c r="CJ276" s="213"/>
      <c r="CK276" s="213"/>
      <c r="CL276" s="213"/>
      <c r="CM276" s="213"/>
      <c r="CN276" s="213"/>
      <c r="CO276" s="213"/>
      <c r="CP276" s="212">
        <v>0.2</v>
      </c>
      <c r="CQ276" s="212">
        <v>0</v>
      </c>
      <c r="CR276" s="212">
        <v>0</v>
      </c>
      <c r="CS276" s="213">
        <v>0</v>
      </c>
      <c r="CT276" s="213">
        <v>0</v>
      </c>
      <c r="CU276" s="213">
        <v>0</v>
      </c>
      <c r="CV276" s="213">
        <v>0</v>
      </c>
      <c r="CW276" s="212">
        <v>0</v>
      </c>
      <c r="CX276" s="213">
        <v>0.5</v>
      </c>
      <c r="CY276" s="213">
        <v>0</v>
      </c>
      <c r="CZ276" s="213"/>
      <c r="DA276" s="213"/>
      <c r="DB276" s="213"/>
      <c r="DC276" s="214">
        <v>0.5</v>
      </c>
      <c r="DD276" s="107"/>
    </row>
    <row r="277" spans="1:108" s="215" customFormat="1" ht="34.5" customHeight="1">
      <c r="A277" s="208"/>
      <c r="B277" s="4">
        <v>1</v>
      </c>
      <c r="C277" s="209"/>
      <c r="D277" s="31"/>
      <c r="E277" s="210" t="s">
        <v>385</v>
      </c>
      <c r="F277" s="211" t="s">
        <v>386</v>
      </c>
      <c r="G277" s="212">
        <v>0</v>
      </c>
      <c r="H277" s="212">
        <v>0</v>
      </c>
      <c r="I277" s="212">
        <v>0</v>
      </c>
      <c r="J277" s="212">
        <v>0</v>
      </c>
      <c r="K277" s="212">
        <v>0</v>
      </c>
      <c r="L277" s="212">
        <v>0</v>
      </c>
      <c r="M277" s="212">
        <v>0</v>
      </c>
      <c r="N277" s="212">
        <v>0</v>
      </c>
      <c r="O277" s="212">
        <v>0</v>
      </c>
      <c r="P277" s="212">
        <v>0</v>
      </c>
      <c r="Q277" s="212">
        <v>0.16</v>
      </c>
      <c r="R277" s="212">
        <v>0</v>
      </c>
      <c r="S277" s="212">
        <v>0</v>
      </c>
      <c r="T277" s="212">
        <v>0</v>
      </c>
      <c r="U277" s="212">
        <v>0</v>
      </c>
      <c r="V277" s="212">
        <v>0</v>
      </c>
      <c r="W277" s="212">
        <v>0</v>
      </c>
      <c r="X277" s="212">
        <v>0</v>
      </c>
      <c r="Y277" s="212">
        <v>0</v>
      </c>
      <c r="Z277" s="212">
        <v>0</v>
      </c>
      <c r="AA277" s="212">
        <v>0</v>
      </c>
      <c r="AB277" s="212">
        <v>0</v>
      </c>
      <c r="AC277" s="212">
        <v>0</v>
      </c>
      <c r="AD277" s="212">
        <v>0</v>
      </c>
      <c r="AE277" s="212">
        <v>0</v>
      </c>
      <c r="AF277" s="212">
        <v>0</v>
      </c>
      <c r="AG277" s="212">
        <v>0.16</v>
      </c>
      <c r="AH277" s="212">
        <v>0</v>
      </c>
      <c r="AI277" s="213"/>
      <c r="AJ277" s="213"/>
      <c r="AK277" s="213">
        <v>0</v>
      </c>
      <c r="AL277" s="213">
        <v>0</v>
      </c>
      <c r="AM277" s="213"/>
      <c r="AN277" s="213"/>
      <c r="AO277" s="213">
        <v>0</v>
      </c>
      <c r="AP277" s="213">
        <v>0</v>
      </c>
      <c r="AQ277" s="213"/>
      <c r="AR277" s="213"/>
      <c r="AS277" s="213">
        <v>0</v>
      </c>
      <c r="AT277" s="213">
        <v>0</v>
      </c>
      <c r="AU277" s="213"/>
      <c r="AV277" s="213"/>
      <c r="AW277" s="213"/>
      <c r="AX277" s="213"/>
      <c r="AY277" s="213"/>
      <c r="AZ277" s="213"/>
      <c r="BA277" s="213"/>
      <c r="BB277" s="213"/>
      <c r="BC277" s="213"/>
      <c r="BD277" s="213"/>
      <c r="BE277" s="213"/>
      <c r="BF277" s="213"/>
      <c r="BG277" s="212">
        <v>0</v>
      </c>
      <c r="BH277" s="212">
        <v>0</v>
      </c>
      <c r="BI277" s="212">
        <v>0</v>
      </c>
      <c r="BJ277" s="212">
        <v>0</v>
      </c>
      <c r="BK277" s="213">
        <v>0.32460185593220303</v>
      </c>
      <c r="BL277" s="213">
        <v>0</v>
      </c>
      <c r="BM277" s="213">
        <v>0</v>
      </c>
      <c r="BN277" s="213">
        <v>0</v>
      </c>
      <c r="BO277" s="213">
        <v>0</v>
      </c>
      <c r="BP277" s="213">
        <v>0</v>
      </c>
      <c r="BQ277" s="213">
        <v>0</v>
      </c>
      <c r="BR277" s="213">
        <v>0</v>
      </c>
      <c r="BS277" s="213">
        <v>0</v>
      </c>
      <c r="BT277" s="213">
        <v>0</v>
      </c>
      <c r="BU277" s="213">
        <v>0</v>
      </c>
      <c r="BV277" s="213">
        <v>0</v>
      </c>
      <c r="BW277" s="213">
        <v>0</v>
      </c>
      <c r="BX277" s="212">
        <v>0</v>
      </c>
      <c r="BY277" s="212">
        <v>0</v>
      </c>
      <c r="BZ277" s="212">
        <v>0</v>
      </c>
      <c r="CA277" s="213">
        <v>0</v>
      </c>
      <c r="CB277" s="213">
        <v>0</v>
      </c>
      <c r="CC277" s="213">
        <v>0</v>
      </c>
      <c r="CD277" s="213">
        <v>0.16</v>
      </c>
      <c r="CE277" s="213">
        <v>0</v>
      </c>
      <c r="CF277" s="213">
        <v>0</v>
      </c>
      <c r="CG277" s="213"/>
      <c r="CH277" s="213"/>
      <c r="CI277" s="213"/>
      <c r="CJ277" s="213"/>
      <c r="CK277" s="213"/>
      <c r="CL277" s="213"/>
      <c r="CM277" s="213"/>
      <c r="CN277" s="213"/>
      <c r="CO277" s="213"/>
      <c r="CP277" s="212">
        <v>0.16</v>
      </c>
      <c r="CQ277" s="212">
        <v>0</v>
      </c>
      <c r="CR277" s="212">
        <v>0</v>
      </c>
      <c r="CS277" s="213">
        <v>0</v>
      </c>
      <c r="CT277" s="213">
        <v>0</v>
      </c>
      <c r="CU277" s="213">
        <v>0</v>
      </c>
      <c r="CV277" s="213">
        <v>0</v>
      </c>
      <c r="CW277" s="212">
        <v>0</v>
      </c>
      <c r="CX277" s="213">
        <v>0</v>
      </c>
      <c r="CY277" s="213">
        <v>0.32460185593220303</v>
      </c>
      <c r="CZ277" s="213"/>
      <c r="DA277" s="213"/>
      <c r="DB277" s="213"/>
      <c r="DC277" s="214">
        <v>0.32460185593220303</v>
      </c>
      <c r="DD277" s="107"/>
    </row>
    <row r="278" spans="1:108" s="215" customFormat="1" ht="34.5" customHeight="1">
      <c r="A278" s="208"/>
      <c r="B278" s="4">
        <v>1</v>
      </c>
      <c r="C278" s="209"/>
      <c r="D278" s="31"/>
      <c r="E278" s="210" t="s">
        <v>387</v>
      </c>
      <c r="F278" s="211" t="s">
        <v>388</v>
      </c>
      <c r="G278" s="212">
        <v>0</v>
      </c>
      <c r="H278" s="212">
        <v>0</v>
      </c>
      <c r="I278" s="212">
        <v>0</v>
      </c>
      <c r="J278" s="212">
        <v>0</v>
      </c>
      <c r="K278" s="212">
        <v>0</v>
      </c>
      <c r="L278" s="212">
        <v>0</v>
      </c>
      <c r="M278" s="212">
        <v>0</v>
      </c>
      <c r="N278" s="212">
        <v>0</v>
      </c>
      <c r="O278" s="212">
        <v>0</v>
      </c>
      <c r="P278" s="212">
        <v>0</v>
      </c>
      <c r="Q278" s="212">
        <v>0.25</v>
      </c>
      <c r="R278" s="212">
        <v>0</v>
      </c>
      <c r="S278" s="212">
        <v>0</v>
      </c>
      <c r="T278" s="212">
        <v>0</v>
      </c>
      <c r="U278" s="212">
        <v>0</v>
      </c>
      <c r="V278" s="212">
        <v>0</v>
      </c>
      <c r="W278" s="212">
        <v>0</v>
      </c>
      <c r="X278" s="212">
        <v>0</v>
      </c>
      <c r="Y278" s="212">
        <v>0</v>
      </c>
      <c r="Z278" s="212">
        <v>0</v>
      </c>
      <c r="AA278" s="212">
        <v>0</v>
      </c>
      <c r="AB278" s="212">
        <v>0</v>
      </c>
      <c r="AC278" s="212">
        <v>0</v>
      </c>
      <c r="AD278" s="212">
        <v>0</v>
      </c>
      <c r="AE278" s="212">
        <v>0</v>
      </c>
      <c r="AF278" s="212">
        <v>0</v>
      </c>
      <c r="AG278" s="212">
        <v>0.25</v>
      </c>
      <c r="AH278" s="212">
        <v>0</v>
      </c>
      <c r="AI278" s="213"/>
      <c r="AJ278" s="213"/>
      <c r="AK278" s="213">
        <v>0</v>
      </c>
      <c r="AL278" s="213">
        <v>0</v>
      </c>
      <c r="AM278" s="213"/>
      <c r="AN278" s="213"/>
      <c r="AO278" s="213">
        <v>0</v>
      </c>
      <c r="AP278" s="213">
        <v>0</v>
      </c>
      <c r="AQ278" s="213"/>
      <c r="AR278" s="213"/>
      <c r="AS278" s="213">
        <v>0</v>
      </c>
      <c r="AT278" s="213">
        <v>0</v>
      </c>
      <c r="AU278" s="213"/>
      <c r="AV278" s="213"/>
      <c r="AW278" s="213"/>
      <c r="AX278" s="213"/>
      <c r="AY278" s="213"/>
      <c r="AZ278" s="213"/>
      <c r="BA278" s="213"/>
      <c r="BB278" s="213"/>
      <c r="BC278" s="213"/>
      <c r="BD278" s="213"/>
      <c r="BE278" s="213"/>
      <c r="BF278" s="213"/>
      <c r="BG278" s="212">
        <v>0</v>
      </c>
      <c r="BH278" s="212">
        <v>0</v>
      </c>
      <c r="BI278" s="212">
        <v>0</v>
      </c>
      <c r="BJ278" s="212">
        <v>0</v>
      </c>
      <c r="BK278" s="213">
        <v>0.27118644067796605</v>
      </c>
      <c r="BL278" s="213">
        <v>0</v>
      </c>
      <c r="BM278" s="213">
        <v>0</v>
      </c>
      <c r="BN278" s="213">
        <v>0</v>
      </c>
      <c r="BO278" s="213">
        <v>0</v>
      </c>
      <c r="BP278" s="213">
        <v>0</v>
      </c>
      <c r="BQ278" s="213">
        <v>0</v>
      </c>
      <c r="BR278" s="213">
        <v>0</v>
      </c>
      <c r="BS278" s="213">
        <v>0</v>
      </c>
      <c r="BT278" s="213">
        <v>0</v>
      </c>
      <c r="BU278" s="213">
        <v>0</v>
      </c>
      <c r="BV278" s="213">
        <v>0</v>
      </c>
      <c r="BW278" s="213">
        <v>0</v>
      </c>
      <c r="BX278" s="212">
        <v>0</v>
      </c>
      <c r="BY278" s="212">
        <v>0</v>
      </c>
      <c r="BZ278" s="212">
        <v>0</v>
      </c>
      <c r="CA278" s="213">
        <v>0</v>
      </c>
      <c r="CB278" s="213">
        <v>0</v>
      </c>
      <c r="CC278" s="213">
        <v>0</v>
      </c>
      <c r="CD278" s="213">
        <v>0.25</v>
      </c>
      <c r="CE278" s="213">
        <v>0</v>
      </c>
      <c r="CF278" s="213">
        <v>0</v>
      </c>
      <c r="CG278" s="213"/>
      <c r="CH278" s="213"/>
      <c r="CI278" s="213"/>
      <c r="CJ278" s="213"/>
      <c r="CK278" s="213"/>
      <c r="CL278" s="213"/>
      <c r="CM278" s="213"/>
      <c r="CN278" s="213"/>
      <c r="CO278" s="213"/>
      <c r="CP278" s="212">
        <v>0.25</v>
      </c>
      <c r="CQ278" s="212">
        <v>0</v>
      </c>
      <c r="CR278" s="212">
        <v>0</v>
      </c>
      <c r="CS278" s="213">
        <v>0</v>
      </c>
      <c r="CT278" s="213">
        <v>0</v>
      </c>
      <c r="CU278" s="213">
        <v>0</v>
      </c>
      <c r="CV278" s="213">
        <v>0</v>
      </c>
      <c r="CW278" s="212">
        <v>0</v>
      </c>
      <c r="CX278" s="213">
        <v>0</v>
      </c>
      <c r="CY278" s="213">
        <v>0.27118644067796605</v>
      </c>
      <c r="CZ278" s="213"/>
      <c r="DA278" s="213"/>
      <c r="DB278" s="213"/>
      <c r="DC278" s="214">
        <v>0.27118644067796605</v>
      </c>
      <c r="DD278" s="107"/>
    </row>
    <row r="279" spans="1:108" s="215" customFormat="1" ht="34.5" customHeight="1">
      <c r="A279" s="208"/>
      <c r="B279" s="4">
        <v>1</v>
      </c>
      <c r="C279" s="209"/>
      <c r="D279" s="31"/>
      <c r="E279" s="210" t="s">
        <v>389</v>
      </c>
      <c r="F279" s="211" t="s">
        <v>390</v>
      </c>
      <c r="G279" s="212">
        <v>0</v>
      </c>
      <c r="H279" s="212">
        <v>0</v>
      </c>
      <c r="I279" s="212">
        <v>0</v>
      </c>
      <c r="J279" s="212">
        <v>0</v>
      </c>
      <c r="K279" s="212">
        <v>0</v>
      </c>
      <c r="L279" s="212">
        <v>0</v>
      </c>
      <c r="M279" s="212">
        <v>0</v>
      </c>
      <c r="N279" s="212">
        <v>0</v>
      </c>
      <c r="O279" s="212">
        <v>0</v>
      </c>
      <c r="P279" s="212">
        <v>0</v>
      </c>
      <c r="Q279" s="212">
        <v>0.55000000000000004</v>
      </c>
      <c r="R279" s="212">
        <v>0</v>
      </c>
      <c r="S279" s="212">
        <v>0</v>
      </c>
      <c r="T279" s="212">
        <v>0</v>
      </c>
      <c r="U279" s="212">
        <v>0</v>
      </c>
      <c r="V279" s="212">
        <v>0</v>
      </c>
      <c r="W279" s="212">
        <v>0</v>
      </c>
      <c r="X279" s="212">
        <v>0</v>
      </c>
      <c r="Y279" s="212">
        <v>0</v>
      </c>
      <c r="Z279" s="212">
        <v>0</v>
      </c>
      <c r="AA279" s="212">
        <v>0</v>
      </c>
      <c r="AB279" s="212">
        <v>0</v>
      </c>
      <c r="AC279" s="212">
        <v>0</v>
      </c>
      <c r="AD279" s="212">
        <v>0</v>
      </c>
      <c r="AE279" s="212">
        <v>0</v>
      </c>
      <c r="AF279" s="212">
        <v>0</v>
      </c>
      <c r="AG279" s="212">
        <v>0.55000000000000004</v>
      </c>
      <c r="AH279" s="212">
        <v>0</v>
      </c>
      <c r="AI279" s="213"/>
      <c r="AJ279" s="213"/>
      <c r="AK279" s="213">
        <v>0</v>
      </c>
      <c r="AL279" s="213">
        <v>0</v>
      </c>
      <c r="AM279" s="213"/>
      <c r="AN279" s="213"/>
      <c r="AO279" s="213">
        <v>0</v>
      </c>
      <c r="AP279" s="213">
        <v>0</v>
      </c>
      <c r="AQ279" s="213"/>
      <c r="AR279" s="213"/>
      <c r="AS279" s="213">
        <v>0</v>
      </c>
      <c r="AT279" s="213">
        <v>0</v>
      </c>
      <c r="AU279" s="213"/>
      <c r="AV279" s="213"/>
      <c r="AW279" s="213"/>
      <c r="AX279" s="213"/>
      <c r="AY279" s="213"/>
      <c r="AZ279" s="213"/>
      <c r="BA279" s="213"/>
      <c r="BB279" s="213"/>
      <c r="BC279" s="213"/>
      <c r="BD279" s="213"/>
      <c r="BE279" s="213"/>
      <c r="BF279" s="213"/>
      <c r="BG279" s="212">
        <v>0</v>
      </c>
      <c r="BH279" s="212">
        <v>0</v>
      </c>
      <c r="BI279" s="212">
        <v>0</v>
      </c>
      <c r="BJ279" s="212">
        <v>0</v>
      </c>
      <c r="BK279" s="213">
        <v>0.27785394915254202</v>
      </c>
      <c r="BL279" s="213">
        <v>0</v>
      </c>
      <c r="BM279" s="213">
        <v>0</v>
      </c>
      <c r="BN279" s="213">
        <v>0</v>
      </c>
      <c r="BO279" s="213">
        <v>0</v>
      </c>
      <c r="BP279" s="213">
        <v>0</v>
      </c>
      <c r="BQ279" s="213">
        <v>0</v>
      </c>
      <c r="BR279" s="213">
        <v>0</v>
      </c>
      <c r="BS279" s="213">
        <v>0</v>
      </c>
      <c r="BT279" s="213">
        <v>0</v>
      </c>
      <c r="BU279" s="213">
        <v>0</v>
      </c>
      <c r="BV279" s="213">
        <v>0</v>
      </c>
      <c r="BW279" s="213">
        <v>0</v>
      </c>
      <c r="BX279" s="212">
        <v>0</v>
      </c>
      <c r="BY279" s="212">
        <v>0</v>
      </c>
      <c r="BZ279" s="212">
        <v>0</v>
      </c>
      <c r="CA279" s="213">
        <v>0</v>
      </c>
      <c r="CB279" s="213">
        <v>0</v>
      </c>
      <c r="CC279" s="213">
        <v>0</v>
      </c>
      <c r="CD279" s="213">
        <v>0.55000000000000004</v>
      </c>
      <c r="CE279" s="213">
        <v>0</v>
      </c>
      <c r="CF279" s="213">
        <v>0</v>
      </c>
      <c r="CG279" s="213"/>
      <c r="CH279" s="213"/>
      <c r="CI279" s="213"/>
      <c r="CJ279" s="213"/>
      <c r="CK279" s="213"/>
      <c r="CL279" s="213"/>
      <c r="CM279" s="213"/>
      <c r="CN279" s="213"/>
      <c r="CO279" s="213"/>
      <c r="CP279" s="212">
        <v>0.55000000000000004</v>
      </c>
      <c r="CQ279" s="212">
        <v>0</v>
      </c>
      <c r="CR279" s="212">
        <v>0</v>
      </c>
      <c r="CS279" s="213">
        <v>0</v>
      </c>
      <c r="CT279" s="213">
        <v>0</v>
      </c>
      <c r="CU279" s="213">
        <v>0</v>
      </c>
      <c r="CV279" s="213">
        <v>0</v>
      </c>
      <c r="CW279" s="212">
        <v>0</v>
      </c>
      <c r="CX279" s="213">
        <v>0</v>
      </c>
      <c r="CY279" s="213">
        <v>0.27785394915254202</v>
      </c>
      <c r="CZ279" s="213"/>
      <c r="DA279" s="213"/>
      <c r="DB279" s="213"/>
      <c r="DC279" s="214">
        <v>0.27785394915254202</v>
      </c>
      <c r="DD279" s="107"/>
    </row>
    <row r="280" spans="1:108" s="215" customFormat="1" ht="34.5" customHeight="1">
      <c r="A280" s="208"/>
      <c r="B280" s="4">
        <v>1</v>
      </c>
      <c r="C280" s="209"/>
      <c r="D280" s="31"/>
      <c r="E280" s="210" t="s">
        <v>391</v>
      </c>
      <c r="F280" s="211" t="s">
        <v>392</v>
      </c>
      <c r="G280" s="212">
        <v>0</v>
      </c>
      <c r="H280" s="212">
        <v>0</v>
      </c>
      <c r="I280" s="212">
        <v>0</v>
      </c>
      <c r="J280" s="212">
        <v>0</v>
      </c>
      <c r="K280" s="212">
        <v>0</v>
      </c>
      <c r="L280" s="212">
        <v>0</v>
      </c>
      <c r="M280" s="212">
        <v>0.70499999999999996</v>
      </c>
      <c r="N280" s="212">
        <v>0</v>
      </c>
      <c r="O280" s="212">
        <v>0</v>
      </c>
      <c r="P280" s="212">
        <v>0</v>
      </c>
      <c r="Q280" s="212">
        <v>0</v>
      </c>
      <c r="R280" s="212">
        <v>0</v>
      </c>
      <c r="S280" s="212">
        <v>0</v>
      </c>
      <c r="T280" s="212">
        <v>0</v>
      </c>
      <c r="U280" s="212">
        <v>0</v>
      </c>
      <c r="V280" s="212">
        <v>0</v>
      </c>
      <c r="W280" s="212">
        <v>0</v>
      </c>
      <c r="X280" s="212">
        <v>0</v>
      </c>
      <c r="Y280" s="212">
        <v>0</v>
      </c>
      <c r="Z280" s="212">
        <v>0</v>
      </c>
      <c r="AA280" s="212">
        <v>0</v>
      </c>
      <c r="AB280" s="212">
        <v>0</v>
      </c>
      <c r="AC280" s="212">
        <v>0</v>
      </c>
      <c r="AD280" s="212">
        <v>0</v>
      </c>
      <c r="AE280" s="212">
        <v>0</v>
      </c>
      <c r="AF280" s="212">
        <v>0</v>
      </c>
      <c r="AG280" s="212">
        <v>0.70499999999999996</v>
      </c>
      <c r="AH280" s="212">
        <v>0</v>
      </c>
      <c r="AI280" s="213"/>
      <c r="AJ280" s="213"/>
      <c r="AK280" s="213">
        <v>0</v>
      </c>
      <c r="AL280" s="213">
        <v>0</v>
      </c>
      <c r="AM280" s="213"/>
      <c r="AN280" s="213"/>
      <c r="AO280" s="213">
        <v>0</v>
      </c>
      <c r="AP280" s="213">
        <v>0</v>
      </c>
      <c r="AQ280" s="213"/>
      <c r="AR280" s="213"/>
      <c r="AS280" s="213">
        <v>0</v>
      </c>
      <c r="AT280" s="213">
        <v>0</v>
      </c>
      <c r="AU280" s="213"/>
      <c r="AV280" s="213"/>
      <c r="AW280" s="213"/>
      <c r="AX280" s="213"/>
      <c r="AY280" s="213"/>
      <c r="AZ280" s="213"/>
      <c r="BA280" s="213"/>
      <c r="BB280" s="213"/>
      <c r="BC280" s="213"/>
      <c r="BD280" s="213"/>
      <c r="BE280" s="213"/>
      <c r="BF280" s="213"/>
      <c r="BG280" s="212">
        <v>0</v>
      </c>
      <c r="BH280" s="212">
        <v>0</v>
      </c>
      <c r="BI280" s="212">
        <v>0</v>
      </c>
      <c r="BJ280" s="212">
        <v>0</v>
      </c>
      <c r="BK280" s="213">
        <v>0.55923040999999996</v>
      </c>
      <c r="BL280" s="213">
        <v>0</v>
      </c>
      <c r="BM280" s="213">
        <v>0</v>
      </c>
      <c r="BN280" s="213">
        <v>0</v>
      </c>
      <c r="BO280" s="213">
        <v>0</v>
      </c>
      <c r="BP280" s="213">
        <v>0</v>
      </c>
      <c r="BQ280" s="213">
        <v>0</v>
      </c>
      <c r="BR280" s="213">
        <v>0</v>
      </c>
      <c r="BS280" s="213">
        <v>0</v>
      </c>
      <c r="BT280" s="213">
        <v>0</v>
      </c>
      <c r="BU280" s="213">
        <v>0</v>
      </c>
      <c r="BV280" s="213">
        <v>0</v>
      </c>
      <c r="BW280" s="213">
        <v>0</v>
      </c>
      <c r="BX280" s="212">
        <v>0</v>
      </c>
      <c r="BY280" s="212">
        <v>0</v>
      </c>
      <c r="BZ280" s="212">
        <v>0</v>
      </c>
      <c r="CA280" s="213">
        <v>0.70499999999999996</v>
      </c>
      <c r="CB280" s="213">
        <v>0</v>
      </c>
      <c r="CC280" s="213">
        <v>0</v>
      </c>
      <c r="CD280" s="213">
        <v>0</v>
      </c>
      <c r="CE280" s="213">
        <v>0</v>
      </c>
      <c r="CF280" s="213">
        <v>0</v>
      </c>
      <c r="CG280" s="213"/>
      <c r="CH280" s="213"/>
      <c r="CI280" s="213"/>
      <c r="CJ280" s="213"/>
      <c r="CK280" s="213"/>
      <c r="CL280" s="213"/>
      <c r="CM280" s="213"/>
      <c r="CN280" s="213"/>
      <c r="CO280" s="213"/>
      <c r="CP280" s="212">
        <v>0.70499999999999996</v>
      </c>
      <c r="CQ280" s="212">
        <v>0</v>
      </c>
      <c r="CR280" s="212">
        <v>0</v>
      </c>
      <c r="CS280" s="213">
        <v>0</v>
      </c>
      <c r="CT280" s="213">
        <v>0</v>
      </c>
      <c r="CU280" s="213">
        <v>0</v>
      </c>
      <c r="CV280" s="213">
        <v>0</v>
      </c>
      <c r="CW280" s="212">
        <v>0</v>
      </c>
      <c r="CX280" s="213">
        <v>0.55923040999999996</v>
      </c>
      <c r="CY280" s="213">
        <v>0</v>
      </c>
      <c r="CZ280" s="213"/>
      <c r="DA280" s="213"/>
      <c r="DB280" s="213"/>
      <c r="DC280" s="214">
        <v>0.55923040999999996</v>
      </c>
      <c r="DD280" s="107"/>
    </row>
    <row r="281" spans="1:108" s="215" customFormat="1" ht="34.5" customHeight="1">
      <c r="A281" s="208"/>
      <c r="B281" s="4">
        <v>1</v>
      </c>
      <c r="C281" s="209"/>
      <c r="D281" s="31"/>
      <c r="E281" s="210" t="s">
        <v>393</v>
      </c>
      <c r="F281" s="211" t="s">
        <v>394</v>
      </c>
      <c r="G281" s="212">
        <v>0</v>
      </c>
      <c r="H281" s="212">
        <v>0</v>
      </c>
      <c r="I281" s="212">
        <v>0</v>
      </c>
      <c r="J281" s="212">
        <v>0</v>
      </c>
      <c r="K281" s="212">
        <v>0</v>
      </c>
      <c r="L281" s="212">
        <v>0</v>
      </c>
      <c r="M281" s="212">
        <v>0.52</v>
      </c>
      <c r="N281" s="212">
        <v>0</v>
      </c>
      <c r="O281" s="212">
        <v>0</v>
      </c>
      <c r="P281" s="212">
        <v>0</v>
      </c>
      <c r="Q281" s="212">
        <v>0</v>
      </c>
      <c r="R281" s="212">
        <v>0</v>
      </c>
      <c r="S281" s="212">
        <v>0</v>
      </c>
      <c r="T281" s="212">
        <v>0</v>
      </c>
      <c r="U281" s="212">
        <v>0</v>
      </c>
      <c r="V281" s="212">
        <v>0</v>
      </c>
      <c r="W281" s="212">
        <v>0</v>
      </c>
      <c r="X281" s="212">
        <v>0</v>
      </c>
      <c r="Y281" s="212">
        <v>0</v>
      </c>
      <c r="Z281" s="212">
        <v>0</v>
      </c>
      <c r="AA281" s="212">
        <v>0</v>
      </c>
      <c r="AB281" s="212">
        <v>0</v>
      </c>
      <c r="AC281" s="212">
        <v>0</v>
      </c>
      <c r="AD281" s="212">
        <v>0</v>
      </c>
      <c r="AE281" s="212">
        <v>0</v>
      </c>
      <c r="AF281" s="212">
        <v>0</v>
      </c>
      <c r="AG281" s="212">
        <v>0.52</v>
      </c>
      <c r="AH281" s="212">
        <v>0</v>
      </c>
      <c r="AI281" s="213"/>
      <c r="AJ281" s="213"/>
      <c r="AK281" s="213">
        <v>0</v>
      </c>
      <c r="AL281" s="213">
        <v>0</v>
      </c>
      <c r="AM281" s="213"/>
      <c r="AN281" s="213"/>
      <c r="AO281" s="213">
        <v>0</v>
      </c>
      <c r="AP281" s="213">
        <v>0</v>
      </c>
      <c r="AQ281" s="213"/>
      <c r="AR281" s="213"/>
      <c r="AS281" s="213">
        <v>0</v>
      </c>
      <c r="AT281" s="213">
        <v>0</v>
      </c>
      <c r="AU281" s="213"/>
      <c r="AV281" s="213"/>
      <c r="AW281" s="213"/>
      <c r="AX281" s="213"/>
      <c r="AY281" s="213"/>
      <c r="AZ281" s="213"/>
      <c r="BA281" s="213"/>
      <c r="BB281" s="213"/>
      <c r="BC281" s="213"/>
      <c r="BD281" s="213"/>
      <c r="BE281" s="213"/>
      <c r="BF281" s="213"/>
      <c r="BG281" s="212">
        <v>0</v>
      </c>
      <c r="BH281" s="212">
        <v>0</v>
      </c>
      <c r="BI281" s="212">
        <v>0</v>
      </c>
      <c r="BJ281" s="212">
        <v>0</v>
      </c>
      <c r="BK281" s="213">
        <v>0.47741864000000001</v>
      </c>
      <c r="BL281" s="213">
        <v>0</v>
      </c>
      <c r="BM281" s="213">
        <v>0</v>
      </c>
      <c r="BN281" s="213">
        <v>0</v>
      </c>
      <c r="BO281" s="213">
        <v>0</v>
      </c>
      <c r="BP281" s="213">
        <v>0</v>
      </c>
      <c r="BQ281" s="213">
        <v>0</v>
      </c>
      <c r="BR281" s="213">
        <v>0</v>
      </c>
      <c r="BS281" s="213">
        <v>0</v>
      </c>
      <c r="BT281" s="213">
        <v>0</v>
      </c>
      <c r="BU281" s="213">
        <v>0</v>
      </c>
      <c r="BV281" s="213">
        <v>0</v>
      </c>
      <c r="BW281" s="213">
        <v>0</v>
      </c>
      <c r="BX281" s="212">
        <v>0</v>
      </c>
      <c r="BY281" s="212">
        <v>0</v>
      </c>
      <c r="BZ281" s="212">
        <v>0</v>
      </c>
      <c r="CA281" s="213">
        <v>0.52</v>
      </c>
      <c r="CB281" s="213">
        <v>0</v>
      </c>
      <c r="CC281" s="213">
        <v>0</v>
      </c>
      <c r="CD281" s="213">
        <v>0</v>
      </c>
      <c r="CE281" s="213">
        <v>0</v>
      </c>
      <c r="CF281" s="213">
        <v>0</v>
      </c>
      <c r="CG281" s="213"/>
      <c r="CH281" s="213"/>
      <c r="CI281" s="213"/>
      <c r="CJ281" s="213"/>
      <c r="CK281" s="213"/>
      <c r="CL281" s="213"/>
      <c r="CM281" s="213"/>
      <c r="CN281" s="213"/>
      <c r="CO281" s="213"/>
      <c r="CP281" s="212">
        <v>0.52</v>
      </c>
      <c r="CQ281" s="212">
        <v>0</v>
      </c>
      <c r="CR281" s="212">
        <v>0</v>
      </c>
      <c r="CS281" s="213">
        <v>0</v>
      </c>
      <c r="CT281" s="213">
        <v>0</v>
      </c>
      <c r="CU281" s="213">
        <v>0</v>
      </c>
      <c r="CV281" s="213">
        <v>0</v>
      </c>
      <c r="CW281" s="212">
        <v>0</v>
      </c>
      <c r="CX281" s="213">
        <v>0.47741864000000001</v>
      </c>
      <c r="CY281" s="213">
        <v>0</v>
      </c>
      <c r="CZ281" s="213"/>
      <c r="DA281" s="213"/>
      <c r="DB281" s="213"/>
      <c r="DC281" s="214">
        <v>0.47741864000000001</v>
      </c>
      <c r="DD281" s="107"/>
    </row>
    <row r="282" spans="1:108" s="215" customFormat="1" ht="34.5" customHeight="1">
      <c r="A282" s="208"/>
      <c r="B282" s="4">
        <v>1</v>
      </c>
      <c r="C282" s="209"/>
      <c r="D282" s="31"/>
      <c r="E282" s="210" t="s">
        <v>395</v>
      </c>
      <c r="F282" s="211" t="s">
        <v>396</v>
      </c>
      <c r="G282" s="212">
        <v>0</v>
      </c>
      <c r="H282" s="212">
        <v>0</v>
      </c>
      <c r="I282" s="212">
        <v>0</v>
      </c>
      <c r="J282" s="212">
        <v>0</v>
      </c>
      <c r="K282" s="212">
        <v>0</v>
      </c>
      <c r="L282" s="212">
        <v>0</v>
      </c>
      <c r="M282" s="212">
        <v>0</v>
      </c>
      <c r="N282" s="212">
        <v>0</v>
      </c>
      <c r="O282" s="212">
        <v>0</v>
      </c>
      <c r="P282" s="212">
        <v>0</v>
      </c>
      <c r="Q282" s="212">
        <v>8.5000000000000006E-2</v>
      </c>
      <c r="R282" s="212">
        <v>0</v>
      </c>
      <c r="S282" s="212">
        <v>0</v>
      </c>
      <c r="T282" s="212">
        <v>0</v>
      </c>
      <c r="U282" s="212">
        <v>0</v>
      </c>
      <c r="V282" s="212">
        <v>0</v>
      </c>
      <c r="W282" s="212">
        <v>0</v>
      </c>
      <c r="X282" s="212">
        <v>0</v>
      </c>
      <c r="Y282" s="212">
        <v>0</v>
      </c>
      <c r="Z282" s="212">
        <v>0</v>
      </c>
      <c r="AA282" s="212">
        <v>0</v>
      </c>
      <c r="AB282" s="212">
        <v>0</v>
      </c>
      <c r="AC282" s="212">
        <v>0</v>
      </c>
      <c r="AD282" s="212">
        <v>0</v>
      </c>
      <c r="AE282" s="212">
        <v>0</v>
      </c>
      <c r="AF282" s="212">
        <v>0</v>
      </c>
      <c r="AG282" s="212">
        <v>8.5000000000000006E-2</v>
      </c>
      <c r="AH282" s="212">
        <v>0</v>
      </c>
      <c r="AI282" s="213"/>
      <c r="AJ282" s="213"/>
      <c r="AK282" s="213">
        <v>0</v>
      </c>
      <c r="AL282" s="213">
        <v>0</v>
      </c>
      <c r="AM282" s="213"/>
      <c r="AN282" s="213"/>
      <c r="AO282" s="213">
        <v>0</v>
      </c>
      <c r="AP282" s="213">
        <v>0</v>
      </c>
      <c r="AQ282" s="213"/>
      <c r="AR282" s="213"/>
      <c r="AS282" s="213">
        <v>0</v>
      </c>
      <c r="AT282" s="213">
        <v>0</v>
      </c>
      <c r="AU282" s="213"/>
      <c r="AV282" s="213"/>
      <c r="AW282" s="213"/>
      <c r="AX282" s="213"/>
      <c r="AY282" s="213"/>
      <c r="AZ282" s="213"/>
      <c r="BA282" s="213"/>
      <c r="BB282" s="213"/>
      <c r="BC282" s="213"/>
      <c r="BD282" s="213"/>
      <c r="BE282" s="213"/>
      <c r="BF282" s="213"/>
      <c r="BG282" s="212">
        <v>0</v>
      </c>
      <c r="BH282" s="212">
        <v>0</v>
      </c>
      <c r="BI282" s="212">
        <v>0</v>
      </c>
      <c r="BJ282" s="212">
        <v>0</v>
      </c>
      <c r="BK282" s="213">
        <v>0.12252619220338999</v>
      </c>
      <c r="BL282" s="213">
        <v>0</v>
      </c>
      <c r="BM282" s="213">
        <v>0</v>
      </c>
      <c r="BN282" s="213">
        <v>0</v>
      </c>
      <c r="BO282" s="213">
        <v>0</v>
      </c>
      <c r="BP282" s="213">
        <v>0</v>
      </c>
      <c r="BQ282" s="213">
        <v>0</v>
      </c>
      <c r="BR282" s="213">
        <v>0</v>
      </c>
      <c r="BS282" s="213">
        <v>0</v>
      </c>
      <c r="BT282" s="213">
        <v>0</v>
      </c>
      <c r="BU282" s="213">
        <v>0</v>
      </c>
      <c r="BV282" s="213">
        <v>0</v>
      </c>
      <c r="BW282" s="213">
        <v>0</v>
      </c>
      <c r="BX282" s="212">
        <v>0</v>
      </c>
      <c r="BY282" s="212">
        <v>0</v>
      </c>
      <c r="BZ282" s="212">
        <v>0</v>
      </c>
      <c r="CA282" s="213">
        <v>0</v>
      </c>
      <c r="CB282" s="213">
        <v>0</v>
      </c>
      <c r="CC282" s="213">
        <v>0</v>
      </c>
      <c r="CD282" s="213">
        <v>8.5000000000000006E-2</v>
      </c>
      <c r="CE282" s="213">
        <v>0</v>
      </c>
      <c r="CF282" s="213">
        <v>0</v>
      </c>
      <c r="CG282" s="213"/>
      <c r="CH282" s="213"/>
      <c r="CI282" s="213"/>
      <c r="CJ282" s="213"/>
      <c r="CK282" s="213"/>
      <c r="CL282" s="213"/>
      <c r="CM282" s="213"/>
      <c r="CN282" s="213"/>
      <c r="CO282" s="213"/>
      <c r="CP282" s="212">
        <v>8.5000000000000006E-2</v>
      </c>
      <c r="CQ282" s="212">
        <v>0</v>
      </c>
      <c r="CR282" s="212">
        <v>0</v>
      </c>
      <c r="CS282" s="213">
        <v>0</v>
      </c>
      <c r="CT282" s="213">
        <v>0</v>
      </c>
      <c r="CU282" s="213">
        <v>0</v>
      </c>
      <c r="CV282" s="213">
        <v>0</v>
      </c>
      <c r="CW282" s="212">
        <v>0</v>
      </c>
      <c r="CX282" s="213">
        <v>0</v>
      </c>
      <c r="CY282" s="213">
        <v>0.12252619220338999</v>
      </c>
      <c r="CZ282" s="213"/>
      <c r="DA282" s="213"/>
      <c r="DB282" s="213"/>
      <c r="DC282" s="214">
        <v>0.12252619220338999</v>
      </c>
      <c r="DD282" s="107"/>
    </row>
    <row r="283" spans="1:108" s="215" customFormat="1" ht="34.5" customHeight="1">
      <c r="A283" s="208"/>
      <c r="B283" s="4">
        <v>1</v>
      </c>
      <c r="C283" s="209"/>
      <c r="D283" s="31"/>
      <c r="E283" s="210" t="s">
        <v>397</v>
      </c>
      <c r="F283" s="211" t="s">
        <v>398</v>
      </c>
      <c r="G283" s="212">
        <v>0</v>
      </c>
      <c r="H283" s="212">
        <v>0</v>
      </c>
      <c r="I283" s="212">
        <v>0</v>
      </c>
      <c r="J283" s="212">
        <v>0</v>
      </c>
      <c r="K283" s="212">
        <v>0</v>
      </c>
      <c r="L283" s="212">
        <v>0</v>
      </c>
      <c r="M283" s="212">
        <v>0</v>
      </c>
      <c r="N283" s="212">
        <v>0</v>
      </c>
      <c r="O283" s="212">
        <v>0</v>
      </c>
      <c r="P283" s="212">
        <v>0</v>
      </c>
      <c r="Q283" s="212">
        <v>0.5</v>
      </c>
      <c r="R283" s="212">
        <v>0</v>
      </c>
      <c r="S283" s="212">
        <v>0</v>
      </c>
      <c r="T283" s="212">
        <v>0</v>
      </c>
      <c r="U283" s="212">
        <v>0</v>
      </c>
      <c r="V283" s="212">
        <v>0</v>
      </c>
      <c r="W283" s="212">
        <v>0</v>
      </c>
      <c r="X283" s="212">
        <v>0</v>
      </c>
      <c r="Y283" s="212">
        <v>0</v>
      </c>
      <c r="Z283" s="212">
        <v>0</v>
      </c>
      <c r="AA283" s="212">
        <v>0</v>
      </c>
      <c r="AB283" s="212">
        <v>0</v>
      </c>
      <c r="AC283" s="212">
        <v>0</v>
      </c>
      <c r="AD283" s="212">
        <v>0</v>
      </c>
      <c r="AE283" s="212">
        <v>0</v>
      </c>
      <c r="AF283" s="212">
        <v>0</v>
      </c>
      <c r="AG283" s="212">
        <v>0.5</v>
      </c>
      <c r="AH283" s="212">
        <v>0</v>
      </c>
      <c r="AI283" s="213"/>
      <c r="AJ283" s="213"/>
      <c r="AK283" s="213">
        <v>0</v>
      </c>
      <c r="AL283" s="213">
        <v>0</v>
      </c>
      <c r="AM283" s="213"/>
      <c r="AN283" s="213"/>
      <c r="AO283" s="213">
        <v>0</v>
      </c>
      <c r="AP283" s="213">
        <v>0</v>
      </c>
      <c r="AQ283" s="213"/>
      <c r="AR283" s="213"/>
      <c r="AS283" s="213">
        <v>0</v>
      </c>
      <c r="AT283" s="213">
        <v>0</v>
      </c>
      <c r="AU283" s="213"/>
      <c r="AV283" s="213"/>
      <c r="AW283" s="213"/>
      <c r="AX283" s="213"/>
      <c r="AY283" s="213"/>
      <c r="AZ283" s="213"/>
      <c r="BA283" s="213"/>
      <c r="BB283" s="213"/>
      <c r="BC283" s="213"/>
      <c r="BD283" s="213"/>
      <c r="BE283" s="213"/>
      <c r="BF283" s="213"/>
      <c r="BG283" s="212">
        <v>0</v>
      </c>
      <c r="BH283" s="212">
        <v>0</v>
      </c>
      <c r="BI283" s="212">
        <v>0</v>
      </c>
      <c r="BJ283" s="212">
        <v>0</v>
      </c>
      <c r="BK283" s="213">
        <v>0.30898272881355904</v>
      </c>
      <c r="BL283" s="213">
        <v>0</v>
      </c>
      <c r="BM283" s="213">
        <v>0</v>
      </c>
      <c r="BN283" s="213">
        <v>0</v>
      </c>
      <c r="BO283" s="213">
        <v>0</v>
      </c>
      <c r="BP283" s="213">
        <v>0</v>
      </c>
      <c r="BQ283" s="213">
        <v>0</v>
      </c>
      <c r="BR283" s="213">
        <v>0</v>
      </c>
      <c r="BS283" s="213">
        <v>0</v>
      </c>
      <c r="BT283" s="213">
        <v>0</v>
      </c>
      <c r="BU283" s="213">
        <v>0</v>
      </c>
      <c r="BV283" s="213">
        <v>0</v>
      </c>
      <c r="BW283" s="213">
        <v>0</v>
      </c>
      <c r="BX283" s="212">
        <v>0</v>
      </c>
      <c r="BY283" s="212">
        <v>0</v>
      </c>
      <c r="BZ283" s="212">
        <v>0</v>
      </c>
      <c r="CA283" s="213">
        <v>0</v>
      </c>
      <c r="CB283" s="213">
        <v>0</v>
      </c>
      <c r="CC283" s="213">
        <v>0</v>
      </c>
      <c r="CD283" s="213">
        <v>0.5</v>
      </c>
      <c r="CE283" s="213">
        <v>0</v>
      </c>
      <c r="CF283" s="213">
        <v>0</v>
      </c>
      <c r="CG283" s="213"/>
      <c r="CH283" s="213"/>
      <c r="CI283" s="213"/>
      <c r="CJ283" s="213"/>
      <c r="CK283" s="213"/>
      <c r="CL283" s="213"/>
      <c r="CM283" s="213"/>
      <c r="CN283" s="213"/>
      <c r="CO283" s="213"/>
      <c r="CP283" s="212">
        <v>0.5</v>
      </c>
      <c r="CQ283" s="212">
        <v>0</v>
      </c>
      <c r="CR283" s="212">
        <v>0</v>
      </c>
      <c r="CS283" s="213">
        <v>0</v>
      </c>
      <c r="CT283" s="213">
        <v>0</v>
      </c>
      <c r="CU283" s="213">
        <v>0</v>
      </c>
      <c r="CV283" s="213">
        <v>0</v>
      </c>
      <c r="CW283" s="212">
        <v>0</v>
      </c>
      <c r="CX283" s="213">
        <v>0</v>
      </c>
      <c r="CY283" s="213">
        <v>0.30898272881355904</v>
      </c>
      <c r="CZ283" s="213"/>
      <c r="DA283" s="213"/>
      <c r="DB283" s="213"/>
      <c r="DC283" s="214">
        <v>0.30898272881355904</v>
      </c>
      <c r="DD283" s="107"/>
    </row>
    <row r="284" spans="1:108" s="215" customFormat="1" ht="34.5" customHeight="1">
      <c r="A284" s="208"/>
      <c r="B284" s="4">
        <v>1</v>
      </c>
      <c r="C284" s="209"/>
      <c r="D284" s="31"/>
      <c r="E284" s="210" t="s">
        <v>399</v>
      </c>
      <c r="F284" s="211" t="s">
        <v>400</v>
      </c>
      <c r="G284" s="212">
        <v>0</v>
      </c>
      <c r="H284" s="212">
        <v>0</v>
      </c>
      <c r="I284" s="212">
        <v>0</v>
      </c>
      <c r="J284" s="212">
        <v>0</v>
      </c>
      <c r="K284" s="212">
        <v>0</v>
      </c>
      <c r="L284" s="212">
        <v>0</v>
      </c>
      <c r="M284" s="212">
        <v>0</v>
      </c>
      <c r="N284" s="212">
        <v>0</v>
      </c>
      <c r="O284" s="212">
        <v>0</v>
      </c>
      <c r="P284" s="212">
        <v>0</v>
      </c>
      <c r="Q284" s="212">
        <v>0.13</v>
      </c>
      <c r="R284" s="212">
        <v>0</v>
      </c>
      <c r="S284" s="212">
        <v>0</v>
      </c>
      <c r="T284" s="212">
        <v>0</v>
      </c>
      <c r="U284" s="212">
        <v>0</v>
      </c>
      <c r="V284" s="212">
        <v>0</v>
      </c>
      <c r="W284" s="212">
        <v>0</v>
      </c>
      <c r="X284" s="212">
        <v>0</v>
      </c>
      <c r="Y284" s="212">
        <v>0</v>
      </c>
      <c r="Z284" s="212">
        <v>0</v>
      </c>
      <c r="AA284" s="212">
        <v>0</v>
      </c>
      <c r="AB284" s="212">
        <v>0</v>
      </c>
      <c r="AC284" s="212">
        <v>0</v>
      </c>
      <c r="AD284" s="212">
        <v>0</v>
      </c>
      <c r="AE284" s="212">
        <v>0</v>
      </c>
      <c r="AF284" s="212">
        <v>0</v>
      </c>
      <c r="AG284" s="212">
        <v>0.13</v>
      </c>
      <c r="AH284" s="212">
        <v>0</v>
      </c>
      <c r="AI284" s="213"/>
      <c r="AJ284" s="213"/>
      <c r="AK284" s="213">
        <v>0</v>
      </c>
      <c r="AL284" s="213">
        <v>0</v>
      </c>
      <c r="AM284" s="213"/>
      <c r="AN284" s="213"/>
      <c r="AO284" s="213">
        <v>0</v>
      </c>
      <c r="AP284" s="213">
        <v>0</v>
      </c>
      <c r="AQ284" s="213"/>
      <c r="AR284" s="213"/>
      <c r="AS284" s="213">
        <v>0</v>
      </c>
      <c r="AT284" s="213">
        <v>0</v>
      </c>
      <c r="AU284" s="213"/>
      <c r="AV284" s="213"/>
      <c r="AW284" s="213"/>
      <c r="AX284" s="213"/>
      <c r="AY284" s="213"/>
      <c r="AZ284" s="213"/>
      <c r="BA284" s="213"/>
      <c r="BB284" s="213"/>
      <c r="BC284" s="213"/>
      <c r="BD284" s="213"/>
      <c r="BE284" s="213"/>
      <c r="BF284" s="213"/>
      <c r="BG284" s="212">
        <v>0</v>
      </c>
      <c r="BH284" s="212">
        <v>0</v>
      </c>
      <c r="BI284" s="212">
        <v>0</v>
      </c>
      <c r="BJ284" s="212">
        <v>0</v>
      </c>
      <c r="BK284" s="213">
        <v>0.13238522881355899</v>
      </c>
      <c r="BL284" s="213">
        <v>0</v>
      </c>
      <c r="BM284" s="213">
        <v>0</v>
      </c>
      <c r="BN284" s="213">
        <v>0</v>
      </c>
      <c r="BO284" s="213">
        <v>0</v>
      </c>
      <c r="BP284" s="213">
        <v>0</v>
      </c>
      <c r="BQ284" s="213">
        <v>0</v>
      </c>
      <c r="BR284" s="213">
        <v>0</v>
      </c>
      <c r="BS284" s="213">
        <v>0</v>
      </c>
      <c r="BT284" s="213">
        <v>0</v>
      </c>
      <c r="BU284" s="213">
        <v>0</v>
      </c>
      <c r="BV284" s="213">
        <v>0</v>
      </c>
      <c r="BW284" s="213">
        <v>0</v>
      </c>
      <c r="BX284" s="212">
        <v>0</v>
      </c>
      <c r="BY284" s="212">
        <v>0</v>
      </c>
      <c r="BZ284" s="212">
        <v>0</v>
      </c>
      <c r="CA284" s="213">
        <v>0</v>
      </c>
      <c r="CB284" s="213">
        <v>0</v>
      </c>
      <c r="CC284" s="213">
        <v>0</v>
      </c>
      <c r="CD284" s="213">
        <v>0.13</v>
      </c>
      <c r="CE284" s="213">
        <v>0</v>
      </c>
      <c r="CF284" s="213">
        <v>0</v>
      </c>
      <c r="CG284" s="213"/>
      <c r="CH284" s="213"/>
      <c r="CI284" s="213"/>
      <c r="CJ284" s="213"/>
      <c r="CK284" s="213"/>
      <c r="CL284" s="213"/>
      <c r="CM284" s="213"/>
      <c r="CN284" s="213"/>
      <c r="CO284" s="213"/>
      <c r="CP284" s="212">
        <v>0.13</v>
      </c>
      <c r="CQ284" s="212">
        <v>0</v>
      </c>
      <c r="CR284" s="212">
        <v>0</v>
      </c>
      <c r="CS284" s="213">
        <v>0</v>
      </c>
      <c r="CT284" s="213">
        <v>0</v>
      </c>
      <c r="CU284" s="213">
        <v>0</v>
      </c>
      <c r="CV284" s="213">
        <v>0</v>
      </c>
      <c r="CW284" s="212">
        <v>0</v>
      </c>
      <c r="CX284" s="213">
        <v>0</v>
      </c>
      <c r="CY284" s="213">
        <v>0.13238522881355899</v>
      </c>
      <c r="CZ284" s="213"/>
      <c r="DA284" s="213"/>
      <c r="DB284" s="213"/>
      <c r="DC284" s="214">
        <v>0.13238522881355899</v>
      </c>
      <c r="DD284" s="107"/>
    </row>
    <row r="285" spans="1:108" s="215" customFormat="1" ht="34.5" customHeight="1">
      <c r="A285" s="208"/>
      <c r="B285" s="4">
        <v>1</v>
      </c>
      <c r="C285" s="209"/>
      <c r="D285" s="31"/>
      <c r="E285" s="210" t="s">
        <v>401</v>
      </c>
      <c r="F285" s="211" t="s">
        <v>402</v>
      </c>
      <c r="G285" s="212">
        <v>0</v>
      </c>
      <c r="H285" s="212">
        <v>0</v>
      </c>
      <c r="I285" s="212">
        <v>0</v>
      </c>
      <c r="J285" s="212">
        <v>0</v>
      </c>
      <c r="K285" s="212">
        <v>0</v>
      </c>
      <c r="L285" s="212">
        <v>0</v>
      </c>
      <c r="M285" s="212">
        <v>0</v>
      </c>
      <c r="N285" s="212">
        <v>0</v>
      </c>
      <c r="O285" s="212">
        <v>0</v>
      </c>
      <c r="P285" s="212">
        <v>0</v>
      </c>
      <c r="Q285" s="212">
        <v>7.0000000000000007E-2</v>
      </c>
      <c r="R285" s="212">
        <v>0</v>
      </c>
      <c r="S285" s="212">
        <v>0</v>
      </c>
      <c r="T285" s="212">
        <v>0</v>
      </c>
      <c r="U285" s="212">
        <v>0</v>
      </c>
      <c r="V285" s="212">
        <v>0</v>
      </c>
      <c r="W285" s="212">
        <v>0</v>
      </c>
      <c r="X285" s="212">
        <v>0</v>
      </c>
      <c r="Y285" s="212">
        <v>0</v>
      </c>
      <c r="Z285" s="212">
        <v>0</v>
      </c>
      <c r="AA285" s="212">
        <v>0</v>
      </c>
      <c r="AB285" s="212">
        <v>0</v>
      </c>
      <c r="AC285" s="212">
        <v>0</v>
      </c>
      <c r="AD285" s="212">
        <v>0</v>
      </c>
      <c r="AE285" s="212">
        <v>0</v>
      </c>
      <c r="AF285" s="212">
        <v>0</v>
      </c>
      <c r="AG285" s="212">
        <v>7.0000000000000007E-2</v>
      </c>
      <c r="AH285" s="212">
        <v>0</v>
      </c>
      <c r="AI285" s="213"/>
      <c r="AJ285" s="213"/>
      <c r="AK285" s="213">
        <v>0</v>
      </c>
      <c r="AL285" s="213">
        <v>0</v>
      </c>
      <c r="AM285" s="213"/>
      <c r="AN285" s="213"/>
      <c r="AO285" s="213">
        <v>0</v>
      </c>
      <c r="AP285" s="213">
        <v>0</v>
      </c>
      <c r="AQ285" s="213"/>
      <c r="AR285" s="213"/>
      <c r="AS285" s="213">
        <v>0</v>
      </c>
      <c r="AT285" s="213">
        <v>0</v>
      </c>
      <c r="AU285" s="213"/>
      <c r="AV285" s="213"/>
      <c r="AW285" s="213"/>
      <c r="AX285" s="213"/>
      <c r="AY285" s="213"/>
      <c r="AZ285" s="213"/>
      <c r="BA285" s="213"/>
      <c r="BB285" s="213"/>
      <c r="BC285" s="213"/>
      <c r="BD285" s="213"/>
      <c r="BE285" s="213"/>
      <c r="BF285" s="213"/>
      <c r="BG285" s="212">
        <v>0</v>
      </c>
      <c r="BH285" s="212">
        <v>0</v>
      </c>
      <c r="BI285" s="212">
        <v>0</v>
      </c>
      <c r="BJ285" s="212">
        <v>0</v>
      </c>
      <c r="BK285" s="213">
        <v>7.9174186440678002E-2</v>
      </c>
      <c r="BL285" s="213">
        <v>0</v>
      </c>
      <c r="BM285" s="213">
        <v>0</v>
      </c>
      <c r="BN285" s="213">
        <v>0</v>
      </c>
      <c r="BO285" s="213">
        <v>0</v>
      </c>
      <c r="BP285" s="213">
        <v>0</v>
      </c>
      <c r="BQ285" s="213">
        <v>0</v>
      </c>
      <c r="BR285" s="213">
        <v>0</v>
      </c>
      <c r="BS285" s="213">
        <v>0</v>
      </c>
      <c r="BT285" s="213">
        <v>0</v>
      </c>
      <c r="BU285" s="213">
        <v>0</v>
      </c>
      <c r="BV285" s="213">
        <v>0</v>
      </c>
      <c r="BW285" s="213">
        <v>0</v>
      </c>
      <c r="BX285" s="212">
        <v>0</v>
      </c>
      <c r="BY285" s="212">
        <v>0</v>
      </c>
      <c r="BZ285" s="212">
        <v>0</v>
      </c>
      <c r="CA285" s="213">
        <v>0</v>
      </c>
      <c r="CB285" s="213">
        <v>0</v>
      </c>
      <c r="CC285" s="213">
        <v>0</v>
      </c>
      <c r="CD285" s="213">
        <v>7.0000000000000007E-2</v>
      </c>
      <c r="CE285" s="213">
        <v>0</v>
      </c>
      <c r="CF285" s="213">
        <v>0</v>
      </c>
      <c r="CG285" s="213"/>
      <c r="CH285" s="213"/>
      <c r="CI285" s="213"/>
      <c r="CJ285" s="213"/>
      <c r="CK285" s="213"/>
      <c r="CL285" s="213"/>
      <c r="CM285" s="213"/>
      <c r="CN285" s="213"/>
      <c r="CO285" s="213"/>
      <c r="CP285" s="212">
        <v>7.0000000000000007E-2</v>
      </c>
      <c r="CQ285" s="212">
        <v>0</v>
      </c>
      <c r="CR285" s="212">
        <v>0</v>
      </c>
      <c r="CS285" s="213">
        <v>0</v>
      </c>
      <c r="CT285" s="213">
        <v>0</v>
      </c>
      <c r="CU285" s="213">
        <v>0</v>
      </c>
      <c r="CV285" s="213">
        <v>0</v>
      </c>
      <c r="CW285" s="212">
        <v>0</v>
      </c>
      <c r="CX285" s="213">
        <v>0</v>
      </c>
      <c r="CY285" s="213">
        <v>7.9174186440678002E-2</v>
      </c>
      <c r="CZ285" s="213"/>
      <c r="DA285" s="213"/>
      <c r="DB285" s="213"/>
      <c r="DC285" s="214">
        <v>7.9174186440678002E-2</v>
      </c>
      <c r="DD285" s="107"/>
    </row>
    <row r="286" spans="1:108" s="215" customFormat="1" ht="34.5" customHeight="1">
      <c r="A286" s="208"/>
      <c r="B286" s="4">
        <v>1</v>
      </c>
      <c r="C286" s="209"/>
      <c r="D286" s="31"/>
      <c r="E286" s="210" t="s">
        <v>403</v>
      </c>
      <c r="F286" s="211" t="s">
        <v>404</v>
      </c>
      <c r="G286" s="212">
        <v>0</v>
      </c>
      <c r="H286" s="212">
        <v>0</v>
      </c>
      <c r="I286" s="212">
        <v>0</v>
      </c>
      <c r="J286" s="212">
        <v>0</v>
      </c>
      <c r="K286" s="212">
        <v>0</v>
      </c>
      <c r="L286" s="212">
        <v>0</v>
      </c>
      <c r="M286" s="212">
        <v>0</v>
      </c>
      <c r="N286" s="212">
        <v>0</v>
      </c>
      <c r="O286" s="212">
        <v>0</v>
      </c>
      <c r="P286" s="212">
        <v>0</v>
      </c>
      <c r="Q286" s="212">
        <v>0.06</v>
      </c>
      <c r="R286" s="212">
        <v>0</v>
      </c>
      <c r="S286" s="212">
        <v>0</v>
      </c>
      <c r="T286" s="212">
        <v>0</v>
      </c>
      <c r="U286" s="212">
        <v>0</v>
      </c>
      <c r="V286" s="212">
        <v>0</v>
      </c>
      <c r="W286" s="212">
        <v>0</v>
      </c>
      <c r="X286" s="212">
        <v>0</v>
      </c>
      <c r="Y286" s="212">
        <v>0</v>
      </c>
      <c r="Z286" s="212">
        <v>0</v>
      </c>
      <c r="AA286" s="212">
        <v>0</v>
      </c>
      <c r="AB286" s="212">
        <v>0</v>
      </c>
      <c r="AC286" s="212">
        <v>0</v>
      </c>
      <c r="AD286" s="212">
        <v>0</v>
      </c>
      <c r="AE286" s="212">
        <v>0</v>
      </c>
      <c r="AF286" s="212">
        <v>0</v>
      </c>
      <c r="AG286" s="212">
        <v>0.06</v>
      </c>
      <c r="AH286" s="212">
        <v>0</v>
      </c>
      <c r="AI286" s="213"/>
      <c r="AJ286" s="213"/>
      <c r="AK286" s="213">
        <v>0</v>
      </c>
      <c r="AL286" s="213">
        <v>0</v>
      </c>
      <c r="AM286" s="213"/>
      <c r="AN286" s="213"/>
      <c r="AO286" s="213">
        <v>0</v>
      </c>
      <c r="AP286" s="213">
        <v>0</v>
      </c>
      <c r="AQ286" s="213"/>
      <c r="AR286" s="213"/>
      <c r="AS286" s="213">
        <v>0</v>
      </c>
      <c r="AT286" s="213">
        <v>0</v>
      </c>
      <c r="AU286" s="213"/>
      <c r="AV286" s="213"/>
      <c r="AW286" s="213"/>
      <c r="AX286" s="213"/>
      <c r="AY286" s="213"/>
      <c r="AZ286" s="213"/>
      <c r="BA286" s="213"/>
      <c r="BB286" s="213"/>
      <c r="BC286" s="213"/>
      <c r="BD286" s="213"/>
      <c r="BE286" s="213"/>
      <c r="BF286" s="213"/>
      <c r="BG286" s="212">
        <v>0</v>
      </c>
      <c r="BH286" s="212">
        <v>0</v>
      </c>
      <c r="BI286" s="212">
        <v>0</v>
      </c>
      <c r="BJ286" s="212">
        <v>0</v>
      </c>
      <c r="BK286" s="213">
        <v>8.9830508474576298E-2</v>
      </c>
      <c r="BL286" s="213">
        <v>0</v>
      </c>
      <c r="BM286" s="213">
        <v>0</v>
      </c>
      <c r="BN286" s="213">
        <v>0</v>
      </c>
      <c r="BO286" s="213">
        <v>0</v>
      </c>
      <c r="BP286" s="213">
        <v>0</v>
      </c>
      <c r="BQ286" s="213">
        <v>0</v>
      </c>
      <c r="BR286" s="213">
        <v>0</v>
      </c>
      <c r="BS286" s="213">
        <v>0</v>
      </c>
      <c r="BT286" s="213">
        <v>0</v>
      </c>
      <c r="BU286" s="213">
        <v>0</v>
      </c>
      <c r="BV286" s="213">
        <v>0</v>
      </c>
      <c r="BW286" s="213">
        <v>0</v>
      </c>
      <c r="BX286" s="212">
        <v>0</v>
      </c>
      <c r="BY286" s="212">
        <v>0</v>
      </c>
      <c r="BZ286" s="212">
        <v>0</v>
      </c>
      <c r="CA286" s="213">
        <v>0</v>
      </c>
      <c r="CB286" s="213">
        <v>0</v>
      </c>
      <c r="CC286" s="213">
        <v>0</v>
      </c>
      <c r="CD286" s="213">
        <v>0.06</v>
      </c>
      <c r="CE286" s="213">
        <v>0</v>
      </c>
      <c r="CF286" s="213">
        <v>0</v>
      </c>
      <c r="CG286" s="213"/>
      <c r="CH286" s="213"/>
      <c r="CI286" s="213"/>
      <c r="CJ286" s="213"/>
      <c r="CK286" s="213"/>
      <c r="CL286" s="213"/>
      <c r="CM286" s="213"/>
      <c r="CN286" s="213"/>
      <c r="CO286" s="213"/>
      <c r="CP286" s="212">
        <v>0.06</v>
      </c>
      <c r="CQ286" s="212">
        <v>0</v>
      </c>
      <c r="CR286" s="212">
        <v>0</v>
      </c>
      <c r="CS286" s="213">
        <v>0</v>
      </c>
      <c r="CT286" s="213">
        <v>0</v>
      </c>
      <c r="CU286" s="213">
        <v>0</v>
      </c>
      <c r="CV286" s="213">
        <v>0</v>
      </c>
      <c r="CW286" s="212">
        <v>0</v>
      </c>
      <c r="CX286" s="213">
        <v>0</v>
      </c>
      <c r="CY286" s="213">
        <v>8.9830508474576298E-2</v>
      </c>
      <c r="CZ286" s="213"/>
      <c r="DA286" s="213"/>
      <c r="DB286" s="213"/>
      <c r="DC286" s="214">
        <v>8.9830508474576298E-2</v>
      </c>
      <c r="DD286" s="107"/>
    </row>
    <row r="287" spans="1:108" s="215" customFormat="1" ht="34.5" customHeight="1">
      <c r="A287" s="208"/>
      <c r="B287" s="4">
        <v>1</v>
      </c>
      <c r="C287" s="209"/>
      <c r="D287" s="31"/>
      <c r="E287" s="210" t="s">
        <v>405</v>
      </c>
      <c r="F287" s="211" t="s">
        <v>406</v>
      </c>
      <c r="G287" s="212">
        <v>0</v>
      </c>
      <c r="H287" s="212">
        <v>0</v>
      </c>
      <c r="I287" s="212">
        <v>0</v>
      </c>
      <c r="J287" s="212">
        <v>0</v>
      </c>
      <c r="K287" s="212">
        <v>0</v>
      </c>
      <c r="L287" s="212">
        <v>0</v>
      </c>
      <c r="M287" s="212">
        <v>0</v>
      </c>
      <c r="N287" s="212">
        <v>0</v>
      </c>
      <c r="O287" s="212">
        <v>0</v>
      </c>
      <c r="P287" s="212">
        <v>0</v>
      </c>
      <c r="Q287" s="212">
        <v>9.5000000000000001E-2</v>
      </c>
      <c r="R287" s="212">
        <v>0</v>
      </c>
      <c r="S287" s="212">
        <v>0</v>
      </c>
      <c r="T287" s="212">
        <v>0</v>
      </c>
      <c r="U287" s="212">
        <v>0</v>
      </c>
      <c r="V287" s="212">
        <v>0</v>
      </c>
      <c r="W287" s="212">
        <v>0</v>
      </c>
      <c r="X287" s="212">
        <v>0</v>
      </c>
      <c r="Y287" s="212">
        <v>0</v>
      </c>
      <c r="Z287" s="212">
        <v>0</v>
      </c>
      <c r="AA287" s="212">
        <v>0</v>
      </c>
      <c r="AB287" s="212">
        <v>0</v>
      </c>
      <c r="AC287" s="212">
        <v>0</v>
      </c>
      <c r="AD287" s="212">
        <v>0</v>
      </c>
      <c r="AE287" s="212">
        <v>0</v>
      </c>
      <c r="AF287" s="212">
        <v>0</v>
      </c>
      <c r="AG287" s="212">
        <v>9.5000000000000001E-2</v>
      </c>
      <c r="AH287" s="212">
        <v>0</v>
      </c>
      <c r="AI287" s="213"/>
      <c r="AJ287" s="213"/>
      <c r="AK287" s="213">
        <v>0</v>
      </c>
      <c r="AL287" s="213">
        <v>0</v>
      </c>
      <c r="AM287" s="213"/>
      <c r="AN287" s="213"/>
      <c r="AO287" s="213">
        <v>0</v>
      </c>
      <c r="AP287" s="213">
        <v>0</v>
      </c>
      <c r="AQ287" s="213"/>
      <c r="AR287" s="213"/>
      <c r="AS287" s="213">
        <v>0</v>
      </c>
      <c r="AT287" s="213">
        <v>0</v>
      </c>
      <c r="AU287" s="213"/>
      <c r="AV287" s="213"/>
      <c r="AW287" s="213"/>
      <c r="AX287" s="213"/>
      <c r="AY287" s="213"/>
      <c r="AZ287" s="213"/>
      <c r="BA287" s="213"/>
      <c r="BB287" s="213"/>
      <c r="BC287" s="213"/>
      <c r="BD287" s="213"/>
      <c r="BE287" s="213"/>
      <c r="BF287" s="213"/>
      <c r="BG287" s="212">
        <v>0</v>
      </c>
      <c r="BH287" s="212">
        <v>0</v>
      </c>
      <c r="BI287" s="212">
        <v>0</v>
      </c>
      <c r="BJ287" s="212">
        <v>0</v>
      </c>
      <c r="BK287" s="213">
        <v>6.1592720338983088E-2</v>
      </c>
      <c r="BL287" s="213">
        <v>0</v>
      </c>
      <c r="BM287" s="213">
        <v>0</v>
      </c>
      <c r="BN287" s="213">
        <v>0</v>
      </c>
      <c r="BO287" s="213">
        <v>0</v>
      </c>
      <c r="BP287" s="213">
        <v>0</v>
      </c>
      <c r="BQ287" s="213">
        <v>0</v>
      </c>
      <c r="BR287" s="213">
        <v>0</v>
      </c>
      <c r="BS287" s="213">
        <v>0</v>
      </c>
      <c r="BT287" s="213">
        <v>0</v>
      </c>
      <c r="BU287" s="213">
        <v>0</v>
      </c>
      <c r="BV287" s="213">
        <v>0</v>
      </c>
      <c r="BW287" s="213">
        <v>0</v>
      </c>
      <c r="BX287" s="212">
        <v>0</v>
      </c>
      <c r="BY287" s="212">
        <v>0</v>
      </c>
      <c r="BZ287" s="212">
        <v>0</v>
      </c>
      <c r="CA287" s="213">
        <v>0</v>
      </c>
      <c r="CB287" s="213">
        <v>0</v>
      </c>
      <c r="CC287" s="213">
        <v>0</v>
      </c>
      <c r="CD287" s="213">
        <v>9.5000000000000001E-2</v>
      </c>
      <c r="CE287" s="213">
        <v>0</v>
      </c>
      <c r="CF287" s="213">
        <v>0</v>
      </c>
      <c r="CG287" s="213"/>
      <c r="CH287" s="213"/>
      <c r="CI287" s="213"/>
      <c r="CJ287" s="213"/>
      <c r="CK287" s="213"/>
      <c r="CL287" s="213"/>
      <c r="CM287" s="213"/>
      <c r="CN287" s="213"/>
      <c r="CO287" s="213"/>
      <c r="CP287" s="212">
        <v>9.5000000000000001E-2</v>
      </c>
      <c r="CQ287" s="212">
        <v>0</v>
      </c>
      <c r="CR287" s="212">
        <v>0</v>
      </c>
      <c r="CS287" s="213">
        <v>0</v>
      </c>
      <c r="CT287" s="213">
        <v>0</v>
      </c>
      <c r="CU287" s="213">
        <v>0</v>
      </c>
      <c r="CV287" s="213">
        <v>0</v>
      </c>
      <c r="CW287" s="212">
        <v>0</v>
      </c>
      <c r="CX287" s="213">
        <v>0</v>
      </c>
      <c r="CY287" s="213">
        <v>6.1592720338983088E-2</v>
      </c>
      <c r="CZ287" s="213"/>
      <c r="DA287" s="213"/>
      <c r="DB287" s="213"/>
      <c r="DC287" s="214">
        <v>6.1592720338983088E-2</v>
      </c>
      <c r="DD287" s="107"/>
    </row>
    <row r="288" spans="1:108" s="215" customFormat="1" ht="34.5" customHeight="1">
      <c r="A288" s="208"/>
      <c r="B288" s="4">
        <v>1</v>
      </c>
      <c r="C288" s="209"/>
      <c r="D288" s="31"/>
      <c r="E288" s="210" t="s">
        <v>407</v>
      </c>
      <c r="F288" s="211" t="s">
        <v>408</v>
      </c>
      <c r="G288" s="212">
        <v>0</v>
      </c>
      <c r="H288" s="212">
        <v>0</v>
      </c>
      <c r="I288" s="212">
        <v>0</v>
      </c>
      <c r="J288" s="212">
        <v>0</v>
      </c>
      <c r="K288" s="212">
        <v>0</v>
      </c>
      <c r="L288" s="212">
        <v>0</v>
      </c>
      <c r="M288" s="212">
        <v>0</v>
      </c>
      <c r="N288" s="212">
        <v>0</v>
      </c>
      <c r="O288" s="212">
        <v>0</v>
      </c>
      <c r="P288" s="212">
        <v>0</v>
      </c>
      <c r="Q288" s="212">
        <v>0.2</v>
      </c>
      <c r="R288" s="212">
        <v>0</v>
      </c>
      <c r="S288" s="212">
        <v>0</v>
      </c>
      <c r="T288" s="212">
        <v>0</v>
      </c>
      <c r="U288" s="212">
        <v>0</v>
      </c>
      <c r="V288" s="212">
        <v>0</v>
      </c>
      <c r="W288" s="212">
        <v>0</v>
      </c>
      <c r="X288" s="212">
        <v>0</v>
      </c>
      <c r="Y288" s="212">
        <v>0</v>
      </c>
      <c r="Z288" s="212">
        <v>0</v>
      </c>
      <c r="AA288" s="212">
        <v>0</v>
      </c>
      <c r="AB288" s="212">
        <v>0</v>
      </c>
      <c r="AC288" s="212">
        <v>0</v>
      </c>
      <c r="AD288" s="212">
        <v>0</v>
      </c>
      <c r="AE288" s="212">
        <v>0</v>
      </c>
      <c r="AF288" s="212">
        <v>0</v>
      </c>
      <c r="AG288" s="212">
        <v>0.2</v>
      </c>
      <c r="AH288" s="212">
        <v>0</v>
      </c>
      <c r="AI288" s="213"/>
      <c r="AJ288" s="213"/>
      <c r="AK288" s="213">
        <v>0</v>
      </c>
      <c r="AL288" s="213">
        <v>0</v>
      </c>
      <c r="AM288" s="213"/>
      <c r="AN288" s="213"/>
      <c r="AO288" s="213">
        <v>0</v>
      </c>
      <c r="AP288" s="213">
        <v>0</v>
      </c>
      <c r="AQ288" s="213"/>
      <c r="AR288" s="213"/>
      <c r="AS288" s="213">
        <v>0</v>
      </c>
      <c r="AT288" s="213">
        <v>0</v>
      </c>
      <c r="AU288" s="213"/>
      <c r="AV288" s="213"/>
      <c r="AW288" s="213"/>
      <c r="AX288" s="213"/>
      <c r="AY288" s="213"/>
      <c r="AZ288" s="213"/>
      <c r="BA288" s="213"/>
      <c r="BB288" s="213"/>
      <c r="BC288" s="213"/>
      <c r="BD288" s="213"/>
      <c r="BE288" s="213"/>
      <c r="BF288" s="213"/>
      <c r="BG288" s="212">
        <v>0</v>
      </c>
      <c r="BH288" s="212">
        <v>0</v>
      </c>
      <c r="BI288" s="212">
        <v>0</v>
      </c>
      <c r="BJ288" s="212">
        <v>0</v>
      </c>
      <c r="BK288" s="213">
        <v>0.27966101694915302</v>
      </c>
      <c r="BL288" s="213">
        <v>0</v>
      </c>
      <c r="BM288" s="213">
        <v>0</v>
      </c>
      <c r="BN288" s="213">
        <v>0</v>
      </c>
      <c r="BO288" s="213">
        <v>0</v>
      </c>
      <c r="BP288" s="213">
        <v>0</v>
      </c>
      <c r="BQ288" s="213">
        <v>0</v>
      </c>
      <c r="BR288" s="213">
        <v>0</v>
      </c>
      <c r="BS288" s="213">
        <v>0</v>
      </c>
      <c r="BT288" s="213">
        <v>0</v>
      </c>
      <c r="BU288" s="213">
        <v>0</v>
      </c>
      <c r="BV288" s="213">
        <v>0</v>
      </c>
      <c r="BW288" s="213">
        <v>0</v>
      </c>
      <c r="BX288" s="212">
        <v>0</v>
      </c>
      <c r="BY288" s="212">
        <v>0</v>
      </c>
      <c r="BZ288" s="212">
        <v>0</v>
      </c>
      <c r="CA288" s="213">
        <v>0</v>
      </c>
      <c r="CB288" s="213">
        <v>0</v>
      </c>
      <c r="CC288" s="213">
        <v>0</v>
      </c>
      <c r="CD288" s="213">
        <v>0.2</v>
      </c>
      <c r="CE288" s="213">
        <v>0</v>
      </c>
      <c r="CF288" s="213">
        <v>0</v>
      </c>
      <c r="CG288" s="213"/>
      <c r="CH288" s="213"/>
      <c r="CI288" s="213"/>
      <c r="CJ288" s="213"/>
      <c r="CK288" s="213"/>
      <c r="CL288" s="213"/>
      <c r="CM288" s="213"/>
      <c r="CN288" s="213"/>
      <c r="CO288" s="213"/>
      <c r="CP288" s="212">
        <v>0.2</v>
      </c>
      <c r="CQ288" s="212">
        <v>0</v>
      </c>
      <c r="CR288" s="212">
        <v>0</v>
      </c>
      <c r="CS288" s="213">
        <v>0</v>
      </c>
      <c r="CT288" s="213">
        <v>0</v>
      </c>
      <c r="CU288" s="213">
        <v>0</v>
      </c>
      <c r="CV288" s="213">
        <v>0</v>
      </c>
      <c r="CW288" s="212">
        <v>0</v>
      </c>
      <c r="CX288" s="213">
        <v>0</v>
      </c>
      <c r="CY288" s="213">
        <v>0.27966101694915302</v>
      </c>
      <c r="CZ288" s="213"/>
      <c r="DA288" s="213"/>
      <c r="DB288" s="213"/>
      <c r="DC288" s="214">
        <v>0.27966101694915302</v>
      </c>
      <c r="DD288" s="107"/>
    </row>
    <row r="289" spans="1:113" s="215" customFormat="1" ht="34.5" customHeight="1">
      <c r="A289" s="208"/>
      <c r="B289" s="4">
        <v>1</v>
      </c>
      <c r="C289" s="209"/>
      <c r="D289" s="31"/>
      <c r="E289" s="210" t="s">
        <v>409</v>
      </c>
      <c r="F289" s="211" t="s">
        <v>410</v>
      </c>
      <c r="G289" s="212">
        <v>0</v>
      </c>
      <c r="H289" s="212">
        <v>0</v>
      </c>
      <c r="I289" s="212">
        <v>0</v>
      </c>
      <c r="J289" s="212">
        <v>0</v>
      </c>
      <c r="K289" s="212">
        <v>0</v>
      </c>
      <c r="L289" s="212">
        <v>0</v>
      </c>
      <c r="M289" s="212">
        <v>0</v>
      </c>
      <c r="N289" s="212">
        <v>0</v>
      </c>
      <c r="O289" s="212">
        <v>0</v>
      </c>
      <c r="P289" s="212">
        <v>0</v>
      </c>
      <c r="Q289" s="212">
        <v>0.13</v>
      </c>
      <c r="R289" s="212">
        <v>0</v>
      </c>
      <c r="S289" s="212">
        <v>0</v>
      </c>
      <c r="T289" s="212">
        <v>0</v>
      </c>
      <c r="U289" s="212">
        <v>0</v>
      </c>
      <c r="V289" s="212">
        <v>0</v>
      </c>
      <c r="W289" s="212">
        <v>0</v>
      </c>
      <c r="X289" s="212">
        <v>0</v>
      </c>
      <c r="Y289" s="212">
        <v>0</v>
      </c>
      <c r="Z289" s="212">
        <v>0</v>
      </c>
      <c r="AA289" s="212">
        <v>0</v>
      </c>
      <c r="AB289" s="212">
        <v>0</v>
      </c>
      <c r="AC289" s="212">
        <v>0</v>
      </c>
      <c r="AD289" s="212">
        <v>0</v>
      </c>
      <c r="AE289" s="212">
        <v>0</v>
      </c>
      <c r="AF289" s="212">
        <v>0</v>
      </c>
      <c r="AG289" s="212">
        <v>0.13</v>
      </c>
      <c r="AH289" s="212">
        <v>0</v>
      </c>
      <c r="AI289" s="213"/>
      <c r="AJ289" s="213"/>
      <c r="AK289" s="213">
        <v>0</v>
      </c>
      <c r="AL289" s="213">
        <v>0</v>
      </c>
      <c r="AM289" s="213"/>
      <c r="AN289" s="213"/>
      <c r="AO289" s="213">
        <v>0</v>
      </c>
      <c r="AP289" s="213">
        <v>0</v>
      </c>
      <c r="AQ289" s="213"/>
      <c r="AR289" s="213"/>
      <c r="AS289" s="213">
        <v>0</v>
      </c>
      <c r="AT289" s="213">
        <v>0</v>
      </c>
      <c r="AU289" s="213"/>
      <c r="AV289" s="213"/>
      <c r="AW289" s="213"/>
      <c r="AX289" s="213"/>
      <c r="AY289" s="213"/>
      <c r="AZ289" s="213"/>
      <c r="BA289" s="213"/>
      <c r="BB289" s="213"/>
      <c r="BC289" s="213"/>
      <c r="BD289" s="213"/>
      <c r="BE289" s="213"/>
      <c r="BF289" s="213"/>
      <c r="BG289" s="212">
        <v>0</v>
      </c>
      <c r="BH289" s="212">
        <v>0</v>
      </c>
      <c r="BI289" s="212">
        <v>0</v>
      </c>
      <c r="BJ289" s="212">
        <v>0</v>
      </c>
      <c r="BK289" s="213">
        <v>0.169491525423729</v>
      </c>
      <c r="BL289" s="213">
        <v>0</v>
      </c>
      <c r="BM289" s="213">
        <v>0</v>
      </c>
      <c r="BN289" s="213">
        <v>0</v>
      </c>
      <c r="BO289" s="213">
        <v>0</v>
      </c>
      <c r="BP289" s="213">
        <v>0</v>
      </c>
      <c r="BQ289" s="213">
        <v>0</v>
      </c>
      <c r="BR289" s="213">
        <v>0</v>
      </c>
      <c r="BS289" s="213">
        <v>0</v>
      </c>
      <c r="BT289" s="213">
        <v>0</v>
      </c>
      <c r="BU289" s="213">
        <v>0</v>
      </c>
      <c r="BV289" s="213">
        <v>0</v>
      </c>
      <c r="BW289" s="213">
        <v>0</v>
      </c>
      <c r="BX289" s="212">
        <v>0</v>
      </c>
      <c r="BY289" s="212">
        <v>0</v>
      </c>
      <c r="BZ289" s="212">
        <v>0</v>
      </c>
      <c r="CA289" s="213">
        <v>0</v>
      </c>
      <c r="CB289" s="213">
        <v>0</v>
      </c>
      <c r="CC289" s="213">
        <v>0</v>
      </c>
      <c r="CD289" s="213">
        <v>0.13</v>
      </c>
      <c r="CE289" s="213">
        <v>0</v>
      </c>
      <c r="CF289" s="213">
        <v>0</v>
      </c>
      <c r="CG289" s="213"/>
      <c r="CH289" s="213"/>
      <c r="CI289" s="213"/>
      <c r="CJ289" s="213"/>
      <c r="CK289" s="213"/>
      <c r="CL289" s="213"/>
      <c r="CM289" s="213"/>
      <c r="CN289" s="213"/>
      <c r="CO289" s="213"/>
      <c r="CP289" s="212">
        <v>0.13</v>
      </c>
      <c r="CQ289" s="212">
        <v>0</v>
      </c>
      <c r="CR289" s="212">
        <v>0</v>
      </c>
      <c r="CS289" s="213">
        <v>0</v>
      </c>
      <c r="CT289" s="213">
        <v>0</v>
      </c>
      <c r="CU289" s="213">
        <v>0</v>
      </c>
      <c r="CV289" s="213">
        <v>0</v>
      </c>
      <c r="CW289" s="212">
        <v>0</v>
      </c>
      <c r="CX289" s="213">
        <v>0</v>
      </c>
      <c r="CY289" s="213">
        <v>0.169491525423729</v>
      </c>
      <c r="CZ289" s="213"/>
      <c r="DA289" s="213"/>
      <c r="DB289" s="213"/>
      <c r="DC289" s="214">
        <v>0.169491525423729</v>
      </c>
      <c r="DD289" s="107"/>
    </row>
    <row r="290" spans="1:113" s="215" customFormat="1" ht="34.5" customHeight="1">
      <c r="A290" s="208"/>
      <c r="B290" s="4">
        <v>1</v>
      </c>
      <c r="C290" s="209"/>
      <c r="D290" s="31"/>
      <c r="E290" s="210" t="s">
        <v>411</v>
      </c>
      <c r="F290" s="211" t="s">
        <v>394</v>
      </c>
      <c r="G290" s="212">
        <v>0</v>
      </c>
      <c r="H290" s="212">
        <v>0</v>
      </c>
      <c r="I290" s="212">
        <v>0</v>
      </c>
      <c r="J290" s="212">
        <v>0</v>
      </c>
      <c r="K290" s="212">
        <v>0</v>
      </c>
      <c r="L290" s="212">
        <v>0</v>
      </c>
      <c r="M290" s="212">
        <v>0</v>
      </c>
      <c r="N290" s="212">
        <v>0</v>
      </c>
      <c r="O290" s="212">
        <v>0</v>
      </c>
      <c r="P290" s="212">
        <v>0</v>
      </c>
      <c r="Q290" s="212">
        <v>0.1</v>
      </c>
      <c r="R290" s="212">
        <v>0</v>
      </c>
      <c r="S290" s="212">
        <v>0</v>
      </c>
      <c r="T290" s="212">
        <v>0</v>
      </c>
      <c r="U290" s="212">
        <v>0</v>
      </c>
      <c r="V290" s="212">
        <v>0</v>
      </c>
      <c r="W290" s="212">
        <v>0</v>
      </c>
      <c r="X290" s="212">
        <v>0</v>
      </c>
      <c r="Y290" s="212">
        <v>0</v>
      </c>
      <c r="Z290" s="212">
        <v>0</v>
      </c>
      <c r="AA290" s="212">
        <v>0</v>
      </c>
      <c r="AB290" s="212">
        <v>0</v>
      </c>
      <c r="AC290" s="212">
        <v>0</v>
      </c>
      <c r="AD290" s="212">
        <v>0</v>
      </c>
      <c r="AE290" s="212">
        <v>0</v>
      </c>
      <c r="AF290" s="212">
        <v>0</v>
      </c>
      <c r="AG290" s="212">
        <v>0.1</v>
      </c>
      <c r="AH290" s="212">
        <v>0</v>
      </c>
      <c r="AI290" s="213"/>
      <c r="AJ290" s="213"/>
      <c r="AK290" s="213">
        <v>0</v>
      </c>
      <c r="AL290" s="213">
        <v>0</v>
      </c>
      <c r="AM290" s="213"/>
      <c r="AN290" s="213"/>
      <c r="AO290" s="213">
        <v>0</v>
      </c>
      <c r="AP290" s="213">
        <v>0</v>
      </c>
      <c r="AQ290" s="213"/>
      <c r="AR290" s="213"/>
      <c r="AS290" s="213">
        <v>0</v>
      </c>
      <c r="AT290" s="213">
        <v>0</v>
      </c>
      <c r="AU290" s="213"/>
      <c r="AV290" s="213"/>
      <c r="AW290" s="213"/>
      <c r="AX290" s="213"/>
      <c r="AY290" s="213"/>
      <c r="AZ290" s="213"/>
      <c r="BA290" s="213"/>
      <c r="BB290" s="213"/>
      <c r="BC290" s="213"/>
      <c r="BD290" s="213"/>
      <c r="BE290" s="213"/>
      <c r="BF290" s="213"/>
      <c r="BG290" s="212">
        <v>0</v>
      </c>
      <c r="BH290" s="212">
        <v>0</v>
      </c>
      <c r="BI290" s="212">
        <v>0</v>
      </c>
      <c r="BJ290" s="212">
        <v>0</v>
      </c>
      <c r="BK290" s="213">
        <v>0.12711864406779702</v>
      </c>
      <c r="BL290" s="213">
        <v>0</v>
      </c>
      <c r="BM290" s="213">
        <v>0</v>
      </c>
      <c r="BN290" s="213">
        <v>0</v>
      </c>
      <c r="BO290" s="213">
        <v>0</v>
      </c>
      <c r="BP290" s="213">
        <v>0</v>
      </c>
      <c r="BQ290" s="213">
        <v>0</v>
      </c>
      <c r="BR290" s="213">
        <v>0</v>
      </c>
      <c r="BS290" s="213">
        <v>0</v>
      </c>
      <c r="BT290" s="213">
        <v>0</v>
      </c>
      <c r="BU290" s="213">
        <v>0</v>
      </c>
      <c r="BV290" s="213">
        <v>0</v>
      </c>
      <c r="BW290" s="213">
        <v>0</v>
      </c>
      <c r="BX290" s="212">
        <v>0</v>
      </c>
      <c r="BY290" s="212">
        <v>0</v>
      </c>
      <c r="BZ290" s="212">
        <v>0</v>
      </c>
      <c r="CA290" s="213">
        <v>0</v>
      </c>
      <c r="CB290" s="213">
        <v>0</v>
      </c>
      <c r="CC290" s="213">
        <v>0</v>
      </c>
      <c r="CD290" s="213">
        <v>0.1</v>
      </c>
      <c r="CE290" s="213">
        <v>0</v>
      </c>
      <c r="CF290" s="213">
        <v>0</v>
      </c>
      <c r="CG290" s="213"/>
      <c r="CH290" s="213"/>
      <c r="CI290" s="213"/>
      <c r="CJ290" s="213"/>
      <c r="CK290" s="213"/>
      <c r="CL290" s="213"/>
      <c r="CM290" s="213"/>
      <c r="CN290" s="213"/>
      <c r="CO290" s="213"/>
      <c r="CP290" s="212">
        <v>0.1</v>
      </c>
      <c r="CQ290" s="212">
        <v>0</v>
      </c>
      <c r="CR290" s="212">
        <v>0</v>
      </c>
      <c r="CS290" s="213">
        <v>0</v>
      </c>
      <c r="CT290" s="213">
        <v>0</v>
      </c>
      <c r="CU290" s="213">
        <v>0</v>
      </c>
      <c r="CV290" s="213">
        <v>0</v>
      </c>
      <c r="CW290" s="212">
        <v>0</v>
      </c>
      <c r="CX290" s="213">
        <v>0</v>
      </c>
      <c r="CY290" s="213">
        <v>0.12711864406779702</v>
      </c>
      <c r="CZ290" s="213"/>
      <c r="DA290" s="213"/>
      <c r="DB290" s="213"/>
      <c r="DC290" s="214">
        <v>0.12711864406779702</v>
      </c>
      <c r="DD290" s="107"/>
    </row>
    <row r="291" spans="1:113" s="215" customFormat="1" ht="34.5" customHeight="1">
      <c r="A291" s="208"/>
      <c r="B291" s="4">
        <v>1</v>
      </c>
      <c r="C291" s="209"/>
      <c r="D291" s="31"/>
      <c r="E291" s="210" t="s">
        <v>412</v>
      </c>
      <c r="F291" s="211" t="s">
        <v>413</v>
      </c>
      <c r="G291" s="212">
        <v>0</v>
      </c>
      <c r="H291" s="212">
        <v>0</v>
      </c>
      <c r="I291" s="212">
        <v>0</v>
      </c>
      <c r="J291" s="212">
        <v>0</v>
      </c>
      <c r="K291" s="212">
        <v>0</v>
      </c>
      <c r="L291" s="212">
        <v>0</v>
      </c>
      <c r="M291" s="212">
        <v>0</v>
      </c>
      <c r="N291" s="212">
        <v>0</v>
      </c>
      <c r="O291" s="212">
        <v>0</v>
      </c>
      <c r="P291" s="212">
        <v>0</v>
      </c>
      <c r="Q291" s="212">
        <v>8.5000000000000006E-2</v>
      </c>
      <c r="R291" s="212">
        <v>0</v>
      </c>
      <c r="S291" s="212">
        <v>0</v>
      </c>
      <c r="T291" s="212">
        <v>0</v>
      </c>
      <c r="U291" s="212">
        <v>0</v>
      </c>
      <c r="V291" s="212">
        <v>0</v>
      </c>
      <c r="W291" s="212">
        <v>0</v>
      </c>
      <c r="X291" s="212">
        <v>0</v>
      </c>
      <c r="Y291" s="212">
        <v>0</v>
      </c>
      <c r="Z291" s="212">
        <v>0</v>
      </c>
      <c r="AA291" s="212">
        <v>0</v>
      </c>
      <c r="AB291" s="212">
        <v>0</v>
      </c>
      <c r="AC291" s="212">
        <v>0</v>
      </c>
      <c r="AD291" s="212">
        <v>0</v>
      </c>
      <c r="AE291" s="212">
        <v>0</v>
      </c>
      <c r="AF291" s="212">
        <v>0</v>
      </c>
      <c r="AG291" s="212">
        <v>8.5000000000000006E-2</v>
      </c>
      <c r="AH291" s="212">
        <v>0</v>
      </c>
      <c r="AI291" s="213"/>
      <c r="AJ291" s="213"/>
      <c r="AK291" s="213">
        <v>0</v>
      </c>
      <c r="AL291" s="213">
        <v>0</v>
      </c>
      <c r="AM291" s="213"/>
      <c r="AN291" s="213"/>
      <c r="AO291" s="213">
        <v>0</v>
      </c>
      <c r="AP291" s="213">
        <v>0</v>
      </c>
      <c r="AQ291" s="213"/>
      <c r="AR291" s="213"/>
      <c r="AS291" s="213">
        <v>0</v>
      </c>
      <c r="AT291" s="213">
        <v>0</v>
      </c>
      <c r="AU291" s="213"/>
      <c r="AV291" s="213"/>
      <c r="AW291" s="213"/>
      <c r="AX291" s="213"/>
      <c r="AY291" s="213"/>
      <c r="AZ291" s="213"/>
      <c r="BA291" s="213"/>
      <c r="BB291" s="213"/>
      <c r="BC291" s="213"/>
      <c r="BD291" s="213"/>
      <c r="BE291" s="213"/>
      <c r="BF291" s="213"/>
      <c r="BG291" s="212">
        <v>0</v>
      </c>
      <c r="BH291" s="212">
        <v>0</v>
      </c>
      <c r="BI291" s="212">
        <v>0</v>
      </c>
      <c r="BJ291" s="212">
        <v>0</v>
      </c>
      <c r="BK291" s="213">
        <v>3.0407313559321997E-2</v>
      </c>
      <c r="BL291" s="213">
        <v>0</v>
      </c>
      <c r="BM291" s="213">
        <v>0</v>
      </c>
      <c r="BN291" s="213">
        <v>0</v>
      </c>
      <c r="BO291" s="213">
        <v>0</v>
      </c>
      <c r="BP291" s="213">
        <v>0</v>
      </c>
      <c r="BQ291" s="213">
        <v>0</v>
      </c>
      <c r="BR291" s="213">
        <v>0</v>
      </c>
      <c r="BS291" s="213">
        <v>0</v>
      </c>
      <c r="BT291" s="213">
        <v>0</v>
      </c>
      <c r="BU291" s="213">
        <v>0</v>
      </c>
      <c r="BV291" s="213">
        <v>0</v>
      </c>
      <c r="BW291" s="213">
        <v>0</v>
      </c>
      <c r="BX291" s="212">
        <v>0</v>
      </c>
      <c r="BY291" s="212">
        <v>0</v>
      </c>
      <c r="BZ291" s="212">
        <v>0</v>
      </c>
      <c r="CA291" s="213">
        <v>0</v>
      </c>
      <c r="CB291" s="213">
        <v>0</v>
      </c>
      <c r="CC291" s="213">
        <v>0</v>
      </c>
      <c r="CD291" s="213">
        <v>8.5000000000000006E-2</v>
      </c>
      <c r="CE291" s="213">
        <v>0</v>
      </c>
      <c r="CF291" s="213">
        <v>0</v>
      </c>
      <c r="CG291" s="213"/>
      <c r="CH291" s="213"/>
      <c r="CI291" s="213"/>
      <c r="CJ291" s="213"/>
      <c r="CK291" s="213"/>
      <c r="CL291" s="213"/>
      <c r="CM291" s="213"/>
      <c r="CN291" s="213"/>
      <c r="CO291" s="213"/>
      <c r="CP291" s="212">
        <v>8.5000000000000006E-2</v>
      </c>
      <c r="CQ291" s="212">
        <v>0</v>
      </c>
      <c r="CR291" s="212">
        <v>0</v>
      </c>
      <c r="CS291" s="213">
        <v>0</v>
      </c>
      <c r="CT291" s="213">
        <v>0</v>
      </c>
      <c r="CU291" s="213">
        <v>0</v>
      </c>
      <c r="CV291" s="213">
        <v>0</v>
      </c>
      <c r="CW291" s="212">
        <v>0</v>
      </c>
      <c r="CX291" s="213">
        <v>0</v>
      </c>
      <c r="CY291" s="213">
        <v>3.0407313559321997E-2</v>
      </c>
      <c r="CZ291" s="213"/>
      <c r="DA291" s="213"/>
      <c r="DB291" s="213"/>
      <c r="DC291" s="214">
        <v>3.0407313559321997E-2</v>
      </c>
      <c r="DD291" s="107"/>
    </row>
    <row r="292" spans="1:113" s="215" customFormat="1" ht="34.5" customHeight="1">
      <c r="A292" s="208"/>
      <c r="B292" s="4">
        <v>1</v>
      </c>
      <c r="C292" s="209"/>
      <c r="D292" s="31"/>
      <c r="E292" s="210" t="s">
        <v>414</v>
      </c>
      <c r="F292" s="211" t="s">
        <v>415</v>
      </c>
      <c r="G292" s="212">
        <v>0</v>
      </c>
      <c r="H292" s="212">
        <v>0</v>
      </c>
      <c r="I292" s="212">
        <v>0</v>
      </c>
      <c r="J292" s="212">
        <v>0</v>
      </c>
      <c r="K292" s="212">
        <v>0</v>
      </c>
      <c r="L292" s="212">
        <v>0</v>
      </c>
      <c r="M292" s="212">
        <v>0</v>
      </c>
      <c r="N292" s="212">
        <v>0</v>
      </c>
      <c r="O292" s="212">
        <v>0</v>
      </c>
      <c r="P292" s="212">
        <v>0</v>
      </c>
      <c r="Q292" s="212">
        <v>0.97499999999999998</v>
      </c>
      <c r="R292" s="212">
        <v>0</v>
      </c>
      <c r="S292" s="212">
        <v>0</v>
      </c>
      <c r="T292" s="212">
        <v>0</v>
      </c>
      <c r="U292" s="212">
        <v>0</v>
      </c>
      <c r="V292" s="212">
        <v>0</v>
      </c>
      <c r="W292" s="212">
        <v>0</v>
      </c>
      <c r="X292" s="212">
        <v>0</v>
      </c>
      <c r="Y292" s="212">
        <v>0</v>
      </c>
      <c r="Z292" s="212">
        <v>0</v>
      </c>
      <c r="AA292" s="212">
        <v>0</v>
      </c>
      <c r="AB292" s="212">
        <v>0</v>
      </c>
      <c r="AC292" s="212">
        <v>0</v>
      </c>
      <c r="AD292" s="212">
        <v>0</v>
      </c>
      <c r="AE292" s="212">
        <v>0</v>
      </c>
      <c r="AF292" s="212">
        <v>0</v>
      </c>
      <c r="AG292" s="212">
        <v>0.97499999999999998</v>
      </c>
      <c r="AH292" s="212">
        <v>0</v>
      </c>
      <c r="AI292" s="213"/>
      <c r="AJ292" s="213"/>
      <c r="AK292" s="213"/>
      <c r="AL292" s="213"/>
      <c r="AM292" s="213"/>
      <c r="AN292" s="213"/>
      <c r="AO292" s="213"/>
      <c r="AP292" s="213"/>
      <c r="AQ292" s="213"/>
      <c r="AR292" s="213"/>
      <c r="AS292" s="213"/>
      <c r="AT292" s="213"/>
      <c r="AU292" s="213"/>
      <c r="AV292" s="213"/>
      <c r="AW292" s="213"/>
      <c r="AX292" s="213"/>
      <c r="AY292" s="213"/>
      <c r="AZ292" s="213"/>
      <c r="BA292" s="213"/>
      <c r="BB292" s="213"/>
      <c r="BC292" s="213"/>
      <c r="BD292" s="213"/>
      <c r="BE292" s="213"/>
      <c r="BF292" s="213"/>
      <c r="BG292" s="212">
        <v>0</v>
      </c>
      <c r="BH292" s="212">
        <v>0</v>
      </c>
      <c r="BI292" s="212">
        <v>0</v>
      </c>
      <c r="BJ292" s="212">
        <v>0</v>
      </c>
      <c r="BK292" s="213">
        <v>1.2601728983050799</v>
      </c>
      <c r="BL292" s="213">
        <v>0</v>
      </c>
      <c r="BM292" s="213">
        <v>0</v>
      </c>
      <c r="BN292" s="213">
        <v>0</v>
      </c>
      <c r="BO292" s="213">
        <v>0</v>
      </c>
      <c r="BP292" s="213">
        <v>0</v>
      </c>
      <c r="BQ292" s="213">
        <v>0</v>
      </c>
      <c r="BR292" s="213">
        <v>0</v>
      </c>
      <c r="BS292" s="213">
        <v>0</v>
      </c>
      <c r="BT292" s="213">
        <v>0</v>
      </c>
      <c r="BU292" s="213">
        <v>0</v>
      </c>
      <c r="BV292" s="213">
        <v>0</v>
      </c>
      <c r="BW292" s="213">
        <v>0</v>
      </c>
      <c r="BX292" s="212">
        <v>0</v>
      </c>
      <c r="BY292" s="212">
        <v>0</v>
      </c>
      <c r="BZ292" s="212">
        <v>0</v>
      </c>
      <c r="CA292" s="213"/>
      <c r="CB292" s="213"/>
      <c r="CC292" s="213"/>
      <c r="CD292" s="213">
        <v>0.97499999999999998</v>
      </c>
      <c r="CE292" s="213">
        <v>0</v>
      </c>
      <c r="CF292" s="213">
        <v>0</v>
      </c>
      <c r="CG292" s="213"/>
      <c r="CH292" s="213"/>
      <c r="CI292" s="213"/>
      <c r="CJ292" s="213"/>
      <c r="CK292" s="213"/>
      <c r="CL292" s="213"/>
      <c r="CM292" s="213"/>
      <c r="CN292" s="213"/>
      <c r="CO292" s="213"/>
      <c r="CP292" s="212">
        <v>0.97499999999999998</v>
      </c>
      <c r="CQ292" s="212">
        <v>0</v>
      </c>
      <c r="CR292" s="212">
        <v>0</v>
      </c>
      <c r="CS292" s="213">
        <v>0</v>
      </c>
      <c r="CT292" s="213">
        <v>0</v>
      </c>
      <c r="CU292" s="213">
        <v>0</v>
      </c>
      <c r="CV292" s="213">
        <v>0</v>
      </c>
      <c r="CW292" s="212">
        <v>0</v>
      </c>
      <c r="CX292" s="213">
        <v>0</v>
      </c>
      <c r="CY292" s="213">
        <v>1.2601728983050799</v>
      </c>
      <c r="CZ292" s="213"/>
      <c r="DA292" s="213"/>
      <c r="DB292" s="213"/>
      <c r="DC292" s="214">
        <v>1.2601728983050799</v>
      </c>
      <c r="DD292" s="107"/>
    </row>
    <row r="293" spans="1:113" s="56" customFormat="1" ht="11.25">
      <c r="A293" s="4"/>
      <c r="B293" s="4"/>
      <c r="D293" s="57"/>
      <c r="E293" s="204"/>
      <c r="F293" s="205"/>
      <c r="G293" s="205"/>
      <c r="H293" s="205"/>
      <c r="I293" s="90"/>
      <c r="J293" s="90"/>
      <c r="K293" s="205"/>
      <c r="L293" s="205"/>
      <c r="M293" s="90"/>
      <c r="N293" s="90"/>
      <c r="O293" s="205"/>
      <c r="P293" s="205"/>
      <c r="Q293" s="90"/>
      <c r="R293" s="90"/>
      <c r="S293" s="205"/>
      <c r="T293" s="205"/>
      <c r="U293" s="90"/>
      <c r="V293" s="90"/>
      <c r="W293" s="205"/>
      <c r="X293" s="205"/>
      <c r="Y293" s="90"/>
      <c r="Z293" s="90"/>
      <c r="AA293" s="205"/>
      <c r="AB293" s="205"/>
      <c r="AC293" s="90"/>
      <c r="AD293" s="90"/>
      <c r="AE293" s="205"/>
      <c r="AF293" s="205"/>
      <c r="AG293" s="90"/>
      <c r="AH293" s="90"/>
      <c r="AI293" s="205"/>
      <c r="AJ293" s="205"/>
      <c r="AK293" s="90"/>
      <c r="AL293" s="90"/>
      <c r="AM293" s="205"/>
      <c r="AN293" s="205"/>
      <c r="AO293" s="90"/>
      <c r="AP293" s="90"/>
      <c r="AQ293" s="205"/>
      <c r="AR293" s="205"/>
      <c r="AS293" s="90"/>
      <c r="AT293" s="90"/>
      <c r="AU293" s="205"/>
      <c r="AV293" s="205"/>
      <c r="AW293" s="90"/>
      <c r="AX293" s="90"/>
      <c r="AY293" s="205"/>
      <c r="AZ293" s="205"/>
      <c r="BA293" s="90"/>
      <c r="BB293" s="90"/>
      <c r="BC293" s="205"/>
      <c r="BD293" s="205"/>
      <c r="BE293" s="90"/>
      <c r="BF293" s="90"/>
      <c r="BG293" s="205"/>
      <c r="BH293" s="205"/>
      <c r="BI293" s="90"/>
      <c r="BJ293" s="90"/>
      <c r="BK293" s="90"/>
      <c r="BL293" s="90"/>
      <c r="BM293" s="90"/>
      <c r="BN293" s="90"/>
      <c r="BO293" s="90"/>
      <c r="BP293" s="90"/>
      <c r="BQ293" s="90"/>
      <c r="BR293" s="90"/>
      <c r="BS293" s="90"/>
      <c r="BT293" s="90"/>
      <c r="BU293" s="90"/>
      <c r="BV293" s="90"/>
      <c r="BW293" s="90"/>
      <c r="BX293" s="90"/>
      <c r="BY293" s="90"/>
      <c r="BZ293" s="90"/>
      <c r="CA293" s="90"/>
      <c r="CB293" s="90"/>
      <c r="CC293" s="90"/>
      <c r="CD293" s="90"/>
      <c r="CE293" s="90"/>
      <c r="CF293" s="90"/>
      <c r="CG293" s="90"/>
      <c r="CH293" s="90"/>
      <c r="CI293" s="90"/>
      <c r="CJ293" s="90"/>
      <c r="CK293" s="90"/>
      <c r="CL293" s="90"/>
      <c r="CM293" s="90"/>
      <c r="CN293" s="90"/>
      <c r="CO293" s="90"/>
      <c r="CP293" s="90"/>
      <c r="CQ293" s="90"/>
      <c r="CR293" s="90"/>
      <c r="CS293" s="90"/>
      <c r="CT293" s="90"/>
      <c r="CU293" s="90"/>
      <c r="CV293" s="90"/>
      <c r="CW293" s="90"/>
      <c r="CX293" s="90"/>
      <c r="CY293" s="90"/>
      <c r="CZ293" s="90"/>
      <c r="DA293" s="90"/>
      <c r="DB293" s="90"/>
      <c r="DC293" s="206"/>
      <c r="DD293" s="71"/>
      <c r="DH293" s="64"/>
      <c r="DI293" s="64"/>
    </row>
    <row r="294" spans="1:113" s="56" customFormat="1" ht="11.25">
      <c r="A294" s="4"/>
      <c r="B294" s="4"/>
      <c r="D294" s="57"/>
      <c r="E294" s="197" t="s">
        <v>416</v>
      </c>
      <c r="F294" s="199" t="s">
        <v>122</v>
      </c>
      <c r="G294" s="77"/>
      <c r="H294" s="77"/>
      <c r="I294" s="76">
        <v>17.54</v>
      </c>
      <c r="J294" s="76">
        <v>0</v>
      </c>
      <c r="K294" s="77"/>
      <c r="L294" s="77"/>
      <c r="M294" s="76">
        <v>30.820000000000004</v>
      </c>
      <c r="N294" s="76">
        <v>0</v>
      </c>
      <c r="O294" s="77"/>
      <c r="P294" s="77"/>
      <c r="Q294" s="76">
        <v>2.218</v>
      </c>
      <c r="R294" s="76">
        <v>0</v>
      </c>
      <c r="S294" s="77"/>
      <c r="T294" s="77"/>
      <c r="U294" s="76">
        <v>0</v>
      </c>
      <c r="V294" s="76">
        <v>0</v>
      </c>
      <c r="W294" s="77"/>
      <c r="X294" s="77"/>
      <c r="Y294" s="76">
        <v>0</v>
      </c>
      <c r="Z294" s="76">
        <v>0</v>
      </c>
      <c r="AA294" s="77"/>
      <c r="AB294" s="77"/>
      <c r="AC294" s="76">
        <v>0</v>
      </c>
      <c r="AD294" s="76">
        <v>0</v>
      </c>
      <c r="AE294" s="77"/>
      <c r="AF294" s="77"/>
      <c r="AG294" s="76">
        <v>50.578000000000003</v>
      </c>
      <c r="AH294" s="76">
        <v>0</v>
      </c>
      <c r="AI294" s="77"/>
      <c r="AJ294" s="77"/>
      <c r="AK294" s="76">
        <v>0</v>
      </c>
      <c r="AL294" s="76">
        <v>0</v>
      </c>
      <c r="AM294" s="77"/>
      <c r="AN294" s="77"/>
      <c r="AO294" s="76">
        <v>0</v>
      </c>
      <c r="AP294" s="76">
        <v>0</v>
      </c>
      <c r="AQ294" s="77"/>
      <c r="AR294" s="77"/>
      <c r="AS294" s="76">
        <v>0</v>
      </c>
      <c r="AT294" s="76">
        <v>0</v>
      </c>
      <c r="AU294" s="77"/>
      <c r="AV294" s="77"/>
      <c r="AW294" s="76">
        <v>0</v>
      </c>
      <c r="AX294" s="76">
        <v>0</v>
      </c>
      <c r="AY294" s="77"/>
      <c r="AZ294" s="77"/>
      <c r="BA294" s="76">
        <v>0</v>
      </c>
      <c r="BB294" s="76">
        <v>0</v>
      </c>
      <c r="BC294" s="77"/>
      <c r="BD294" s="77"/>
      <c r="BE294" s="76">
        <v>0</v>
      </c>
      <c r="BF294" s="76">
        <v>0</v>
      </c>
      <c r="BG294" s="77"/>
      <c r="BH294" s="77"/>
      <c r="BI294" s="76">
        <v>0</v>
      </c>
      <c r="BJ294" s="76">
        <v>0</v>
      </c>
      <c r="BK294" s="76">
        <v>306.8184119671526</v>
      </c>
      <c r="BL294" s="76">
        <v>0.05</v>
      </c>
      <c r="BM294" s="76">
        <v>0</v>
      </c>
      <c r="BN294" s="76">
        <v>0</v>
      </c>
      <c r="BO294" s="76">
        <v>6.66</v>
      </c>
      <c r="BP294" s="76">
        <v>0</v>
      </c>
      <c r="BQ294" s="76">
        <v>0</v>
      </c>
      <c r="BR294" s="76">
        <v>3.1</v>
      </c>
      <c r="BS294" s="76">
        <v>0</v>
      </c>
      <c r="BT294" s="76">
        <v>0</v>
      </c>
      <c r="BU294" s="76">
        <v>7.73</v>
      </c>
      <c r="BV294" s="76">
        <v>0</v>
      </c>
      <c r="BW294" s="76">
        <v>0</v>
      </c>
      <c r="BX294" s="76">
        <v>17.54</v>
      </c>
      <c r="BY294" s="76">
        <v>0</v>
      </c>
      <c r="BZ294" s="76">
        <v>0</v>
      </c>
      <c r="CA294" s="76">
        <v>30.820000000000004</v>
      </c>
      <c r="CB294" s="76">
        <v>0</v>
      </c>
      <c r="CC294" s="76">
        <v>0</v>
      </c>
      <c r="CD294" s="76">
        <v>2.218</v>
      </c>
      <c r="CE294" s="76">
        <v>0</v>
      </c>
      <c r="CF294" s="76">
        <v>0</v>
      </c>
      <c r="CG294" s="76">
        <v>0</v>
      </c>
      <c r="CH294" s="76">
        <v>0</v>
      </c>
      <c r="CI294" s="76">
        <v>0</v>
      </c>
      <c r="CJ294" s="76">
        <v>0</v>
      </c>
      <c r="CK294" s="76">
        <v>0</v>
      </c>
      <c r="CL294" s="76">
        <v>0</v>
      </c>
      <c r="CM294" s="76">
        <v>0</v>
      </c>
      <c r="CN294" s="76">
        <v>0</v>
      </c>
      <c r="CO294" s="76">
        <v>0</v>
      </c>
      <c r="CP294" s="76">
        <v>50.578000000000003</v>
      </c>
      <c r="CQ294" s="76">
        <v>0</v>
      </c>
      <c r="CR294" s="76">
        <v>0</v>
      </c>
      <c r="CS294" s="76">
        <v>4.2372881355932208E-2</v>
      </c>
      <c r="CT294" s="76">
        <v>81.894491525423732</v>
      </c>
      <c r="CU294" s="76">
        <v>6.5598773898305085</v>
      </c>
      <c r="CV294" s="76">
        <v>44.516923728813559</v>
      </c>
      <c r="CW294" s="76">
        <v>133.01366552542373</v>
      </c>
      <c r="CX294" s="76">
        <v>156.62708783525426</v>
      </c>
      <c r="CY294" s="76">
        <v>17.177658606474601</v>
      </c>
      <c r="CZ294" s="76">
        <v>0</v>
      </c>
      <c r="DA294" s="76">
        <v>0</v>
      </c>
      <c r="DB294" s="76">
        <v>0</v>
      </c>
      <c r="DC294" s="78">
        <v>306.8184119671526</v>
      </c>
      <c r="DD294" s="71"/>
      <c r="DH294" s="64"/>
      <c r="DI294" s="64"/>
    </row>
    <row r="295" spans="1:113" s="56" customFormat="1" ht="11.25">
      <c r="A295" s="4"/>
      <c r="B295" s="4"/>
      <c r="D295" s="57"/>
      <c r="E295" s="197" t="s">
        <v>417</v>
      </c>
      <c r="F295" s="200" t="s">
        <v>124</v>
      </c>
      <c r="G295" s="77"/>
      <c r="H295" s="77"/>
      <c r="I295" s="76">
        <v>0</v>
      </c>
      <c r="J295" s="76">
        <v>0</v>
      </c>
      <c r="K295" s="77"/>
      <c r="L295" s="77"/>
      <c r="M295" s="76">
        <v>0</v>
      </c>
      <c r="N295" s="76">
        <v>0</v>
      </c>
      <c r="O295" s="77"/>
      <c r="P295" s="77"/>
      <c r="Q295" s="76">
        <v>0</v>
      </c>
      <c r="R295" s="76">
        <v>0</v>
      </c>
      <c r="S295" s="77"/>
      <c r="T295" s="77"/>
      <c r="U295" s="76">
        <v>0</v>
      </c>
      <c r="V295" s="76">
        <v>0</v>
      </c>
      <c r="W295" s="77"/>
      <c r="X295" s="77"/>
      <c r="Y295" s="76">
        <v>0</v>
      </c>
      <c r="Z295" s="76">
        <v>0</v>
      </c>
      <c r="AA295" s="77"/>
      <c r="AB295" s="77"/>
      <c r="AC295" s="76">
        <v>0</v>
      </c>
      <c r="AD295" s="76">
        <v>0</v>
      </c>
      <c r="AE295" s="77"/>
      <c r="AF295" s="77"/>
      <c r="AG295" s="76">
        <v>0</v>
      </c>
      <c r="AH295" s="76">
        <v>0</v>
      </c>
      <c r="AI295" s="77"/>
      <c r="AJ295" s="77"/>
      <c r="AK295" s="76">
        <v>0</v>
      </c>
      <c r="AL295" s="76">
        <v>0</v>
      </c>
      <c r="AM295" s="77"/>
      <c r="AN295" s="77"/>
      <c r="AO295" s="76">
        <v>0</v>
      </c>
      <c r="AP295" s="76">
        <v>0</v>
      </c>
      <c r="AQ295" s="77"/>
      <c r="AR295" s="77"/>
      <c r="AS295" s="76">
        <v>0</v>
      </c>
      <c r="AT295" s="76">
        <v>0</v>
      </c>
      <c r="AU295" s="77"/>
      <c r="AV295" s="77"/>
      <c r="AW295" s="76">
        <v>0</v>
      </c>
      <c r="AX295" s="76">
        <v>0</v>
      </c>
      <c r="AY295" s="77"/>
      <c r="AZ295" s="77"/>
      <c r="BA295" s="76">
        <v>0</v>
      </c>
      <c r="BB295" s="76">
        <v>0</v>
      </c>
      <c r="BC295" s="77"/>
      <c r="BD295" s="77"/>
      <c r="BE295" s="76">
        <v>0</v>
      </c>
      <c r="BF295" s="76">
        <v>0</v>
      </c>
      <c r="BG295" s="77"/>
      <c r="BH295" s="77"/>
      <c r="BI295" s="76">
        <v>0</v>
      </c>
      <c r="BJ295" s="76">
        <v>0</v>
      </c>
      <c r="BK295" s="76">
        <v>0</v>
      </c>
      <c r="BL295" s="76">
        <v>0</v>
      </c>
      <c r="BM295" s="76">
        <v>0</v>
      </c>
      <c r="BN295" s="76">
        <v>0</v>
      </c>
      <c r="BO295" s="76">
        <v>0</v>
      </c>
      <c r="BP295" s="76">
        <v>0</v>
      </c>
      <c r="BQ295" s="76">
        <v>0</v>
      </c>
      <c r="BR295" s="76">
        <v>0</v>
      </c>
      <c r="BS295" s="76">
        <v>0</v>
      </c>
      <c r="BT295" s="76">
        <v>0</v>
      </c>
      <c r="BU295" s="76">
        <v>0</v>
      </c>
      <c r="BV295" s="76">
        <v>0</v>
      </c>
      <c r="BW295" s="76">
        <v>0</v>
      </c>
      <c r="BX295" s="76">
        <v>0</v>
      </c>
      <c r="BY295" s="76">
        <v>0</v>
      </c>
      <c r="BZ295" s="76">
        <v>0</v>
      </c>
      <c r="CA295" s="76">
        <v>0</v>
      </c>
      <c r="CB295" s="76">
        <v>0</v>
      </c>
      <c r="CC295" s="76">
        <v>0</v>
      </c>
      <c r="CD295" s="76">
        <v>0</v>
      </c>
      <c r="CE295" s="76">
        <v>0</v>
      </c>
      <c r="CF295" s="76">
        <v>0</v>
      </c>
      <c r="CG295" s="76">
        <v>0</v>
      </c>
      <c r="CH295" s="76">
        <v>0</v>
      </c>
      <c r="CI295" s="76">
        <v>0</v>
      </c>
      <c r="CJ295" s="76">
        <v>0</v>
      </c>
      <c r="CK295" s="76">
        <v>0</v>
      </c>
      <c r="CL295" s="76">
        <v>0</v>
      </c>
      <c r="CM295" s="76">
        <v>0</v>
      </c>
      <c r="CN295" s="76">
        <v>0</v>
      </c>
      <c r="CO295" s="76">
        <v>0</v>
      </c>
      <c r="CP295" s="76">
        <v>0</v>
      </c>
      <c r="CQ295" s="76">
        <v>0</v>
      </c>
      <c r="CR295" s="76">
        <v>0</v>
      </c>
      <c r="CS295" s="76">
        <v>0</v>
      </c>
      <c r="CT295" s="76">
        <v>0</v>
      </c>
      <c r="CU295" s="76">
        <v>0</v>
      </c>
      <c r="CV295" s="76">
        <v>0</v>
      </c>
      <c r="CW295" s="76">
        <v>0</v>
      </c>
      <c r="CX295" s="76">
        <v>0</v>
      </c>
      <c r="CY295" s="76">
        <v>0</v>
      </c>
      <c r="CZ295" s="76">
        <v>0</v>
      </c>
      <c r="DA295" s="76">
        <v>0</v>
      </c>
      <c r="DB295" s="76">
        <v>0</v>
      </c>
      <c r="DC295" s="78">
        <v>0</v>
      </c>
      <c r="DD295" s="71"/>
      <c r="DH295" s="64"/>
      <c r="DI295" s="64"/>
    </row>
    <row r="296" spans="1:113" s="56" customFormat="1" ht="11.25">
      <c r="A296" s="4"/>
      <c r="B296" s="4"/>
      <c r="D296" s="57"/>
      <c r="E296" s="201" t="s">
        <v>418</v>
      </c>
      <c r="F296" s="207"/>
      <c r="G296" s="77"/>
      <c r="H296" s="77"/>
      <c r="I296" s="84"/>
      <c r="J296" s="84"/>
      <c r="K296" s="77"/>
      <c r="L296" s="77"/>
      <c r="M296" s="84"/>
      <c r="N296" s="84"/>
      <c r="O296" s="77"/>
      <c r="P296" s="77"/>
      <c r="Q296" s="84"/>
      <c r="R296" s="84"/>
      <c r="S296" s="77"/>
      <c r="T296" s="77"/>
      <c r="U296" s="84"/>
      <c r="V296" s="84"/>
      <c r="W296" s="77"/>
      <c r="X296" s="77"/>
      <c r="Y296" s="84"/>
      <c r="Z296" s="84"/>
      <c r="AA296" s="77"/>
      <c r="AB296" s="77"/>
      <c r="AC296" s="84"/>
      <c r="AD296" s="84"/>
      <c r="AE296" s="77"/>
      <c r="AF296" s="77"/>
      <c r="AG296" s="84"/>
      <c r="AH296" s="84"/>
      <c r="AI296" s="77"/>
      <c r="AJ296" s="77"/>
      <c r="AK296" s="84"/>
      <c r="AL296" s="84"/>
      <c r="AM296" s="77"/>
      <c r="AN296" s="77"/>
      <c r="AO296" s="84"/>
      <c r="AP296" s="84"/>
      <c r="AQ296" s="77"/>
      <c r="AR296" s="77"/>
      <c r="AS296" s="84"/>
      <c r="AT296" s="84"/>
      <c r="AU296" s="77"/>
      <c r="AV296" s="77"/>
      <c r="AW296" s="84"/>
      <c r="AX296" s="84"/>
      <c r="AY296" s="77"/>
      <c r="AZ296" s="77"/>
      <c r="BA296" s="84"/>
      <c r="BB296" s="84"/>
      <c r="BC296" s="77"/>
      <c r="BD296" s="77"/>
      <c r="BE296" s="84"/>
      <c r="BF296" s="84"/>
      <c r="BG296" s="77"/>
      <c r="BH296" s="77"/>
      <c r="BI296" s="84"/>
      <c r="BJ296" s="84"/>
      <c r="BK296" s="84"/>
      <c r="BL296" s="84"/>
      <c r="BM296" s="84"/>
      <c r="BN296" s="84"/>
      <c r="BO296" s="84"/>
      <c r="BP296" s="84"/>
      <c r="BQ296" s="84"/>
      <c r="BR296" s="84"/>
      <c r="BS296" s="84"/>
      <c r="BT296" s="84"/>
      <c r="BU296" s="84"/>
      <c r="BV296" s="84"/>
      <c r="BW296" s="84"/>
      <c r="BX296" s="84"/>
      <c r="BY296" s="84"/>
      <c r="BZ296" s="84"/>
      <c r="CA296" s="84"/>
      <c r="CB296" s="84"/>
      <c r="CC296" s="84"/>
      <c r="CD296" s="84"/>
      <c r="CE296" s="84"/>
      <c r="CF296" s="84"/>
      <c r="CG296" s="84"/>
      <c r="CH296" s="84"/>
      <c r="CI296" s="84"/>
      <c r="CJ296" s="84"/>
      <c r="CK296" s="84"/>
      <c r="CL296" s="84"/>
      <c r="CM296" s="84"/>
      <c r="CN296" s="84"/>
      <c r="CO296" s="84"/>
      <c r="CP296" s="84"/>
      <c r="CQ296" s="84"/>
      <c r="CR296" s="84"/>
      <c r="CS296" s="84"/>
      <c r="CT296" s="84"/>
      <c r="CU296" s="84"/>
      <c r="CV296" s="84"/>
      <c r="CW296" s="84"/>
      <c r="CX296" s="84"/>
      <c r="CY296" s="84"/>
      <c r="CZ296" s="84"/>
      <c r="DA296" s="84"/>
      <c r="DB296" s="84"/>
      <c r="DC296" s="203"/>
      <c r="DD296" s="71"/>
      <c r="DH296" s="64"/>
      <c r="DI296" s="64"/>
    </row>
    <row r="297" spans="1:113" s="56" customFormat="1" ht="11.25">
      <c r="A297" s="4"/>
      <c r="B297" s="4"/>
      <c r="D297" s="57"/>
      <c r="E297" s="204"/>
      <c r="F297" s="205"/>
      <c r="G297" s="205"/>
      <c r="H297" s="205"/>
      <c r="I297" s="90"/>
      <c r="J297" s="90"/>
      <c r="K297" s="205"/>
      <c r="L297" s="205"/>
      <c r="M297" s="90"/>
      <c r="N297" s="90"/>
      <c r="O297" s="205"/>
      <c r="P297" s="205"/>
      <c r="Q297" s="90"/>
      <c r="R297" s="90"/>
      <c r="S297" s="205"/>
      <c r="T297" s="205"/>
      <c r="U297" s="90"/>
      <c r="V297" s="90"/>
      <c r="W297" s="205"/>
      <c r="X297" s="205"/>
      <c r="Y297" s="90"/>
      <c r="Z297" s="90"/>
      <c r="AA297" s="205"/>
      <c r="AB297" s="205"/>
      <c r="AC297" s="90"/>
      <c r="AD297" s="90"/>
      <c r="AE297" s="205"/>
      <c r="AF297" s="205"/>
      <c r="AG297" s="90"/>
      <c r="AH297" s="90"/>
      <c r="AI297" s="205"/>
      <c r="AJ297" s="205"/>
      <c r="AK297" s="90"/>
      <c r="AL297" s="90"/>
      <c r="AM297" s="205"/>
      <c r="AN297" s="205"/>
      <c r="AO297" s="90"/>
      <c r="AP297" s="90"/>
      <c r="AQ297" s="205"/>
      <c r="AR297" s="205"/>
      <c r="AS297" s="90"/>
      <c r="AT297" s="90"/>
      <c r="AU297" s="205"/>
      <c r="AV297" s="205"/>
      <c r="AW297" s="90"/>
      <c r="AX297" s="90"/>
      <c r="AY297" s="205"/>
      <c r="AZ297" s="205"/>
      <c r="BA297" s="90"/>
      <c r="BB297" s="90"/>
      <c r="BC297" s="205"/>
      <c r="BD297" s="205"/>
      <c r="BE297" s="90"/>
      <c r="BF297" s="90"/>
      <c r="BG297" s="205"/>
      <c r="BH297" s="205"/>
      <c r="BI297" s="90"/>
      <c r="BJ297" s="90"/>
      <c r="BK297" s="90"/>
      <c r="BL297" s="90"/>
      <c r="BM297" s="90"/>
      <c r="BN297" s="90"/>
      <c r="BO297" s="90"/>
      <c r="BP297" s="90"/>
      <c r="BQ297" s="90"/>
      <c r="BR297" s="90"/>
      <c r="BS297" s="90"/>
      <c r="BT297" s="90"/>
      <c r="BU297" s="90"/>
      <c r="BV297" s="90"/>
      <c r="BW297" s="90"/>
      <c r="BX297" s="90"/>
      <c r="BY297" s="90"/>
      <c r="BZ297" s="90"/>
      <c r="CA297" s="90"/>
      <c r="CB297" s="90"/>
      <c r="CC297" s="90"/>
      <c r="CD297" s="90"/>
      <c r="CE297" s="90"/>
      <c r="CF297" s="90"/>
      <c r="CG297" s="90"/>
      <c r="CH297" s="90"/>
      <c r="CI297" s="90"/>
      <c r="CJ297" s="90"/>
      <c r="CK297" s="90"/>
      <c r="CL297" s="90"/>
      <c r="CM297" s="90"/>
      <c r="CN297" s="90"/>
      <c r="CO297" s="90"/>
      <c r="CP297" s="90"/>
      <c r="CQ297" s="90"/>
      <c r="CR297" s="90"/>
      <c r="CS297" s="90"/>
      <c r="CT297" s="90"/>
      <c r="CU297" s="90"/>
      <c r="CV297" s="90"/>
      <c r="CW297" s="90"/>
      <c r="CX297" s="90"/>
      <c r="CY297" s="90"/>
      <c r="CZ297" s="90"/>
      <c r="DA297" s="90"/>
      <c r="DB297" s="90"/>
      <c r="DC297" s="206"/>
      <c r="DD297" s="71"/>
      <c r="DH297" s="64"/>
      <c r="DI297" s="64"/>
    </row>
    <row r="298" spans="1:113" s="56" customFormat="1" ht="11.25">
      <c r="A298" s="4"/>
      <c r="B298" s="4"/>
      <c r="D298" s="57"/>
      <c r="E298" s="197" t="s">
        <v>419</v>
      </c>
      <c r="F298" s="200" t="s">
        <v>127</v>
      </c>
      <c r="G298" s="77"/>
      <c r="H298" s="77"/>
      <c r="I298" s="76">
        <v>0</v>
      </c>
      <c r="J298" s="76">
        <v>0</v>
      </c>
      <c r="K298" s="77"/>
      <c r="L298" s="77"/>
      <c r="M298" s="76">
        <v>0</v>
      </c>
      <c r="N298" s="76">
        <v>0</v>
      </c>
      <c r="O298" s="77"/>
      <c r="P298" s="77"/>
      <c r="Q298" s="76">
        <v>0</v>
      </c>
      <c r="R298" s="76">
        <v>0</v>
      </c>
      <c r="S298" s="77"/>
      <c r="T298" s="77"/>
      <c r="U298" s="76">
        <v>0</v>
      </c>
      <c r="V298" s="76">
        <v>0</v>
      </c>
      <c r="W298" s="77"/>
      <c r="X298" s="77"/>
      <c r="Y298" s="76">
        <v>0</v>
      </c>
      <c r="Z298" s="76">
        <v>0</v>
      </c>
      <c r="AA298" s="77"/>
      <c r="AB298" s="77"/>
      <c r="AC298" s="76">
        <v>0</v>
      </c>
      <c r="AD298" s="76">
        <v>0</v>
      </c>
      <c r="AE298" s="77"/>
      <c r="AF298" s="77"/>
      <c r="AG298" s="76">
        <v>0</v>
      </c>
      <c r="AH298" s="76">
        <v>0</v>
      </c>
      <c r="AI298" s="77"/>
      <c r="AJ298" s="77"/>
      <c r="AK298" s="76">
        <v>0</v>
      </c>
      <c r="AL298" s="76">
        <v>0</v>
      </c>
      <c r="AM298" s="77"/>
      <c r="AN298" s="77"/>
      <c r="AO298" s="76">
        <v>0</v>
      </c>
      <c r="AP298" s="76">
        <v>0</v>
      </c>
      <c r="AQ298" s="77"/>
      <c r="AR298" s="77"/>
      <c r="AS298" s="76">
        <v>0</v>
      </c>
      <c r="AT298" s="76">
        <v>0</v>
      </c>
      <c r="AU298" s="77"/>
      <c r="AV298" s="77"/>
      <c r="AW298" s="76">
        <v>0</v>
      </c>
      <c r="AX298" s="76">
        <v>0</v>
      </c>
      <c r="AY298" s="77"/>
      <c r="AZ298" s="77"/>
      <c r="BA298" s="76">
        <v>0</v>
      </c>
      <c r="BB298" s="76">
        <v>0</v>
      </c>
      <c r="BC298" s="77"/>
      <c r="BD298" s="77"/>
      <c r="BE298" s="76">
        <v>0</v>
      </c>
      <c r="BF298" s="76">
        <v>0</v>
      </c>
      <c r="BG298" s="77"/>
      <c r="BH298" s="77"/>
      <c r="BI298" s="76">
        <v>0</v>
      </c>
      <c r="BJ298" s="76">
        <v>0</v>
      </c>
      <c r="BK298" s="76">
        <v>0</v>
      </c>
      <c r="BL298" s="76">
        <v>0</v>
      </c>
      <c r="BM298" s="76">
        <v>0</v>
      </c>
      <c r="BN298" s="76">
        <v>0</v>
      </c>
      <c r="BO298" s="76">
        <v>0</v>
      </c>
      <c r="BP298" s="76">
        <v>0</v>
      </c>
      <c r="BQ298" s="76">
        <v>0</v>
      </c>
      <c r="BR298" s="76">
        <v>0</v>
      </c>
      <c r="BS298" s="76">
        <v>0</v>
      </c>
      <c r="BT298" s="76">
        <v>0</v>
      </c>
      <c r="BU298" s="76">
        <v>0</v>
      </c>
      <c r="BV298" s="76">
        <v>0</v>
      </c>
      <c r="BW298" s="76">
        <v>0</v>
      </c>
      <c r="BX298" s="76">
        <v>0</v>
      </c>
      <c r="BY298" s="76">
        <v>0</v>
      </c>
      <c r="BZ298" s="76">
        <v>0</v>
      </c>
      <c r="CA298" s="76">
        <v>0</v>
      </c>
      <c r="CB298" s="76">
        <v>0</v>
      </c>
      <c r="CC298" s="76">
        <v>0</v>
      </c>
      <c r="CD298" s="76">
        <v>0</v>
      </c>
      <c r="CE298" s="76">
        <v>0</v>
      </c>
      <c r="CF298" s="76">
        <v>0</v>
      </c>
      <c r="CG298" s="76">
        <v>0</v>
      </c>
      <c r="CH298" s="76">
        <v>0</v>
      </c>
      <c r="CI298" s="76">
        <v>0</v>
      </c>
      <c r="CJ298" s="76">
        <v>0</v>
      </c>
      <c r="CK298" s="76">
        <v>0</v>
      </c>
      <c r="CL298" s="76">
        <v>0</v>
      </c>
      <c r="CM298" s="76">
        <v>0</v>
      </c>
      <c r="CN298" s="76">
        <v>0</v>
      </c>
      <c r="CO298" s="76">
        <v>0</v>
      </c>
      <c r="CP298" s="76">
        <v>0</v>
      </c>
      <c r="CQ298" s="76">
        <v>0</v>
      </c>
      <c r="CR298" s="76">
        <v>0</v>
      </c>
      <c r="CS298" s="76">
        <v>0</v>
      </c>
      <c r="CT298" s="76">
        <v>0</v>
      </c>
      <c r="CU298" s="76">
        <v>0</v>
      </c>
      <c r="CV298" s="76">
        <v>0</v>
      </c>
      <c r="CW298" s="76">
        <v>0</v>
      </c>
      <c r="CX298" s="76">
        <v>0</v>
      </c>
      <c r="CY298" s="76">
        <v>0</v>
      </c>
      <c r="CZ298" s="76">
        <v>0</v>
      </c>
      <c r="DA298" s="76">
        <v>0</v>
      </c>
      <c r="DB298" s="76">
        <v>0</v>
      </c>
      <c r="DC298" s="78">
        <v>0</v>
      </c>
      <c r="DD298" s="71"/>
      <c r="DH298" s="64"/>
      <c r="DI298" s="64"/>
    </row>
    <row r="299" spans="1:113" s="56" customFormat="1" ht="11.25">
      <c r="A299" s="4"/>
      <c r="B299" s="4"/>
      <c r="D299" s="57"/>
      <c r="E299" s="201" t="s">
        <v>420</v>
      </c>
      <c r="F299" s="207"/>
      <c r="G299" s="77"/>
      <c r="H299" s="77"/>
      <c r="I299" s="84"/>
      <c r="J299" s="84"/>
      <c r="K299" s="77"/>
      <c r="L299" s="77"/>
      <c r="M299" s="84"/>
      <c r="N299" s="84"/>
      <c r="O299" s="77"/>
      <c r="P299" s="77"/>
      <c r="Q299" s="84"/>
      <c r="R299" s="84"/>
      <c r="S299" s="77"/>
      <c r="T299" s="77"/>
      <c r="U299" s="84"/>
      <c r="V299" s="84"/>
      <c r="W299" s="77"/>
      <c r="X299" s="77"/>
      <c r="Y299" s="84"/>
      <c r="Z299" s="84"/>
      <c r="AA299" s="77"/>
      <c r="AB299" s="77"/>
      <c r="AC299" s="84"/>
      <c r="AD299" s="84"/>
      <c r="AE299" s="77"/>
      <c r="AF299" s="77"/>
      <c r="AG299" s="84"/>
      <c r="AH299" s="84"/>
      <c r="AI299" s="77"/>
      <c r="AJ299" s="77"/>
      <c r="AK299" s="84"/>
      <c r="AL299" s="84"/>
      <c r="AM299" s="77"/>
      <c r="AN299" s="77"/>
      <c r="AO299" s="84"/>
      <c r="AP299" s="84"/>
      <c r="AQ299" s="77"/>
      <c r="AR299" s="77"/>
      <c r="AS299" s="84"/>
      <c r="AT299" s="84"/>
      <c r="AU299" s="77"/>
      <c r="AV299" s="77"/>
      <c r="AW299" s="84"/>
      <c r="AX299" s="84"/>
      <c r="AY299" s="77"/>
      <c r="AZ299" s="77"/>
      <c r="BA299" s="84"/>
      <c r="BB299" s="84"/>
      <c r="BC299" s="77"/>
      <c r="BD299" s="77"/>
      <c r="BE299" s="84"/>
      <c r="BF299" s="84"/>
      <c r="BG299" s="77"/>
      <c r="BH299" s="77"/>
      <c r="BI299" s="84"/>
      <c r="BJ299" s="84"/>
      <c r="BK299" s="84"/>
      <c r="BL299" s="84"/>
      <c r="BM299" s="84"/>
      <c r="BN299" s="84"/>
      <c r="BO299" s="84"/>
      <c r="BP299" s="84"/>
      <c r="BQ299" s="84"/>
      <c r="BR299" s="84"/>
      <c r="BS299" s="84"/>
      <c r="BT299" s="84"/>
      <c r="BU299" s="84"/>
      <c r="BV299" s="84"/>
      <c r="BW299" s="84"/>
      <c r="BX299" s="84"/>
      <c r="BY299" s="84"/>
      <c r="BZ299" s="84"/>
      <c r="CA299" s="84"/>
      <c r="CB299" s="84"/>
      <c r="CC299" s="84"/>
      <c r="CD299" s="84"/>
      <c r="CE299" s="84"/>
      <c r="CF299" s="84"/>
      <c r="CG299" s="84"/>
      <c r="CH299" s="84"/>
      <c r="CI299" s="84"/>
      <c r="CJ299" s="84"/>
      <c r="CK299" s="84"/>
      <c r="CL299" s="84"/>
      <c r="CM299" s="84"/>
      <c r="CN299" s="84"/>
      <c r="CO299" s="84"/>
      <c r="CP299" s="84"/>
      <c r="CQ299" s="84"/>
      <c r="CR299" s="84"/>
      <c r="CS299" s="84"/>
      <c r="CT299" s="84"/>
      <c r="CU299" s="84"/>
      <c r="CV299" s="84"/>
      <c r="CW299" s="84"/>
      <c r="CX299" s="84"/>
      <c r="CY299" s="84"/>
      <c r="CZ299" s="84"/>
      <c r="DA299" s="84"/>
      <c r="DB299" s="84"/>
      <c r="DC299" s="203"/>
      <c r="DD299" s="71"/>
      <c r="DH299" s="64"/>
      <c r="DI299" s="64"/>
    </row>
    <row r="300" spans="1:113" s="56" customFormat="1" ht="11.25">
      <c r="A300" s="4"/>
      <c r="B300" s="4"/>
      <c r="D300" s="57"/>
      <c r="E300" s="204"/>
      <c r="F300" s="205"/>
      <c r="G300" s="205"/>
      <c r="H300" s="205"/>
      <c r="I300" s="90"/>
      <c r="J300" s="90"/>
      <c r="K300" s="205"/>
      <c r="L300" s="205"/>
      <c r="M300" s="90"/>
      <c r="N300" s="90"/>
      <c r="O300" s="205"/>
      <c r="P300" s="205"/>
      <c r="Q300" s="90"/>
      <c r="R300" s="90"/>
      <c r="S300" s="205"/>
      <c r="T300" s="205"/>
      <c r="U300" s="90"/>
      <c r="V300" s="90"/>
      <c r="W300" s="205"/>
      <c r="X300" s="205"/>
      <c r="Y300" s="90"/>
      <c r="Z300" s="90"/>
      <c r="AA300" s="205"/>
      <c r="AB300" s="205"/>
      <c r="AC300" s="90"/>
      <c r="AD300" s="90"/>
      <c r="AE300" s="205"/>
      <c r="AF300" s="205"/>
      <c r="AG300" s="90"/>
      <c r="AH300" s="90"/>
      <c r="AI300" s="205"/>
      <c r="AJ300" s="205"/>
      <c r="AK300" s="90"/>
      <c r="AL300" s="90"/>
      <c r="AM300" s="205"/>
      <c r="AN300" s="205"/>
      <c r="AO300" s="90"/>
      <c r="AP300" s="90"/>
      <c r="AQ300" s="205"/>
      <c r="AR300" s="205"/>
      <c r="AS300" s="90"/>
      <c r="AT300" s="90"/>
      <c r="AU300" s="205"/>
      <c r="AV300" s="205"/>
      <c r="AW300" s="90"/>
      <c r="AX300" s="90"/>
      <c r="AY300" s="205"/>
      <c r="AZ300" s="205"/>
      <c r="BA300" s="90"/>
      <c r="BB300" s="90"/>
      <c r="BC300" s="205"/>
      <c r="BD300" s="205"/>
      <c r="BE300" s="90"/>
      <c r="BF300" s="90"/>
      <c r="BG300" s="205"/>
      <c r="BH300" s="205"/>
      <c r="BI300" s="90"/>
      <c r="BJ300" s="90"/>
      <c r="BK300" s="90"/>
      <c r="BL300" s="90"/>
      <c r="BM300" s="90"/>
      <c r="BN300" s="90"/>
      <c r="BO300" s="90"/>
      <c r="BP300" s="90"/>
      <c r="BQ300" s="90"/>
      <c r="BR300" s="90"/>
      <c r="BS300" s="90"/>
      <c r="BT300" s="90"/>
      <c r="BU300" s="90"/>
      <c r="BV300" s="90"/>
      <c r="BW300" s="90"/>
      <c r="BX300" s="90"/>
      <c r="BY300" s="90"/>
      <c r="BZ300" s="90"/>
      <c r="CA300" s="90"/>
      <c r="CB300" s="90"/>
      <c r="CC300" s="90"/>
      <c r="CD300" s="90"/>
      <c r="CE300" s="90"/>
      <c r="CF300" s="90"/>
      <c r="CG300" s="90"/>
      <c r="CH300" s="90"/>
      <c r="CI300" s="90"/>
      <c r="CJ300" s="90"/>
      <c r="CK300" s="90"/>
      <c r="CL300" s="90"/>
      <c r="CM300" s="90"/>
      <c r="CN300" s="90"/>
      <c r="CO300" s="90"/>
      <c r="CP300" s="90"/>
      <c r="CQ300" s="90"/>
      <c r="CR300" s="90"/>
      <c r="CS300" s="90"/>
      <c r="CT300" s="90"/>
      <c r="CU300" s="90"/>
      <c r="CV300" s="90"/>
      <c r="CW300" s="90"/>
      <c r="CX300" s="90"/>
      <c r="CY300" s="90"/>
      <c r="CZ300" s="90"/>
      <c r="DA300" s="90"/>
      <c r="DB300" s="90"/>
      <c r="DC300" s="206"/>
      <c r="DD300" s="71"/>
      <c r="DH300" s="64"/>
      <c r="DI300" s="64"/>
    </row>
    <row r="301" spans="1:113" s="56" customFormat="1" ht="11.25">
      <c r="A301" s="4"/>
      <c r="B301" s="4"/>
      <c r="D301" s="57"/>
      <c r="E301" s="197" t="s">
        <v>421</v>
      </c>
      <c r="F301" s="200" t="s">
        <v>130</v>
      </c>
      <c r="G301" s="77"/>
      <c r="H301" s="77"/>
      <c r="I301" s="76">
        <v>12.6</v>
      </c>
      <c r="J301" s="76">
        <v>0</v>
      </c>
      <c r="K301" s="77"/>
      <c r="L301" s="77"/>
      <c r="M301" s="76">
        <v>26.530000000000005</v>
      </c>
      <c r="N301" s="76">
        <v>0</v>
      </c>
      <c r="O301" s="77"/>
      <c r="P301" s="77"/>
      <c r="Q301" s="76">
        <v>1.3659999999999999</v>
      </c>
      <c r="R301" s="76">
        <v>0</v>
      </c>
      <c r="S301" s="77"/>
      <c r="T301" s="77"/>
      <c r="U301" s="76">
        <v>0</v>
      </c>
      <c r="V301" s="76">
        <v>0</v>
      </c>
      <c r="W301" s="77"/>
      <c r="X301" s="77"/>
      <c r="Y301" s="76">
        <v>0</v>
      </c>
      <c r="Z301" s="76">
        <v>0</v>
      </c>
      <c r="AA301" s="77"/>
      <c r="AB301" s="77"/>
      <c r="AC301" s="76">
        <v>0</v>
      </c>
      <c r="AD301" s="76">
        <v>0</v>
      </c>
      <c r="AE301" s="77"/>
      <c r="AF301" s="77"/>
      <c r="AG301" s="76">
        <v>40.496000000000002</v>
      </c>
      <c r="AH301" s="76">
        <v>0</v>
      </c>
      <c r="AI301" s="77"/>
      <c r="AJ301" s="77"/>
      <c r="AK301" s="76">
        <v>0</v>
      </c>
      <c r="AL301" s="76">
        <v>0</v>
      </c>
      <c r="AM301" s="77"/>
      <c r="AN301" s="77"/>
      <c r="AO301" s="76">
        <v>0</v>
      </c>
      <c r="AP301" s="76">
        <v>0</v>
      </c>
      <c r="AQ301" s="77"/>
      <c r="AR301" s="77"/>
      <c r="AS301" s="76">
        <v>0</v>
      </c>
      <c r="AT301" s="76">
        <v>0</v>
      </c>
      <c r="AU301" s="77"/>
      <c r="AV301" s="77"/>
      <c r="AW301" s="76">
        <v>0</v>
      </c>
      <c r="AX301" s="76">
        <v>0</v>
      </c>
      <c r="AY301" s="77"/>
      <c r="AZ301" s="77"/>
      <c r="BA301" s="76">
        <v>0</v>
      </c>
      <c r="BB301" s="76">
        <v>0</v>
      </c>
      <c r="BC301" s="77"/>
      <c r="BD301" s="77"/>
      <c r="BE301" s="76">
        <v>0</v>
      </c>
      <c r="BF301" s="76">
        <v>0</v>
      </c>
      <c r="BG301" s="77"/>
      <c r="BH301" s="77"/>
      <c r="BI301" s="76">
        <v>0</v>
      </c>
      <c r="BJ301" s="76">
        <v>0</v>
      </c>
      <c r="BK301" s="76">
        <v>272.20014654867799</v>
      </c>
      <c r="BL301" s="76">
        <v>0</v>
      </c>
      <c r="BM301" s="76">
        <v>0</v>
      </c>
      <c r="BN301" s="76">
        <v>0</v>
      </c>
      <c r="BO301" s="76">
        <v>5.4</v>
      </c>
      <c r="BP301" s="76">
        <v>0</v>
      </c>
      <c r="BQ301" s="76">
        <v>0</v>
      </c>
      <c r="BR301" s="76">
        <v>2.1</v>
      </c>
      <c r="BS301" s="76">
        <v>0</v>
      </c>
      <c r="BT301" s="76">
        <v>0</v>
      </c>
      <c r="BU301" s="76">
        <v>5.0999999999999996</v>
      </c>
      <c r="BV301" s="76">
        <v>0</v>
      </c>
      <c r="BW301" s="76">
        <v>0</v>
      </c>
      <c r="BX301" s="76">
        <v>12.6</v>
      </c>
      <c r="BY301" s="76">
        <v>0</v>
      </c>
      <c r="BZ301" s="76">
        <v>0</v>
      </c>
      <c r="CA301" s="76">
        <v>26.530000000000005</v>
      </c>
      <c r="CB301" s="76">
        <v>0</v>
      </c>
      <c r="CC301" s="76">
        <v>0</v>
      </c>
      <c r="CD301" s="76">
        <v>1.3659999999999999</v>
      </c>
      <c r="CE301" s="76">
        <v>0</v>
      </c>
      <c r="CF301" s="76">
        <v>0</v>
      </c>
      <c r="CG301" s="76">
        <v>0</v>
      </c>
      <c r="CH301" s="76">
        <v>0</v>
      </c>
      <c r="CI301" s="76">
        <v>0</v>
      </c>
      <c r="CJ301" s="76">
        <v>0</v>
      </c>
      <c r="CK301" s="76">
        <v>0</v>
      </c>
      <c r="CL301" s="76">
        <v>0</v>
      </c>
      <c r="CM301" s="76">
        <v>0</v>
      </c>
      <c r="CN301" s="76">
        <v>0</v>
      </c>
      <c r="CO301" s="76">
        <v>0</v>
      </c>
      <c r="CP301" s="76">
        <v>40.496000000000002</v>
      </c>
      <c r="CQ301" s="76">
        <v>0</v>
      </c>
      <c r="CR301" s="76">
        <v>0</v>
      </c>
      <c r="CS301" s="76">
        <v>0</v>
      </c>
      <c r="CT301" s="76">
        <v>81.894491525423732</v>
      </c>
      <c r="CU301" s="76">
        <v>3.3956401016949154</v>
      </c>
      <c r="CV301" s="76">
        <v>32.283466101694913</v>
      </c>
      <c r="CW301" s="76">
        <v>117.57359772881357</v>
      </c>
      <c r="CX301" s="76">
        <v>141.9130495081356</v>
      </c>
      <c r="CY301" s="76">
        <v>12.713499311728841</v>
      </c>
      <c r="CZ301" s="76">
        <v>0</v>
      </c>
      <c r="DA301" s="76">
        <v>0</v>
      </c>
      <c r="DB301" s="76">
        <v>0</v>
      </c>
      <c r="DC301" s="78">
        <v>272.20014654867799</v>
      </c>
      <c r="DD301" s="71"/>
      <c r="DH301" s="64"/>
      <c r="DI301" s="64"/>
    </row>
    <row r="302" spans="1:113" s="56" customFormat="1" ht="11.25">
      <c r="A302" s="4"/>
      <c r="B302" s="4"/>
      <c r="D302" s="57"/>
      <c r="E302" s="201" t="s">
        <v>422</v>
      </c>
      <c r="F302" s="207"/>
      <c r="G302" s="77"/>
      <c r="H302" s="77"/>
      <c r="I302" s="84"/>
      <c r="J302" s="84"/>
      <c r="K302" s="77"/>
      <c r="L302" s="77"/>
      <c r="M302" s="84"/>
      <c r="N302" s="84"/>
      <c r="O302" s="77"/>
      <c r="P302" s="77"/>
      <c r="Q302" s="84"/>
      <c r="R302" s="84"/>
      <c r="S302" s="77"/>
      <c r="T302" s="77"/>
      <c r="U302" s="84"/>
      <c r="V302" s="84"/>
      <c r="W302" s="77"/>
      <c r="X302" s="77"/>
      <c r="Y302" s="84"/>
      <c r="Z302" s="84"/>
      <c r="AA302" s="77"/>
      <c r="AB302" s="77"/>
      <c r="AC302" s="84"/>
      <c r="AD302" s="84"/>
      <c r="AE302" s="77"/>
      <c r="AF302" s="77"/>
      <c r="AG302" s="84"/>
      <c r="AH302" s="84"/>
      <c r="AI302" s="77"/>
      <c r="AJ302" s="77"/>
      <c r="AK302" s="84"/>
      <c r="AL302" s="84"/>
      <c r="AM302" s="77"/>
      <c r="AN302" s="77"/>
      <c r="AO302" s="84"/>
      <c r="AP302" s="84"/>
      <c r="AQ302" s="77"/>
      <c r="AR302" s="77"/>
      <c r="AS302" s="84"/>
      <c r="AT302" s="84"/>
      <c r="AU302" s="77"/>
      <c r="AV302" s="77"/>
      <c r="AW302" s="84"/>
      <c r="AX302" s="84"/>
      <c r="AY302" s="77"/>
      <c r="AZ302" s="77"/>
      <c r="BA302" s="84"/>
      <c r="BB302" s="84"/>
      <c r="BC302" s="77"/>
      <c r="BD302" s="77"/>
      <c r="BE302" s="84"/>
      <c r="BF302" s="84"/>
      <c r="BG302" s="77"/>
      <c r="BH302" s="77"/>
      <c r="BI302" s="84"/>
      <c r="BJ302" s="84"/>
      <c r="BK302" s="84"/>
      <c r="BL302" s="84"/>
      <c r="BM302" s="84"/>
      <c r="BN302" s="84"/>
      <c r="BO302" s="84"/>
      <c r="BP302" s="84"/>
      <c r="BQ302" s="84"/>
      <c r="BR302" s="84"/>
      <c r="BS302" s="84"/>
      <c r="BT302" s="84"/>
      <c r="BU302" s="84"/>
      <c r="BV302" s="84"/>
      <c r="BW302" s="84"/>
      <c r="BX302" s="84"/>
      <c r="BY302" s="84"/>
      <c r="BZ302" s="84"/>
      <c r="CA302" s="84"/>
      <c r="CB302" s="84"/>
      <c r="CC302" s="84"/>
      <c r="CD302" s="84"/>
      <c r="CE302" s="84"/>
      <c r="CF302" s="84"/>
      <c r="CG302" s="84"/>
      <c r="CH302" s="84"/>
      <c r="CI302" s="84"/>
      <c r="CJ302" s="84"/>
      <c r="CK302" s="84"/>
      <c r="CL302" s="84"/>
      <c r="CM302" s="84"/>
      <c r="CN302" s="84"/>
      <c r="CO302" s="84"/>
      <c r="CP302" s="84"/>
      <c r="CQ302" s="84"/>
      <c r="CR302" s="84"/>
      <c r="CS302" s="84"/>
      <c r="CT302" s="84"/>
      <c r="CU302" s="84"/>
      <c r="CV302" s="84"/>
      <c r="CW302" s="84"/>
      <c r="CX302" s="84"/>
      <c r="CY302" s="84"/>
      <c r="CZ302" s="84"/>
      <c r="DA302" s="84"/>
      <c r="DB302" s="84"/>
      <c r="DC302" s="203"/>
      <c r="DD302" s="71"/>
      <c r="DH302" s="64"/>
      <c r="DI302" s="64"/>
    </row>
    <row r="303" spans="1:113" s="215" customFormat="1" ht="33" customHeight="1">
      <c r="A303" s="208"/>
      <c r="B303" s="4">
        <v>1</v>
      </c>
      <c r="C303" s="209"/>
      <c r="D303" s="31"/>
      <c r="E303" s="210" t="s">
        <v>423</v>
      </c>
      <c r="F303" s="211" t="s">
        <v>424</v>
      </c>
      <c r="G303" s="212">
        <v>0</v>
      </c>
      <c r="H303" s="212">
        <v>0</v>
      </c>
      <c r="I303" s="212">
        <v>0.4</v>
      </c>
      <c r="J303" s="212">
        <v>0</v>
      </c>
      <c r="K303" s="212">
        <v>0</v>
      </c>
      <c r="L303" s="212">
        <v>0</v>
      </c>
      <c r="M303" s="212">
        <v>0</v>
      </c>
      <c r="N303" s="212">
        <v>0</v>
      </c>
      <c r="O303" s="212">
        <v>0</v>
      </c>
      <c r="P303" s="212">
        <v>0</v>
      </c>
      <c r="Q303" s="212">
        <v>0</v>
      </c>
      <c r="R303" s="212">
        <v>0</v>
      </c>
      <c r="S303" s="212">
        <v>0</v>
      </c>
      <c r="T303" s="212">
        <v>0</v>
      </c>
      <c r="U303" s="212">
        <v>0</v>
      </c>
      <c r="V303" s="212">
        <v>0</v>
      </c>
      <c r="W303" s="212">
        <v>0</v>
      </c>
      <c r="X303" s="212">
        <v>0</v>
      </c>
      <c r="Y303" s="212">
        <v>0</v>
      </c>
      <c r="Z303" s="212">
        <v>0</v>
      </c>
      <c r="AA303" s="212">
        <v>0</v>
      </c>
      <c r="AB303" s="212">
        <v>0</v>
      </c>
      <c r="AC303" s="212">
        <v>0</v>
      </c>
      <c r="AD303" s="212">
        <v>0</v>
      </c>
      <c r="AE303" s="212">
        <v>0</v>
      </c>
      <c r="AF303" s="212">
        <v>0</v>
      </c>
      <c r="AG303" s="212">
        <v>0.4</v>
      </c>
      <c r="AH303" s="212">
        <v>0</v>
      </c>
      <c r="AI303" s="213"/>
      <c r="AJ303" s="213"/>
      <c r="AK303" s="213">
        <v>0</v>
      </c>
      <c r="AL303" s="213">
        <v>0</v>
      </c>
      <c r="AM303" s="213"/>
      <c r="AN303" s="213"/>
      <c r="AO303" s="213">
        <v>0</v>
      </c>
      <c r="AP303" s="213">
        <v>0</v>
      </c>
      <c r="AQ303" s="213"/>
      <c r="AR303" s="213"/>
      <c r="AS303" s="213">
        <v>0</v>
      </c>
      <c r="AT303" s="213">
        <v>0</v>
      </c>
      <c r="AU303" s="213"/>
      <c r="AV303" s="213"/>
      <c r="AW303" s="213"/>
      <c r="AX303" s="213"/>
      <c r="AY303" s="213"/>
      <c r="AZ303" s="213"/>
      <c r="BA303" s="213"/>
      <c r="BB303" s="213"/>
      <c r="BC303" s="213"/>
      <c r="BD303" s="213"/>
      <c r="BE303" s="213"/>
      <c r="BF303" s="213"/>
      <c r="BG303" s="212">
        <v>0</v>
      </c>
      <c r="BH303" s="212">
        <v>0</v>
      </c>
      <c r="BI303" s="212">
        <v>0</v>
      </c>
      <c r="BJ303" s="212">
        <v>0</v>
      </c>
      <c r="BK303" s="213">
        <v>0.59322033898305082</v>
      </c>
      <c r="BL303" s="213">
        <v>0</v>
      </c>
      <c r="BM303" s="213">
        <v>0</v>
      </c>
      <c r="BN303" s="213">
        <v>0</v>
      </c>
      <c r="BO303" s="213">
        <v>0.4</v>
      </c>
      <c r="BP303" s="213">
        <v>0</v>
      </c>
      <c r="BQ303" s="213">
        <v>0</v>
      </c>
      <c r="BR303" s="213">
        <v>0</v>
      </c>
      <c r="BS303" s="213">
        <v>0</v>
      </c>
      <c r="BT303" s="213">
        <v>0</v>
      </c>
      <c r="BU303" s="213">
        <v>0</v>
      </c>
      <c r="BV303" s="213">
        <v>0</v>
      </c>
      <c r="BW303" s="213">
        <v>0</v>
      </c>
      <c r="BX303" s="212">
        <v>0.4</v>
      </c>
      <c r="BY303" s="212">
        <v>0</v>
      </c>
      <c r="BZ303" s="212">
        <v>0</v>
      </c>
      <c r="CA303" s="213">
        <v>0</v>
      </c>
      <c r="CB303" s="213">
        <v>0</v>
      </c>
      <c r="CC303" s="213">
        <v>0</v>
      </c>
      <c r="CD303" s="213">
        <v>0</v>
      </c>
      <c r="CE303" s="213">
        <v>0</v>
      </c>
      <c r="CF303" s="213">
        <v>0</v>
      </c>
      <c r="CG303" s="213"/>
      <c r="CH303" s="213"/>
      <c r="CI303" s="213"/>
      <c r="CJ303" s="213"/>
      <c r="CK303" s="213"/>
      <c r="CL303" s="213"/>
      <c r="CM303" s="213"/>
      <c r="CN303" s="213"/>
      <c r="CO303" s="213"/>
      <c r="CP303" s="212">
        <v>0.4</v>
      </c>
      <c r="CQ303" s="212">
        <v>0</v>
      </c>
      <c r="CR303" s="212">
        <v>0</v>
      </c>
      <c r="CS303" s="213">
        <v>0</v>
      </c>
      <c r="CT303" s="213">
        <v>0.59322033898305082</v>
      </c>
      <c r="CU303" s="213">
        <v>0</v>
      </c>
      <c r="CV303" s="213">
        <v>0</v>
      </c>
      <c r="CW303" s="212">
        <v>0.59322033898305082</v>
      </c>
      <c r="CX303" s="213">
        <v>0</v>
      </c>
      <c r="CY303" s="213">
        <v>0</v>
      </c>
      <c r="CZ303" s="213"/>
      <c r="DA303" s="213"/>
      <c r="DB303" s="213"/>
      <c r="DC303" s="214">
        <v>0.59322033898305082</v>
      </c>
      <c r="DD303" s="107"/>
    </row>
    <row r="304" spans="1:113" s="215" customFormat="1" ht="33" customHeight="1">
      <c r="A304" s="208"/>
      <c r="B304" s="4">
        <v>1</v>
      </c>
      <c r="C304" s="209"/>
      <c r="D304" s="31"/>
      <c r="E304" s="210" t="s">
        <v>425</v>
      </c>
      <c r="F304" s="211" t="s">
        <v>426</v>
      </c>
      <c r="G304" s="212">
        <v>0</v>
      </c>
      <c r="H304" s="212">
        <v>0</v>
      </c>
      <c r="I304" s="212">
        <v>0.2</v>
      </c>
      <c r="J304" s="212">
        <v>0</v>
      </c>
      <c r="K304" s="212">
        <v>0</v>
      </c>
      <c r="L304" s="212">
        <v>0</v>
      </c>
      <c r="M304" s="212">
        <v>0</v>
      </c>
      <c r="N304" s="212">
        <v>0</v>
      </c>
      <c r="O304" s="212">
        <v>0</v>
      </c>
      <c r="P304" s="212">
        <v>0</v>
      </c>
      <c r="Q304" s="212">
        <v>0</v>
      </c>
      <c r="R304" s="212">
        <v>0</v>
      </c>
      <c r="S304" s="212">
        <v>0</v>
      </c>
      <c r="T304" s="212">
        <v>0</v>
      </c>
      <c r="U304" s="212">
        <v>0</v>
      </c>
      <c r="V304" s="212">
        <v>0</v>
      </c>
      <c r="W304" s="212">
        <v>0</v>
      </c>
      <c r="X304" s="212">
        <v>0</v>
      </c>
      <c r="Y304" s="212">
        <v>0</v>
      </c>
      <c r="Z304" s="212">
        <v>0</v>
      </c>
      <c r="AA304" s="212">
        <v>0</v>
      </c>
      <c r="AB304" s="212">
        <v>0</v>
      </c>
      <c r="AC304" s="212">
        <v>0</v>
      </c>
      <c r="AD304" s="212">
        <v>0</v>
      </c>
      <c r="AE304" s="212">
        <v>0</v>
      </c>
      <c r="AF304" s="212">
        <v>0</v>
      </c>
      <c r="AG304" s="212">
        <v>0.2</v>
      </c>
      <c r="AH304" s="212">
        <v>0</v>
      </c>
      <c r="AI304" s="213"/>
      <c r="AJ304" s="213"/>
      <c r="AK304" s="213">
        <v>0</v>
      </c>
      <c r="AL304" s="213">
        <v>0</v>
      </c>
      <c r="AM304" s="213"/>
      <c r="AN304" s="213"/>
      <c r="AO304" s="213">
        <v>0</v>
      </c>
      <c r="AP304" s="213">
        <v>0</v>
      </c>
      <c r="AQ304" s="213"/>
      <c r="AR304" s="213"/>
      <c r="AS304" s="213">
        <v>0</v>
      </c>
      <c r="AT304" s="213">
        <v>0</v>
      </c>
      <c r="AU304" s="213"/>
      <c r="AV304" s="213"/>
      <c r="AW304" s="213"/>
      <c r="AX304" s="213"/>
      <c r="AY304" s="213"/>
      <c r="AZ304" s="213"/>
      <c r="BA304" s="213"/>
      <c r="BB304" s="213"/>
      <c r="BC304" s="213"/>
      <c r="BD304" s="213"/>
      <c r="BE304" s="213"/>
      <c r="BF304" s="213"/>
      <c r="BG304" s="212">
        <v>0</v>
      </c>
      <c r="BH304" s="212">
        <v>0</v>
      </c>
      <c r="BI304" s="212">
        <v>0</v>
      </c>
      <c r="BJ304" s="212">
        <v>0</v>
      </c>
      <c r="BK304" s="213">
        <v>0.29661016949152541</v>
      </c>
      <c r="BL304" s="213">
        <v>0</v>
      </c>
      <c r="BM304" s="213">
        <v>0</v>
      </c>
      <c r="BN304" s="213">
        <v>0</v>
      </c>
      <c r="BO304" s="213">
        <v>0.2</v>
      </c>
      <c r="BP304" s="213">
        <v>0</v>
      </c>
      <c r="BQ304" s="213">
        <v>0</v>
      </c>
      <c r="BR304" s="213">
        <v>0</v>
      </c>
      <c r="BS304" s="213">
        <v>0</v>
      </c>
      <c r="BT304" s="213">
        <v>0</v>
      </c>
      <c r="BU304" s="213">
        <v>0</v>
      </c>
      <c r="BV304" s="213">
        <v>0</v>
      </c>
      <c r="BW304" s="213">
        <v>0</v>
      </c>
      <c r="BX304" s="212">
        <v>0.2</v>
      </c>
      <c r="BY304" s="212">
        <v>0</v>
      </c>
      <c r="BZ304" s="212">
        <v>0</v>
      </c>
      <c r="CA304" s="213">
        <v>0</v>
      </c>
      <c r="CB304" s="213">
        <v>0</v>
      </c>
      <c r="CC304" s="213">
        <v>0</v>
      </c>
      <c r="CD304" s="213">
        <v>0</v>
      </c>
      <c r="CE304" s="213">
        <v>0</v>
      </c>
      <c r="CF304" s="213">
        <v>0</v>
      </c>
      <c r="CG304" s="213"/>
      <c r="CH304" s="213"/>
      <c r="CI304" s="213"/>
      <c r="CJ304" s="213"/>
      <c r="CK304" s="213"/>
      <c r="CL304" s="213"/>
      <c r="CM304" s="213"/>
      <c r="CN304" s="213"/>
      <c r="CO304" s="213"/>
      <c r="CP304" s="212">
        <v>0.2</v>
      </c>
      <c r="CQ304" s="212">
        <v>0</v>
      </c>
      <c r="CR304" s="212">
        <v>0</v>
      </c>
      <c r="CS304" s="213">
        <v>0</v>
      </c>
      <c r="CT304" s="213">
        <v>0.29661016949152541</v>
      </c>
      <c r="CU304" s="213">
        <v>0</v>
      </c>
      <c r="CV304" s="213">
        <v>0</v>
      </c>
      <c r="CW304" s="212">
        <v>0.29661016949152541</v>
      </c>
      <c r="CX304" s="213">
        <v>0</v>
      </c>
      <c r="CY304" s="213">
        <v>0</v>
      </c>
      <c r="CZ304" s="213"/>
      <c r="DA304" s="213"/>
      <c r="DB304" s="213"/>
      <c r="DC304" s="214">
        <v>0.29661016949152541</v>
      </c>
      <c r="DD304" s="107"/>
    </row>
    <row r="305" spans="1:108" s="215" customFormat="1" ht="33" customHeight="1">
      <c r="A305" s="208"/>
      <c r="B305" s="4">
        <v>1</v>
      </c>
      <c r="C305" s="209"/>
      <c r="D305" s="31"/>
      <c r="E305" s="210" t="s">
        <v>427</v>
      </c>
      <c r="F305" s="211" t="s">
        <v>428</v>
      </c>
      <c r="G305" s="212">
        <v>0</v>
      </c>
      <c r="H305" s="212">
        <v>0</v>
      </c>
      <c r="I305" s="212">
        <v>0.2</v>
      </c>
      <c r="J305" s="212">
        <v>0</v>
      </c>
      <c r="K305" s="212">
        <v>0</v>
      </c>
      <c r="L305" s="212">
        <v>0</v>
      </c>
      <c r="M305" s="212">
        <v>0.05</v>
      </c>
      <c r="N305" s="212">
        <v>0</v>
      </c>
      <c r="O305" s="212">
        <v>0</v>
      </c>
      <c r="P305" s="212">
        <v>0</v>
      </c>
      <c r="Q305" s="212">
        <v>3.5999999999999997E-2</v>
      </c>
      <c r="R305" s="212">
        <v>0</v>
      </c>
      <c r="S305" s="212">
        <v>0</v>
      </c>
      <c r="T305" s="212">
        <v>0</v>
      </c>
      <c r="U305" s="212">
        <v>0</v>
      </c>
      <c r="V305" s="212">
        <v>0</v>
      </c>
      <c r="W305" s="212">
        <v>0</v>
      </c>
      <c r="X305" s="212">
        <v>0</v>
      </c>
      <c r="Y305" s="212">
        <v>0</v>
      </c>
      <c r="Z305" s="212">
        <v>0</v>
      </c>
      <c r="AA305" s="212">
        <v>0</v>
      </c>
      <c r="AB305" s="212">
        <v>0</v>
      </c>
      <c r="AC305" s="212">
        <v>0</v>
      </c>
      <c r="AD305" s="212">
        <v>0</v>
      </c>
      <c r="AE305" s="212">
        <v>0</v>
      </c>
      <c r="AF305" s="212">
        <v>0</v>
      </c>
      <c r="AG305" s="212">
        <v>0.28599999999999998</v>
      </c>
      <c r="AH305" s="212">
        <v>0</v>
      </c>
      <c r="AI305" s="213"/>
      <c r="AJ305" s="213"/>
      <c r="AK305" s="213">
        <v>0</v>
      </c>
      <c r="AL305" s="213">
        <v>0</v>
      </c>
      <c r="AM305" s="213"/>
      <c r="AN305" s="213"/>
      <c r="AO305" s="213">
        <v>0</v>
      </c>
      <c r="AP305" s="213">
        <v>0</v>
      </c>
      <c r="AQ305" s="213"/>
      <c r="AR305" s="213"/>
      <c r="AS305" s="213">
        <v>0</v>
      </c>
      <c r="AT305" s="213">
        <v>0</v>
      </c>
      <c r="AU305" s="213"/>
      <c r="AV305" s="213"/>
      <c r="AW305" s="213"/>
      <c r="AX305" s="213"/>
      <c r="AY305" s="213"/>
      <c r="AZ305" s="213"/>
      <c r="BA305" s="213"/>
      <c r="BB305" s="213"/>
      <c r="BC305" s="213"/>
      <c r="BD305" s="213"/>
      <c r="BE305" s="213"/>
      <c r="BF305" s="213"/>
      <c r="BG305" s="212">
        <v>0</v>
      </c>
      <c r="BH305" s="212">
        <v>0</v>
      </c>
      <c r="BI305" s="212">
        <v>0</v>
      </c>
      <c r="BJ305" s="212">
        <v>0</v>
      </c>
      <c r="BK305" s="213">
        <v>0.29700916999999999</v>
      </c>
      <c r="BL305" s="213">
        <v>0</v>
      </c>
      <c r="BM305" s="213">
        <v>0</v>
      </c>
      <c r="BN305" s="213">
        <v>0</v>
      </c>
      <c r="BO305" s="213">
        <v>0</v>
      </c>
      <c r="BP305" s="213">
        <v>0</v>
      </c>
      <c r="BQ305" s="213">
        <v>0</v>
      </c>
      <c r="BR305" s="213">
        <v>0.2</v>
      </c>
      <c r="BS305" s="213">
        <v>0</v>
      </c>
      <c r="BT305" s="213">
        <v>0</v>
      </c>
      <c r="BU305" s="213">
        <v>0</v>
      </c>
      <c r="BV305" s="213">
        <v>0</v>
      </c>
      <c r="BW305" s="213">
        <v>0</v>
      </c>
      <c r="BX305" s="212">
        <v>0.2</v>
      </c>
      <c r="BY305" s="212">
        <v>0</v>
      </c>
      <c r="BZ305" s="212">
        <v>0</v>
      </c>
      <c r="CA305" s="213">
        <v>0.05</v>
      </c>
      <c r="CB305" s="213">
        <v>0</v>
      </c>
      <c r="CC305" s="213">
        <v>0</v>
      </c>
      <c r="CD305" s="213">
        <v>3.5999999999999997E-2</v>
      </c>
      <c r="CE305" s="213">
        <v>0</v>
      </c>
      <c r="CF305" s="213">
        <v>0</v>
      </c>
      <c r="CG305" s="213"/>
      <c r="CH305" s="213"/>
      <c r="CI305" s="213"/>
      <c r="CJ305" s="213"/>
      <c r="CK305" s="213"/>
      <c r="CL305" s="213"/>
      <c r="CM305" s="213"/>
      <c r="CN305" s="213"/>
      <c r="CO305" s="213"/>
      <c r="CP305" s="212">
        <v>0.28599999999999998</v>
      </c>
      <c r="CQ305" s="212">
        <v>0</v>
      </c>
      <c r="CR305" s="212">
        <v>0</v>
      </c>
      <c r="CS305" s="213">
        <v>0</v>
      </c>
      <c r="CT305" s="213">
        <v>0</v>
      </c>
      <c r="CU305" s="213">
        <v>0</v>
      </c>
      <c r="CV305" s="213">
        <v>0</v>
      </c>
      <c r="CW305" s="212">
        <v>0</v>
      </c>
      <c r="CX305" s="213">
        <v>0</v>
      </c>
      <c r="CY305" s="213">
        <v>0.29700916999999999</v>
      </c>
      <c r="CZ305" s="213"/>
      <c r="DA305" s="213"/>
      <c r="DB305" s="213"/>
      <c r="DC305" s="214">
        <v>0.29700916999999999</v>
      </c>
      <c r="DD305" s="107"/>
    </row>
    <row r="306" spans="1:108" s="215" customFormat="1" ht="33" customHeight="1">
      <c r="A306" s="208"/>
      <c r="B306" s="4">
        <v>1</v>
      </c>
      <c r="C306" s="209"/>
      <c r="D306" s="31"/>
      <c r="E306" s="210" t="s">
        <v>429</v>
      </c>
      <c r="F306" s="211" t="s">
        <v>430</v>
      </c>
      <c r="G306" s="212">
        <v>0</v>
      </c>
      <c r="H306" s="212">
        <v>0</v>
      </c>
      <c r="I306" s="212">
        <v>0.5</v>
      </c>
      <c r="J306" s="212">
        <v>0</v>
      </c>
      <c r="K306" s="212">
        <v>0</v>
      </c>
      <c r="L306" s="212">
        <v>0</v>
      </c>
      <c r="M306" s="212">
        <v>0</v>
      </c>
      <c r="N306" s="212">
        <v>0</v>
      </c>
      <c r="O306" s="212">
        <v>0</v>
      </c>
      <c r="P306" s="212">
        <v>0</v>
      </c>
      <c r="Q306" s="212">
        <v>0</v>
      </c>
      <c r="R306" s="212">
        <v>0</v>
      </c>
      <c r="S306" s="212">
        <v>0</v>
      </c>
      <c r="T306" s="212">
        <v>0</v>
      </c>
      <c r="U306" s="212">
        <v>0</v>
      </c>
      <c r="V306" s="212">
        <v>0</v>
      </c>
      <c r="W306" s="212">
        <v>0</v>
      </c>
      <c r="X306" s="212">
        <v>0</v>
      </c>
      <c r="Y306" s="212">
        <v>0</v>
      </c>
      <c r="Z306" s="212">
        <v>0</v>
      </c>
      <c r="AA306" s="212">
        <v>0</v>
      </c>
      <c r="AB306" s="212">
        <v>0</v>
      </c>
      <c r="AC306" s="212">
        <v>0</v>
      </c>
      <c r="AD306" s="212">
        <v>0</v>
      </c>
      <c r="AE306" s="212">
        <v>0</v>
      </c>
      <c r="AF306" s="212">
        <v>0</v>
      </c>
      <c r="AG306" s="212">
        <v>0.5</v>
      </c>
      <c r="AH306" s="212">
        <v>0</v>
      </c>
      <c r="AI306" s="213"/>
      <c r="AJ306" s="213"/>
      <c r="AK306" s="213">
        <v>0</v>
      </c>
      <c r="AL306" s="213">
        <v>0</v>
      </c>
      <c r="AM306" s="213"/>
      <c r="AN306" s="213"/>
      <c r="AO306" s="213">
        <v>0</v>
      </c>
      <c r="AP306" s="213">
        <v>0</v>
      </c>
      <c r="AQ306" s="213"/>
      <c r="AR306" s="213"/>
      <c r="AS306" s="213">
        <v>0</v>
      </c>
      <c r="AT306" s="213">
        <v>0</v>
      </c>
      <c r="AU306" s="213"/>
      <c r="AV306" s="213"/>
      <c r="AW306" s="213"/>
      <c r="AX306" s="213"/>
      <c r="AY306" s="213"/>
      <c r="AZ306" s="213"/>
      <c r="BA306" s="213"/>
      <c r="BB306" s="213"/>
      <c r="BC306" s="213"/>
      <c r="BD306" s="213"/>
      <c r="BE306" s="213"/>
      <c r="BF306" s="213"/>
      <c r="BG306" s="212">
        <v>0</v>
      </c>
      <c r="BH306" s="212">
        <v>0</v>
      </c>
      <c r="BI306" s="212">
        <v>0</v>
      </c>
      <c r="BJ306" s="212">
        <v>0</v>
      </c>
      <c r="BK306" s="213">
        <v>4.5500677966101701</v>
      </c>
      <c r="BL306" s="213">
        <v>0</v>
      </c>
      <c r="BM306" s="213">
        <v>0</v>
      </c>
      <c r="BN306" s="213">
        <v>0</v>
      </c>
      <c r="BO306" s="213">
        <v>0</v>
      </c>
      <c r="BP306" s="213">
        <v>0</v>
      </c>
      <c r="BQ306" s="213">
        <v>0</v>
      </c>
      <c r="BR306" s="213">
        <v>0</v>
      </c>
      <c r="BS306" s="213">
        <v>0</v>
      </c>
      <c r="BT306" s="213">
        <v>0</v>
      </c>
      <c r="BU306" s="213">
        <v>0.5</v>
      </c>
      <c r="BV306" s="213">
        <v>0</v>
      </c>
      <c r="BW306" s="213">
        <v>0</v>
      </c>
      <c r="BX306" s="212">
        <v>0.5</v>
      </c>
      <c r="BY306" s="212">
        <v>0</v>
      </c>
      <c r="BZ306" s="212">
        <v>0</v>
      </c>
      <c r="CA306" s="213">
        <v>0</v>
      </c>
      <c r="CB306" s="213">
        <v>0</v>
      </c>
      <c r="CC306" s="213">
        <v>0</v>
      </c>
      <c r="CD306" s="213">
        <v>0</v>
      </c>
      <c r="CE306" s="213">
        <v>0</v>
      </c>
      <c r="CF306" s="213">
        <v>0</v>
      </c>
      <c r="CG306" s="213"/>
      <c r="CH306" s="213"/>
      <c r="CI306" s="213"/>
      <c r="CJ306" s="213"/>
      <c r="CK306" s="213"/>
      <c r="CL306" s="213"/>
      <c r="CM306" s="213"/>
      <c r="CN306" s="213"/>
      <c r="CO306" s="213"/>
      <c r="CP306" s="212">
        <v>0.5</v>
      </c>
      <c r="CQ306" s="212">
        <v>0</v>
      </c>
      <c r="CR306" s="212">
        <v>0</v>
      </c>
      <c r="CS306" s="213">
        <v>0</v>
      </c>
      <c r="CT306" s="213">
        <v>0</v>
      </c>
      <c r="CU306" s="213">
        <v>0</v>
      </c>
      <c r="CV306" s="213">
        <v>4.5500677966101701</v>
      </c>
      <c r="CW306" s="212">
        <v>4.5500677966101701</v>
      </c>
      <c r="CX306" s="213">
        <v>0</v>
      </c>
      <c r="CY306" s="213">
        <v>0</v>
      </c>
      <c r="CZ306" s="213"/>
      <c r="DA306" s="213"/>
      <c r="DB306" s="213"/>
      <c r="DC306" s="214">
        <v>4.5500677966101701</v>
      </c>
      <c r="DD306" s="107"/>
    </row>
    <row r="307" spans="1:108" s="215" customFormat="1" ht="33" customHeight="1">
      <c r="A307" s="208"/>
      <c r="B307" s="4">
        <v>1</v>
      </c>
      <c r="C307" s="209"/>
      <c r="D307" s="31"/>
      <c r="E307" s="210" t="s">
        <v>431</v>
      </c>
      <c r="F307" s="211" t="s">
        <v>432</v>
      </c>
      <c r="G307" s="212">
        <v>0</v>
      </c>
      <c r="H307" s="212">
        <v>0</v>
      </c>
      <c r="I307" s="212">
        <v>0.6</v>
      </c>
      <c r="J307" s="212">
        <v>0</v>
      </c>
      <c r="K307" s="212">
        <v>0</v>
      </c>
      <c r="L307" s="212">
        <v>0</v>
      </c>
      <c r="M307" s="212">
        <v>0</v>
      </c>
      <c r="N307" s="212">
        <v>0</v>
      </c>
      <c r="O307" s="212">
        <v>0</v>
      </c>
      <c r="P307" s="212">
        <v>0</v>
      </c>
      <c r="Q307" s="212">
        <v>0</v>
      </c>
      <c r="R307" s="212">
        <v>0</v>
      </c>
      <c r="S307" s="212">
        <v>0</v>
      </c>
      <c r="T307" s="212">
        <v>0</v>
      </c>
      <c r="U307" s="212">
        <v>0</v>
      </c>
      <c r="V307" s="212">
        <v>0</v>
      </c>
      <c r="W307" s="212">
        <v>0</v>
      </c>
      <c r="X307" s="212">
        <v>0</v>
      </c>
      <c r="Y307" s="212">
        <v>0</v>
      </c>
      <c r="Z307" s="212">
        <v>0</v>
      </c>
      <c r="AA307" s="212">
        <v>0</v>
      </c>
      <c r="AB307" s="212">
        <v>0</v>
      </c>
      <c r="AC307" s="212">
        <v>0</v>
      </c>
      <c r="AD307" s="212">
        <v>0</v>
      </c>
      <c r="AE307" s="212">
        <v>0</v>
      </c>
      <c r="AF307" s="212">
        <v>0</v>
      </c>
      <c r="AG307" s="212">
        <v>0.6</v>
      </c>
      <c r="AH307" s="212">
        <v>0</v>
      </c>
      <c r="AI307" s="213"/>
      <c r="AJ307" s="213"/>
      <c r="AK307" s="213">
        <v>0</v>
      </c>
      <c r="AL307" s="213">
        <v>0</v>
      </c>
      <c r="AM307" s="213"/>
      <c r="AN307" s="213"/>
      <c r="AO307" s="213">
        <v>0</v>
      </c>
      <c r="AP307" s="213">
        <v>0</v>
      </c>
      <c r="AQ307" s="213"/>
      <c r="AR307" s="213"/>
      <c r="AS307" s="213">
        <v>0</v>
      </c>
      <c r="AT307" s="213">
        <v>0</v>
      </c>
      <c r="AU307" s="213"/>
      <c r="AV307" s="213"/>
      <c r="AW307" s="213"/>
      <c r="AX307" s="213"/>
      <c r="AY307" s="213"/>
      <c r="AZ307" s="213"/>
      <c r="BA307" s="213"/>
      <c r="BB307" s="213"/>
      <c r="BC307" s="213"/>
      <c r="BD307" s="213"/>
      <c r="BE307" s="213"/>
      <c r="BF307" s="213"/>
      <c r="BG307" s="212">
        <v>0</v>
      </c>
      <c r="BH307" s="212">
        <v>0</v>
      </c>
      <c r="BI307" s="212">
        <v>0</v>
      </c>
      <c r="BJ307" s="212">
        <v>0</v>
      </c>
      <c r="BK307" s="213">
        <v>2.3833728813559323</v>
      </c>
      <c r="BL307" s="213">
        <v>0</v>
      </c>
      <c r="BM307" s="213">
        <v>0</v>
      </c>
      <c r="BN307" s="213">
        <v>0</v>
      </c>
      <c r="BO307" s="213">
        <v>0</v>
      </c>
      <c r="BP307" s="213">
        <v>0</v>
      </c>
      <c r="BQ307" s="213">
        <v>0</v>
      </c>
      <c r="BR307" s="213">
        <v>0</v>
      </c>
      <c r="BS307" s="213">
        <v>0</v>
      </c>
      <c r="BT307" s="213">
        <v>0</v>
      </c>
      <c r="BU307" s="213">
        <v>0.6</v>
      </c>
      <c r="BV307" s="213">
        <v>0</v>
      </c>
      <c r="BW307" s="213">
        <v>0</v>
      </c>
      <c r="BX307" s="212">
        <v>0.6</v>
      </c>
      <c r="BY307" s="212">
        <v>0</v>
      </c>
      <c r="BZ307" s="212">
        <v>0</v>
      </c>
      <c r="CA307" s="213">
        <v>0</v>
      </c>
      <c r="CB307" s="213">
        <v>0</v>
      </c>
      <c r="CC307" s="213">
        <v>0</v>
      </c>
      <c r="CD307" s="213">
        <v>0</v>
      </c>
      <c r="CE307" s="213">
        <v>0</v>
      </c>
      <c r="CF307" s="213">
        <v>0</v>
      </c>
      <c r="CG307" s="213"/>
      <c r="CH307" s="213"/>
      <c r="CI307" s="213"/>
      <c r="CJ307" s="213"/>
      <c r="CK307" s="213"/>
      <c r="CL307" s="213"/>
      <c r="CM307" s="213"/>
      <c r="CN307" s="213"/>
      <c r="CO307" s="213"/>
      <c r="CP307" s="212">
        <v>0.6</v>
      </c>
      <c r="CQ307" s="212">
        <v>0</v>
      </c>
      <c r="CR307" s="212">
        <v>0</v>
      </c>
      <c r="CS307" s="213">
        <v>0</v>
      </c>
      <c r="CT307" s="213">
        <v>0</v>
      </c>
      <c r="CU307" s="213">
        <v>0</v>
      </c>
      <c r="CV307" s="213">
        <v>2.3833728813559323</v>
      </c>
      <c r="CW307" s="212">
        <v>2.3833728813559323</v>
      </c>
      <c r="CX307" s="213">
        <v>0</v>
      </c>
      <c r="CY307" s="213">
        <v>0</v>
      </c>
      <c r="CZ307" s="213"/>
      <c r="DA307" s="213"/>
      <c r="DB307" s="213"/>
      <c r="DC307" s="214">
        <v>2.3833728813559323</v>
      </c>
      <c r="DD307" s="107"/>
    </row>
    <row r="308" spans="1:108" s="215" customFormat="1" ht="33" customHeight="1">
      <c r="A308" s="208"/>
      <c r="B308" s="4">
        <v>1</v>
      </c>
      <c r="C308" s="209"/>
      <c r="D308" s="31"/>
      <c r="E308" s="210" t="s">
        <v>433</v>
      </c>
      <c r="F308" s="211" t="s">
        <v>434</v>
      </c>
      <c r="G308" s="212">
        <v>0</v>
      </c>
      <c r="H308" s="212">
        <v>0</v>
      </c>
      <c r="I308" s="212">
        <v>0.5</v>
      </c>
      <c r="J308" s="212">
        <v>0</v>
      </c>
      <c r="K308" s="212">
        <v>0</v>
      </c>
      <c r="L308" s="212">
        <v>0</v>
      </c>
      <c r="M308" s="212">
        <v>0.5</v>
      </c>
      <c r="N308" s="212">
        <v>0</v>
      </c>
      <c r="O308" s="212">
        <v>0</v>
      </c>
      <c r="P308" s="212">
        <v>0</v>
      </c>
      <c r="Q308" s="212">
        <v>0</v>
      </c>
      <c r="R308" s="212">
        <v>0</v>
      </c>
      <c r="S308" s="212">
        <v>0</v>
      </c>
      <c r="T308" s="212">
        <v>0</v>
      </c>
      <c r="U308" s="212">
        <v>0</v>
      </c>
      <c r="V308" s="212">
        <v>0</v>
      </c>
      <c r="W308" s="212">
        <v>0</v>
      </c>
      <c r="X308" s="212">
        <v>0</v>
      </c>
      <c r="Y308" s="212">
        <v>0</v>
      </c>
      <c r="Z308" s="212">
        <v>0</v>
      </c>
      <c r="AA308" s="212">
        <v>0</v>
      </c>
      <c r="AB308" s="212">
        <v>0</v>
      </c>
      <c r="AC308" s="212">
        <v>0</v>
      </c>
      <c r="AD308" s="212">
        <v>0</v>
      </c>
      <c r="AE308" s="212">
        <v>0</v>
      </c>
      <c r="AF308" s="212">
        <v>0</v>
      </c>
      <c r="AG308" s="212">
        <v>1</v>
      </c>
      <c r="AH308" s="212">
        <v>0</v>
      </c>
      <c r="AI308" s="213"/>
      <c r="AJ308" s="213"/>
      <c r="AK308" s="213">
        <v>0</v>
      </c>
      <c r="AL308" s="213">
        <v>0</v>
      </c>
      <c r="AM308" s="213"/>
      <c r="AN308" s="213"/>
      <c r="AO308" s="213">
        <v>0</v>
      </c>
      <c r="AP308" s="213">
        <v>0</v>
      </c>
      <c r="AQ308" s="213"/>
      <c r="AR308" s="213"/>
      <c r="AS308" s="213">
        <v>0</v>
      </c>
      <c r="AT308" s="213">
        <v>0</v>
      </c>
      <c r="AU308" s="213"/>
      <c r="AV308" s="213"/>
      <c r="AW308" s="213"/>
      <c r="AX308" s="213"/>
      <c r="AY308" s="213"/>
      <c r="AZ308" s="213"/>
      <c r="BA308" s="213"/>
      <c r="BB308" s="213"/>
      <c r="BC308" s="213"/>
      <c r="BD308" s="213"/>
      <c r="BE308" s="213"/>
      <c r="BF308" s="213"/>
      <c r="BG308" s="212">
        <v>0</v>
      </c>
      <c r="BH308" s="212">
        <v>0</v>
      </c>
      <c r="BI308" s="212">
        <v>0</v>
      </c>
      <c r="BJ308" s="212">
        <v>0</v>
      </c>
      <c r="BK308" s="213">
        <v>6.7912802033898307</v>
      </c>
      <c r="BL308" s="213">
        <v>0</v>
      </c>
      <c r="BM308" s="213">
        <v>0</v>
      </c>
      <c r="BN308" s="213">
        <v>0</v>
      </c>
      <c r="BO308" s="213">
        <v>0</v>
      </c>
      <c r="BP308" s="213">
        <v>0</v>
      </c>
      <c r="BQ308" s="213">
        <v>0</v>
      </c>
      <c r="BR308" s="213">
        <v>0.5</v>
      </c>
      <c r="BS308" s="213">
        <v>0</v>
      </c>
      <c r="BT308" s="213">
        <v>0</v>
      </c>
      <c r="BU308" s="213">
        <v>0</v>
      </c>
      <c r="BV308" s="213">
        <v>0</v>
      </c>
      <c r="BW308" s="213">
        <v>0</v>
      </c>
      <c r="BX308" s="212">
        <v>0.5</v>
      </c>
      <c r="BY308" s="212">
        <v>0</v>
      </c>
      <c r="BZ308" s="212">
        <v>0</v>
      </c>
      <c r="CA308" s="213">
        <v>0.5</v>
      </c>
      <c r="CB308" s="213">
        <v>0</v>
      </c>
      <c r="CC308" s="213">
        <v>0</v>
      </c>
      <c r="CD308" s="213">
        <v>0</v>
      </c>
      <c r="CE308" s="213">
        <v>0</v>
      </c>
      <c r="CF308" s="213">
        <v>0</v>
      </c>
      <c r="CG308" s="213"/>
      <c r="CH308" s="213"/>
      <c r="CI308" s="213"/>
      <c r="CJ308" s="213"/>
      <c r="CK308" s="213"/>
      <c r="CL308" s="213"/>
      <c r="CM308" s="213"/>
      <c r="CN308" s="213"/>
      <c r="CO308" s="213"/>
      <c r="CP308" s="212">
        <v>1</v>
      </c>
      <c r="CQ308" s="212">
        <v>0</v>
      </c>
      <c r="CR308" s="212">
        <v>0</v>
      </c>
      <c r="CS308" s="213">
        <v>0</v>
      </c>
      <c r="CT308" s="213">
        <v>0</v>
      </c>
      <c r="CU308" s="213">
        <v>3.3956401016949154</v>
      </c>
      <c r="CV308" s="213">
        <v>0</v>
      </c>
      <c r="CW308" s="212">
        <v>3.3956401016949154</v>
      </c>
      <c r="CX308" s="213">
        <v>3.3956401016949154</v>
      </c>
      <c r="CY308" s="213">
        <v>0</v>
      </c>
      <c r="CZ308" s="213"/>
      <c r="DA308" s="213"/>
      <c r="DB308" s="213"/>
      <c r="DC308" s="214">
        <v>6.7912802033898307</v>
      </c>
      <c r="DD308" s="107"/>
    </row>
    <row r="309" spans="1:108" s="215" customFormat="1" ht="33" customHeight="1">
      <c r="A309" s="208"/>
      <c r="B309" s="4">
        <v>1</v>
      </c>
      <c r="C309" s="209"/>
      <c r="D309" s="31"/>
      <c r="E309" s="210" t="s">
        <v>435</v>
      </c>
      <c r="F309" s="211" t="s">
        <v>436</v>
      </c>
      <c r="G309" s="212">
        <v>0</v>
      </c>
      <c r="H309" s="212">
        <v>0</v>
      </c>
      <c r="I309" s="212">
        <v>0.7</v>
      </c>
      <c r="J309" s="212">
        <v>0</v>
      </c>
      <c r="K309" s="212">
        <v>0</v>
      </c>
      <c r="L309" s="212">
        <v>0</v>
      </c>
      <c r="M309" s="212">
        <v>0</v>
      </c>
      <c r="N309" s="212">
        <v>0</v>
      </c>
      <c r="O309" s="212">
        <v>0</v>
      </c>
      <c r="P309" s="212">
        <v>0</v>
      </c>
      <c r="Q309" s="212">
        <v>0</v>
      </c>
      <c r="R309" s="212">
        <v>0</v>
      </c>
      <c r="S309" s="212">
        <v>0</v>
      </c>
      <c r="T309" s="212">
        <v>0</v>
      </c>
      <c r="U309" s="212">
        <v>0</v>
      </c>
      <c r="V309" s="212">
        <v>0</v>
      </c>
      <c r="W309" s="212">
        <v>0</v>
      </c>
      <c r="X309" s="212">
        <v>0</v>
      </c>
      <c r="Y309" s="212">
        <v>0</v>
      </c>
      <c r="Z309" s="212">
        <v>0</v>
      </c>
      <c r="AA309" s="212">
        <v>0</v>
      </c>
      <c r="AB309" s="212">
        <v>0</v>
      </c>
      <c r="AC309" s="212">
        <v>0</v>
      </c>
      <c r="AD309" s="212">
        <v>0</v>
      </c>
      <c r="AE309" s="212">
        <v>0</v>
      </c>
      <c r="AF309" s="212">
        <v>0</v>
      </c>
      <c r="AG309" s="212">
        <v>0.7</v>
      </c>
      <c r="AH309" s="212">
        <v>0</v>
      </c>
      <c r="AI309" s="213"/>
      <c r="AJ309" s="213"/>
      <c r="AK309" s="213">
        <v>0</v>
      </c>
      <c r="AL309" s="213">
        <v>0</v>
      </c>
      <c r="AM309" s="213"/>
      <c r="AN309" s="213"/>
      <c r="AO309" s="213">
        <v>0</v>
      </c>
      <c r="AP309" s="213">
        <v>0</v>
      </c>
      <c r="AQ309" s="213"/>
      <c r="AR309" s="213"/>
      <c r="AS309" s="213">
        <v>0</v>
      </c>
      <c r="AT309" s="213">
        <v>0</v>
      </c>
      <c r="AU309" s="213"/>
      <c r="AV309" s="213"/>
      <c r="AW309" s="213"/>
      <c r="AX309" s="213"/>
      <c r="AY309" s="213"/>
      <c r="AZ309" s="213"/>
      <c r="BA309" s="213"/>
      <c r="BB309" s="213"/>
      <c r="BC309" s="213"/>
      <c r="BD309" s="213"/>
      <c r="BE309" s="213"/>
      <c r="BF309" s="213"/>
      <c r="BG309" s="212">
        <v>0</v>
      </c>
      <c r="BH309" s="212">
        <v>0</v>
      </c>
      <c r="BI309" s="212">
        <v>0</v>
      </c>
      <c r="BJ309" s="212">
        <v>0</v>
      </c>
      <c r="BK309" s="213">
        <v>4.9490762711864411</v>
      </c>
      <c r="BL309" s="213">
        <v>0</v>
      </c>
      <c r="BM309" s="213">
        <v>0</v>
      </c>
      <c r="BN309" s="213">
        <v>0</v>
      </c>
      <c r="BO309" s="213">
        <v>0</v>
      </c>
      <c r="BP309" s="213">
        <v>0</v>
      </c>
      <c r="BQ309" s="213">
        <v>0</v>
      </c>
      <c r="BR309" s="213">
        <v>0</v>
      </c>
      <c r="BS309" s="213">
        <v>0</v>
      </c>
      <c r="BT309" s="213">
        <v>0</v>
      </c>
      <c r="BU309" s="213">
        <v>0.7</v>
      </c>
      <c r="BV309" s="213">
        <v>0</v>
      </c>
      <c r="BW309" s="213">
        <v>0</v>
      </c>
      <c r="BX309" s="212">
        <v>0.7</v>
      </c>
      <c r="BY309" s="212">
        <v>0</v>
      </c>
      <c r="BZ309" s="212">
        <v>0</v>
      </c>
      <c r="CA309" s="213">
        <v>0</v>
      </c>
      <c r="CB309" s="213">
        <v>0</v>
      </c>
      <c r="CC309" s="213">
        <v>0</v>
      </c>
      <c r="CD309" s="213">
        <v>0</v>
      </c>
      <c r="CE309" s="213">
        <v>0</v>
      </c>
      <c r="CF309" s="213">
        <v>0</v>
      </c>
      <c r="CG309" s="213"/>
      <c r="CH309" s="213"/>
      <c r="CI309" s="213"/>
      <c r="CJ309" s="213"/>
      <c r="CK309" s="213"/>
      <c r="CL309" s="213"/>
      <c r="CM309" s="213"/>
      <c r="CN309" s="213"/>
      <c r="CO309" s="213"/>
      <c r="CP309" s="212">
        <v>0.7</v>
      </c>
      <c r="CQ309" s="212">
        <v>0</v>
      </c>
      <c r="CR309" s="212">
        <v>0</v>
      </c>
      <c r="CS309" s="213">
        <v>0</v>
      </c>
      <c r="CT309" s="213">
        <v>0</v>
      </c>
      <c r="CU309" s="213">
        <v>0</v>
      </c>
      <c r="CV309" s="213">
        <v>4.9490762711864411</v>
      </c>
      <c r="CW309" s="212">
        <v>4.9490762711864411</v>
      </c>
      <c r="CX309" s="213">
        <v>0</v>
      </c>
      <c r="CY309" s="213">
        <v>0</v>
      </c>
      <c r="CZ309" s="213"/>
      <c r="DA309" s="213"/>
      <c r="DB309" s="213"/>
      <c r="DC309" s="214">
        <v>4.9490762711864411</v>
      </c>
      <c r="DD309" s="107"/>
    </row>
    <row r="310" spans="1:108" s="215" customFormat="1" ht="33" customHeight="1">
      <c r="A310" s="208"/>
      <c r="B310" s="4">
        <v>1</v>
      </c>
      <c r="C310" s="209"/>
      <c r="D310" s="31"/>
      <c r="E310" s="210" t="s">
        <v>437</v>
      </c>
      <c r="F310" s="211" t="s">
        <v>438</v>
      </c>
      <c r="G310" s="212">
        <v>0</v>
      </c>
      <c r="H310" s="212">
        <v>0</v>
      </c>
      <c r="I310" s="212">
        <v>1.2</v>
      </c>
      <c r="J310" s="212">
        <v>0</v>
      </c>
      <c r="K310" s="212">
        <v>0</v>
      </c>
      <c r="L310" s="212">
        <v>0</v>
      </c>
      <c r="M310" s="212">
        <v>0</v>
      </c>
      <c r="N310" s="212">
        <v>0</v>
      </c>
      <c r="O310" s="212">
        <v>0</v>
      </c>
      <c r="P310" s="212">
        <v>0</v>
      </c>
      <c r="Q310" s="212">
        <v>1.1499999999999999</v>
      </c>
      <c r="R310" s="212">
        <v>0</v>
      </c>
      <c r="S310" s="212">
        <v>0</v>
      </c>
      <c r="T310" s="212">
        <v>0</v>
      </c>
      <c r="U310" s="212">
        <v>0</v>
      </c>
      <c r="V310" s="212">
        <v>0</v>
      </c>
      <c r="W310" s="212">
        <v>0</v>
      </c>
      <c r="X310" s="212">
        <v>0</v>
      </c>
      <c r="Y310" s="212">
        <v>0</v>
      </c>
      <c r="Z310" s="212">
        <v>0</v>
      </c>
      <c r="AA310" s="212">
        <v>0</v>
      </c>
      <c r="AB310" s="212">
        <v>0</v>
      </c>
      <c r="AC310" s="212">
        <v>0</v>
      </c>
      <c r="AD310" s="212">
        <v>0</v>
      </c>
      <c r="AE310" s="212">
        <v>0</v>
      </c>
      <c r="AF310" s="212">
        <v>0</v>
      </c>
      <c r="AG310" s="212">
        <v>2.3499999999999996</v>
      </c>
      <c r="AH310" s="212">
        <v>0</v>
      </c>
      <c r="AI310" s="213"/>
      <c r="AJ310" s="213"/>
      <c r="AK310" s="213">
        <v>0</v>
      </c>
      <c r="AL310" s="213">
        <v>0</v>
      </c>
      <c r="AM310" s="213"/>
      <c r="AN310" s="213"/>
      <c r="AO310" s="213">
        <v>0</v>
      </c>
      <c r="AP310" s="213">
        <v>0</v>
      </c>
      <c r="AQ310" s="213"/>
      <c r="AR310" s="213"/>
      <c r="AS310" s="213">
        <v>0</v>
      </c>
      <c r="AT310" s="213">
        <v>0</v>
      </c>
      <c r="AU310" s="213"/>
      <c r="AV310" s="213"/>
      <c r="AW310" s="213"/>
      <c r="AX310" s="213"/>
      <c r="AY310" s="213"/>
      <c r="AZ310" s="213"/>
      <c r="BA310" s="213"/>
      <c r="BB310" s="213"/>
      <c r="BC310" s="213"/>
      <c r="BD310" s="213"/>
      <c r="BE310" s="213"/>
      <c r="BF310" s="213"/>
      <c r="BG310" s="212">
        <v>0</v>
      </c>
      <c r="BH310" s="212">
        <v>0</v>
      </c>
      <c r="BI310" s="212">
        <v>0</v>
      </c>
      <c r="BJ310" s="212">
        <v>0</v>
      </c>
      <c r="BK310" s="213">
        <v>11.042332014610199</v>
      </c>
      <c r="BL310" s="213">
        <v>0</v>
      </c>
      <c r="BM310" s="213">
        <v>0</v>
      </c>
      <c r="BN310" s="213">
        <v>0</v>
      </c>
      <c r="BO310" s="213">
        <v>0</v>
      </c>
      <c r="BP310" s="213">
        <v>0</v>
      </c>
      <c r="BQ310" s="213">
        <v>0</v>
      </c>
      <c r="BR310" s="213">
        <v>1.2</v>
      </c>
      <c r="BS310" s="213">
        <v>0</v>
      </c>
      <c r="BT310" s="213">
        <v>0</v>
      </c>
      <c r="BU310" s="213">
        <v>0</v>
      </c>
      <c r="BV310" s="213">
        <v>0</v>
      </c>
      <c r="BW310" s="213">
        <v>0</v>
      </c>
      <c r="BX310" s="212">
        <v>1.2</v>
      </c>
      <c r="BY310" s="212">
        <v>0</v>
      </c>
      <c r="BZ310" s="212">
        <v>0</v>
      </c>
      <c r="CA310" s="213">
        <v>0</v>
      </c>
      <c r="CB310" s="213">
        <v>0</v>
      </c>
      <c r="CC310" s="213">
        <v>0</v>
      </c>
      <c r="CD310" s="213">
        <v>1.1499999999999999</v>
      </c>
      <c r="CE310" s="213">
        <v>0</v>
      </c>
      <c r="CF310" s="213">
        <v>0</v>
      </c>
      <c r="CG310" s="213"/>
      <c r="CH310" s="213"/>
      <c r="CI310" s="213"/>
      <c r="CJ310" s="213"/>
      <c r="CK310" s="213"/>
      <c r="CL310" s="213"/>
      <c r="CM310" s="213"/>
      <c r="CN310" s="213"/>
      <c r="CO310" s="213"/>
      <c r="CP310" s="212">
        <v>2.3499999999999996</v>
      </c>
      <c r="CQ310" s="212">
        <v>0</v>
      </c>
      <c r="CR310" s="212">
        <v>0</v>
      </c>
      <c r="CS310" s="213">
        <v>0</v>
      </c>
      <c r="CT310" s="213">
        <v>0</v>
      </c>
      <c r="CU310" s="213">
        <v>0</v>
      </c>
      <c r="CV310" s="213">
        <v>0</v>
      </c>
      <c r="CW310" s="212">
        <v>0</v>
      </c>
      <c r="CX310" s="213">
        <v>0</v>
      </c>
      <c r="CY310" s="213">
        <v>11.042332014610199</v>
      </c>
      <c r="CZ310" s="213"/>
      <c r="DA310" s="213"/>
      <c r="DB310" s="213"/>
      <c r="DC310" s="214">
        <v>11.042332014610199</v>
      </c>
      <c r="DD310" s="107"/>
    </row>
    <row r="311" spans="1:108" s="215" customFormat="1" ht="33" customHeight="1">
      <c r="A311" s="208"/>
      <c r="B311" s="4">
        <v>1</v>
      </c>
      <c r="C311" s="209"/>
      <c r="D311" s="31"/>
      <c r="E311" s="210" t="s">
        <v>439</v>
      </c>
      <c r="F311" s="211" t="s">
        <v>440</v>
      </c>
      <c r="G311" s="212">
        <v>0</v>
      </c>
      <c r="H311" s="212">
        <v>0</v>
      </c>
      <c r="I311" s="212">
        <v>0.5</v>
      </c>
      <c r="J311" s="212">
        <v>0</v>
      </c>
      <c r="K311" s="212">
        <v>0</v>
      </c>
      <c r="L311" s="212">
        <v>0</v>
      </c>
      <c r="M311" s="212">
        <v>0</v>
      </c>
      <c r="N311" s="212">
        <v>0</v>
      </c>
      <c r="O311" s="212">
        <v>0</v>
      </c>
      <c r="P311" s="212">
        <v>0</v>
      </c>
      <c r="Q311" s="212">
        <v>0</v>
      </c>
      <c r="R311" s="212">
        <v>0</v>
      </c>
      <c r="S311" s="212">
        <v>0</v>
      </c>
      <c r="T311" s="212">
        <v>0</v>
      </c>
      <c r="U311" s="212">
        <v>0</v>
      </c>
      <c r="V311" s="212">
        <v>0</v>
      </c>
      <c r="W311" s="212">
        <v>0</v>
      </c>
      <c r="X311" s="212">
        <v>0</v>
      </c>
      <c r="Y311" s="212">
        <v>0</v>
      </c>
      <c r="Z311" s="212">
        <v>0</v>
      </c>
      <c r="AA311" s="212">
        <v>0</v>
      </c>
      <c r="AB311" s="212">
        <v>0</v>
      </c>
      <c r="AC311" s="212">
        <v>0</v>
      </c>
      <c r="AD311" s="212">
        <v>0</v>
      </c>
      <c r="AE311" s="212">
        <v>0</v>
      </c>
      <c r="AF311" s="212">
        <v>0</v>
      </c>
      <c r="AG311" s="212">
        <v>0.5</v>
      </c>
      <c r="AH311" s="212">
        <v>0</v>
      </c>
      <c r="AI311" s="213"/>
      <c r="AJ311" s="213"/>
      <c r="AK311" s="213">
        <v>0</v>
      </c>
      <c r="AL311" s="213">
        <v>0</v>
      </c>
      <c r="AM311" s="213"/>
      <c r="AN311" s="213"/>
      <c r="AO311" s="213">
        <v>0</v>
      </c>
      <c r="AP311" s="213">
        <v>0</v>
      </c>
      <c r="AQ311" s="213"/>
      <c r="AR311" s="213"/>
      <c r="AS311" s="213">
        <v>0</v>
      </c>
      <c r="AT311" s="213">
        <v>0</v>
      </c>
      <c r="AU311" s="213"/>
      <c r="AV311" s="213"/>
      <c r="AW311" s="213"/>
      <c r="AX311" s="213"/>
      <c r="AY311" s="213"/>
      <c r="AZ311" s="213"/>
      <c r="BA311" s="213"/>
      <c r="BB311" s="213"/>
      <c r="BC311" s="213"/>
      <c r="BD311" s="213"/>
      <c r="BE311" s="213"/>
      <c r="BF311" s="213"/>
      <c r="BG311" s="212">
        <v>0</v>
      </c>
      <c r="BH311" s="212">
        <v>0</v>
      </c>
      <c r="BI311" s="212">
        <v>0</v>
      </c>
      <c r="BJ311" s="212">
        <v>0</v>
      </c>
      <c r="BK311" s="213">
        <v>2.2603644067796611</v>
      </c>
      <c r="BL311" s="213">
        <v>0</v>
      </c>
      <c r="BM311" s="213">
        <v>0</v>
      </c>
      <c r="BN311" s="213">
        <v>0</v>
      </c>
      <c r="BO311" s="213">
        <v>0</v>
      </c>
      <c r="BP311" s="213">
        <v>0</v>
      </c>
      <c r="BQ311" s="213">
        <v>0</v>
      </c>
      <c r="BR311" s="213">
        <v>0</v>
      </c>
      <c r="BS311" s="213">
        <v>0</v>
      </c>
      <c r="BT311" s="213">
        <v>0</v>
      </c>
      <c r="BU311" s="213">
        <v>0.5</v>
      </c>
      <c r="BV311" s="213">
        <v>0</v>
      </c>
      <c r="BW311" s="213">
        <v>0</v>
      </c>
      <c r="BX311" s="212">
        <v>0.5</v>
      </c>
      <c r="BY311" s="212">
        <v>0</v>
      </c>
      <c r="BZ311" s="212">
        <v>0</v>
      </c>
      <c r="CA311" s="213">
        <v>0</v>
      </c>
      <c r="CB311" s="213">
        <v>0</v>
      </c>
      <c r="CC311" s="213">
        <v>0</v>
      </c>
      <c r="CD311" s="213">
        <v>0</v>
      </c>
      <c r="CE311" s="213">
        <v>0</v>
      </c>
      <c r="CF311" s="213">
        <v>0</v>
      </c>
      <c r="CG311" s="213"/>
      <c r="CH311" s="213"/>
      <c r="CI311" s="213"/>
      <c r="CJ311" s="213"/>
      <c r="CK311" s="213"/>
      <c r="CL311" s="213"/>
      <c r="CM311" s="213"/>
      <c r="CN311" s="213"/>
      <c r="CO311" s="213"/>
      <c r="CP311" s="212">
        <v>0.5</v>
      </c>
      <c r="CQ311" s="212">
        <v>0</v>
      </c>
      <c r="CR311" s="212">
        <v>0</v>
      </c>
      <c r="CS311" s="213">
        <v>0</v>
      </c>
      <c r="CT311" s="213">
        <v>0</v>
      </c>
      <c r="CU311" s="213">
        <v>0</v>
      </c>
      <c r="CV311" s="213">
        <v>2.2603644067796611</v>
      </c>
      <c r="CW311" s="212">
        <v>2.2603644067796611</v>
      </c>
      <c r="CX311" s="213">
        <v>0</v>
      </c>
      <c r="CY311" s="213">
        <v>0</v>
      </c>
      <c r="CZ311" s="213"/>
      <c r="DA311" s="213"/>
      <c r="DB311" s="213"/>
      <c r="DC311" s="214">
        <v>2.2603644067796611</v>
      </c>
      <c r="DD311" s="107"/>
    </row>
    <row r="312" spans="1:108" s="215" customFormat="1" ht="33" customHeight="1">
      <c r="A312" s="208"/>
      <c r="B312" s="4">
        <v>1</v>
      </c>
      <c r="C312" s="209"/>
      <c r="D312" s="31"/>
      <c r="E312" s="210" t="s">
        <v>441</v>
      </c>
      <c r="F312" s="211" t="s">
        <v>442</v>
      </c>
      <c r="G312" s="212">
        <v>0</v>
      </c>
      <c r="H312" s="212">
        <v>0</v>
      </c>
      <c r="I312" s="212">
        <v>0.3</v>
      </c>
      <c r="J312" s="212">
        <v>0</v>
      </c>
      <c r="K312" s="212">
        <v>0</v>
      </c>
      <c r="L312" s="212">
        <v>0</v>
      </c>
      <c r="M312" s="212">
        <v>0</v>
      </c>
      <c r="N312" s="212">
        <v>0</v>
      </c>
      <c r="O312" s="212">
        <v>0</v>
      </c>
      <c r="P312" s="212">
        <v>0</v>
      </c>
      <c r="Q312" s="212">
        <v>0</v>
      </c>
      <c r="R312" s="212">
        <v>0</v>
      </c>
      <c r="S312" s="212">
        <v>0</v>
      </c>
      <c r="T312" s="212">
        <v>0</v>
      </c>
      <c r="U312" s="212">
        <v>0</v>
      </c>
      <c r="V312" s="212">
        <v>0</v>
      </c>
      <c r="W312" s="212">
        <v>0</v>
      </c>
      <c r="X312" s="212">
        <v>0</v>
      </c>
      <c r="Y312" s="212">
        <v>0</v>
      </c>
      <c r="Z312" s="212">
        <v>0</v>
      </c>
      <c r="AA312" s="212">
        <v>0</v>
      </c>
      <c r="AB312" s="212">
        <v>0</v>
      </c>
      <c r="AC312" s="212">
        <v>0</v>
      </c>
      <c r="AD312" s="212">
        <v>0</v>
      </c>
      <c r="AE312" s="212">
        <v>0</v>
      </c>
      <c r="AF312" s="212">
        <v>0</v>
      </c>
      <c r="AG312" s="212">
        <v>0.3</v>
      </c>
      <c r="AH312" s="212">
        <v>0</v>
      </c>
      <c r="AI312" s="213"/>
      <c r="AJ312" s="213"/>
      <c r="AK312" s="213">
        <v>0</v>
      </c>
      <c r="AL312" s="213">
        <v>0</v>
      </c>
      <c r="AM312" s="213"/>
      <c r="AN312" s="213"/>
      <c r="AO312" s="213">
        <v>0</v>
      </c>
      <c r="AP312" s="213">
        <v>0</v>
      </c>
      <c r="AQ312" s="213"/>
      <c r="AR312" s="213"/>
      <c r="AS312" s="213">
        <v>0</v>
      </c>
      <c r="AT312" s="213">
        <v>0</v>
      </c>
      <c r="AU312" s="213"/>
      <c r="AV312" s="213"/>
      <c r="AW312" s="213"/>
      <c r="AX312" s="213"/>
      <c r="AY312" s="213"/>
      <c r="AZ312" s="213"/>
      <c r="BA312" s="213"/>
      <c r="BB312" s="213"/>
      <c r="BC312" s="213"/>
      <c r="BD312" s="213"/>
      <c r="BE312" s="213"/>
      <c r="BF312" s="213"/>
      <c r="BG312" s="212">
        <v>0</v>
      </c>
      <c r="BH312" s="212">
        <v>0</v>
      </c>
      <c r="BI312" s="212">
        <v>0</v>
      </c>
      <c r="BJ312" s="212">
        <v>0</v>
      </c>
      <c r="BK312" s="213">
        <v>1.1301779661016949</v>
      </c>
      <c r="BL312" s="213">
        <v>0</v>
      </c>
      <c r="BM312" s="213">
        <v>0</v>
      </c>
      <c r="BN312" s="213">
        <v>0</v>
      </c>
      <c r="BO312" s="213">
        <v>0</v>
      </c>
      <c r="BP312" s="213">
        <v>0</v>
      </c>
      <c r="BQ312" s="213">
        <v>0</v>
      </c>
      <c r="BR312" s="213">
        <v>0</v>
      </c>
      <c r="BS312" s="213">
        <v>0</v>
      </c>
      <c r="BT312" s="213">
        <v>0</v>
      </c>
      <c r="BU312" s="213">
        <v>0.3</v>
      </c>
      <c r="BV312" s="213">
        <v>0</v>
      </c>
      <c r="BW312" s="213">
        <v>0</v>
      </c>
      <c r="BX312" s="212">
        <v>0.3</v>
      </c>
      <c r="BY312" s="212">
        <v>0</v>
      </c>
      <c r="BZ312" s="212">
        <v>0</v>
      </c>
      <c r="CA312" s="213">
        <v>0</v>
      </c>
      <c r="CB312" s="213">
        <v>0</v>
      </c>
      <c r="CC312" s="213">
        <v>0</v>
      </c>
      <c r="CD312" s="213">
        <v>0</v>
      </c>
      <c r="CE312" s="213">
        <v>0</v>
      </c>
      <c r="CF312" s="213">
        <v>0</v>
      </c>
      <c r="CG312" s="213"/>
      <c r="CH312" s="213"/>
      <c r="CI312" s="213"/>
      <c r="CJ312" s="213"/>
      <c r="CK312" s="213"/>
      <c r="CL312" s="213"/>
      <c r="CM312" s="213"/>
      <c r="CN312" s="213"/>
      <c r="CO312" s="213"/>
      <c r="CP312" s="212">
        <v>0.3</v>
      </c>
      <c r="CQ312" s="212">
        <v>0</v>
      </c>
      <c r="CR312" s="212">
        <v>0</v>
      </c>
      <c r="CS312" s="213">
        <v>0</v>
      </c>
      <c r="CT312" s="213">
        <v>0</v>
      </c>
      <c r="CU312" s="213">
        <v>0</v>
      </c>
      <c r="CV312" s="213">
        <v>1.1301779661016949</v>
      </c>
      <c r="CW312" s="212">
        <v>1.1301779661016949</v>
      </c>
      <c r="CX312" s="213">
        <v>0</v>
      </c>
      <c r="CY312" s="213">
        <v>0</v>
      </c>
      <c r="CZ312" s="213"/>
      <c r="DA312" s="213"/>
      <c r="DB312" s="213"/>
      <c r="DC312" s="214">
        <v>1.1301779661016949</v>
      </c>
      <c r="DD312" s="107"/>
    </row>
    <row r="313" spans="1:108" s="215" customFormat="1" ht="33" customHeight="1">
      <c r="A313" s="208"/>
      <c r="B313" s="4">
        <v>1</v>
      </c>
      <c r="C313" s="209"/>
      <c r="D313" s="31"/>
      <c r="E313" s="210" t="s">
        <v>443</v>
      </c>
      <c r="F313" s="211" t="s">
        <v>444</v>
      </c>
      <c r="G313" s="212">
        <v>0</v>
      </c>
      <c r="H313" s="212">
        <v>0</v>
      </c>
      <c r="I313" s="212">
        <v>0.4</v>
      </c>
      <c r="J313" s="212">
        <v>0</v>
      </c>
      <c r="K313" s="212">
        <v>0</v>
      </c>
      <c r="L313" s="212">
        <v>0</v>
      </c>
      <c r="M313" s="212">
        <v>0</v>
      </c>
      <c r="N313" s="212">
        <v>0</v>
      </c>
      <c r="O313" s="212">
        <v>0</v>
      </c>
      <c r="P313" s="212">
        <v>0</v>
      </c>
      <c r="Q313" s="212">
        <v>0</v>
      </c>
      <c r="R313" s="212">
        <v>0</v>
      </c>
      <c r="S313" s="212">
        <v>0</v>
      </c>
      <c r="T313" s="212">
        <v>0</v>
      </c>
      <c r="U313" s="212">
        <v>0</v>
      </c>
      <c r="V313" s="212">
        <v>0</v>
      </c>
      <c r="W313" s="212">
        <v>0</v>
      </c>
      <c r="X313" s="212">
        <v>0</v>
      </c>
      <c r="Y313" s="212">
        <v>0</v>
      </c>
      <c r="Z313" s="212">
        <v>0</v>
      </c>
      <c r="AA313" s="212">
        <v>0</v>
      </c>
      <c r="AB313" s="212">
        <v>0</v>
      </c>
      <c r="AC313" s="212">
        <v>0</v>
      </c>
      <c r="AD313" s="212">
        <v>0</v>
      </c>
      <c r="AE313" s="212">
        <v>0</v>
      </c>
      <c r="AF313" s="212">
        <v>0</v>
      </c>
      <c r="AG313" s="212">
        <v>0.4</v>
      </c>
      <c r="AH313" s="212">
        <v>0</v>
      </c>
      <c r="AI313" s="213"/>
      <c r="AJ313" s="213"/>
      <c r="AK313" s="213">
        <v>0</v>
      </c>
      <c r="AL313" s="213">
        <v>0</v>
      </c>
      <c r="AM313" s="213"/>
      <c r="AN313" s="213"/>
      <c r="AO313" s="213">
        <v>0</v>
      </c>
      <c r="AP313" s="213">
        <v>0</v>
      </c>
      <c r="AQ313" s="213"/>
      <c r="AR313" s="213"/>
      <c r="AS313" s="213">
        <v>0</v>
      </c>
      <c r="AT313" s="213">
        <v>0</v>
      </c>
      <c r="AU313" s="213"/>
      <c r="AV313" s="213"/>
      <c r="AW313" s="213"/>
      <c r="AX313" s="213"/>
      <c r="AY313" s="213"/>
      <c r="AZ313" s="213"/>
      <c r="BA313" s="213"/>
      <c r="BB313" s="213"/>
      <c r="BC313" s="213"/>
      <c r="BD313" s="213"/>
      <c r="BE313" s="213"/>
      <c r="BF313" s="213"/>
      <c r="BG313" s="212">
        <v>0</v>
      </c>
      <c r="BH313" s="212">
        <v>0</v>
      </c>
      <c r="BI313" s="212">
        <v>0</v>
      </c>
      <c r="BJ313" s="212">
        <v>0</v>
      </c>
      <c r="BK313" s="213">
        <v>5.8831271186440688</v>
      </c>
      <c r="BL313" s="213">
        <v>0</v>
      </c>
      <c r="BM313" s="213">
        <v>0</v>
      </c>
      <c r="BN313" s="213">
        <v>0</v>
      </c>
      <c r="BO313" s="213">
        <v>0</v>
      </c>
      <c r="BP313" s="213">
        <v>0</v>
      </c>
      <c r="BQ313" s="213">
        <v>0</v>
      </c>
      <c r="BR313" s="213">
        <v>0</v>
      </c>
      <c r="BS313" s="213">
        <v>0</v>
      </c>
      <c r="BT313" s="213">
        <v>0</v>
      </c>
      <c r="BU313" s="213">
        <v>0.4</v>
      </c>
      <c r="BV313" s="213">
        <v>0</v>
      </c>
      <c r="BW313" s="213">
        <v>0</v>
      </c>
      <c r="BX313" s="212">
        <v>0.4</v>
      </c>
      <c r="BY313" s="212">
        <v>0</v>
      </c>
      <c r="BZ313" s="212">
        <v>0</v>
      </c>
      <c r="CA313" s="213">
        <v>0</v>
      </c>
      <c r="CB313" s="213">
        <v>0</v>
      </c>
      <c r="CC313" s="213">
        <v>0</v>
      </c>
      <c r="CD313" s="213">
        <v>0</v>
      </c>
      <c r="CE313" s="213">
        <v>0</v>
      </c>
      <c r="CF313" s="213">
        <v>0</v>
      </c>
      <c r="CG313" s="213"/>
      <c r="CH313" s="213"/>
      <c r="CI313" s="213"/>
      <c r="CJ313" s="213"/>
      <c r="CK313" s="213"/>
      <c r="CL313" s="213"/>
      <c r="CM313" s="213"/>
      <c r="CN313" s="213"/>
      <c r="CO313" s="213"/>
      <c r="CP313" s="212">
        <v>0.4</v>
      </c>
      <c r="CQ313" s="212">
        <v>0</v>
      </c>
      <c r="CR313" s="212">
        <v>0</v>
      </c>
      <c r="CS313" s="213">
        <v>0</v>
      </c>
      <c r="CT313" s="213">
        <v>0</v>
      </c>
      <c r="CU313" s="213">
        <v>0</v>
      </c>
      <c r="CV313" s="213">
        <v>5.8831271186440688</v>
      </c>
      <c r="CW313" s="212">
        <v>5.8831271186440688</v>
      </c>
      <c r="CX313" s="213">
        <v>0</v>
      </c>
      <c r="CY313" s="213">
        <v>0</v>
      </c>
      <c r="CZ313" s="213"/>
      <c r="DA313" s="213"/>
      <c r="DB313" s="213"/>
      <c r="DC313" s="214">
        <v>5.8831271186440688</v>
      </c>
      <c r="DD313" s="107"/>
    </row>
    <row r="314" spans="1:108" s="215" customFormat="1" ht="33" customHeight="1">
      <c r="A314" s="208"/>
      <c r="B314" s="4">
        <v>1</v>
      </c>
      <c r="C314" s="209"/>
      <c r="D314" s="31"/>
      <c r="E314" s="210" t="s">
        <v>445</v>
      </c>
      <c r="F314" s="211" t="s">
        <v>446</v>
      </c>
      <c r="G314" s="212">
        <v>0</v>
      </c>
      <c r="H314" s="212">
        <v>0</v>
      </c>
      <c r="I314" s="212">
        <v>1.1000000000000001</v>
      </c>
      <c r="J314" s="212">
        <v>0</v>
      </c>
      <c r="K314" s="212">
        <v>0</v>
      </c>
      <c r="L314" s="212">
        <v>0</v>
      </c>
      <c r="M314" s="212">
        <v>0</v>
      </c>
      <c r="N314" s="212">
        <v>0</v>
      </c>
      <c r="O314" s="212">
        <v>0</v>
      </c>
      <c r="P314" s="212">
        <v>0</v>
      </c>
      <c r="Q314" s="212">
        <v>0</v>
      </c>
      <c r="R314" s="212">
        <v>0</v>
      </c>
      <c r="S314" s="212">
        <v>0</v>
      </c>
      <c r="T314" s="212">
        <v>0</v>
      </c>
      <c r="U314" s="212">
        <v>0</v>
      </c>
      <c r="V314" s="212">
        <v>0</v>
      </c>
      <c r="W314" s="212">
        <v>0</v>
      </c>
      <c r="X314" s="212">
        <v>0</v>
      </c>
      <c r="Y314" s="212">
        <v>0</v>
      </c>
      <c r="Z314" s="212">
        <v>0</v>
      </c>
      <c r="AA314" s="212">
        <v>0</v>
      </c>
      <c r="AB314" s="212">
        <v>0</v>
      </c>
      <c r="AC314" s="212">
        <v>0</v>
      </c>
      <c r="AD314" s="212">
        <v>0</v>
      </c>
      <c r="AE314" s="212">
        <v>0</v>
      </c>
      <c r="AF314" s="212">
        <v>0</v>
      </c>
      <c r="AG314" s="212">
        <v>1.1000000000000001</v>
      </c>
      <c r="AH314" s="212">
        <v>0</v>
      </c>
      <c r="AI314" s="213"/>
      <c r="AJ314" s="213"/>
      <c r="AK314" s="213">
        <v>0</v>
      </c>
      <c r="AL314" s="213">
        <v>0</v>
      </c>
      <c r="AM314" s="213"/>
      <c r="AN314" s="213"/>
      <c r="AO314" s="213">
        <v>0</v>
      </c>
      <c r="AP314" s="213">
        <v>0</v>
      </c>
      <c r="AQ314" s="213"/>
      <c r="AR314" s="213"/>
      <c r="AS314" s="213">
        <v>0</v>
      </c>
      <c r="AT314" s="213">
        <v>0</v>
      </c>
      <c r="AU314" s="213"/>
      <c r="AV314" s="213"/>
      <c r="AW314" s="213"/>
      <c r="AX314" s="213"/>
      <c r="AY314" s="213"/>
      <c r="AZ314" s="213"/>
      <c r="BA314" s="213"/>
      <c r="BB314" s="213"/>
      <c r="BC314" s="213"/>
      <c r="BD314" s="213"/>
      <c r="BE314" s="213"/>
      <c r="BF314" s="213"/>
      <c r="BG314" s="212">
        <v>0</v>
      </c>
      <c r="BH314" s="212">
        <v>0</v>
      </c>
      <c r="BI314" s="212">
        <v>0</v>
      </c>
      <c r="BJ314" s="212">
        <v>0</v>
      </c>
      <c r="BK314" s="213">
        <v>6.8985084745762721</v>
      </c>
      <c r="BL314" s="213">
        <v>0</v>
      </c>
      <c r="BM314" s="213">
        <v>0</v>
      </c>
      <c r="BN314" s="213">
        <v>0</v>
      </c>
      <c r="BO314" s="213">
        <v>0</v>
      </c>
      <c r="BP314" s="213">
        <v>0</v>
      </c>
      <c r="BQ314" s="213">
        <v>0</v>
      </c>
      <c r="BR314" s="213">
        <v>0</v>
      </c>
      <c r="BS314" s="213">
        <v>0</v>
      </c>
      <c r="BT314" s="213">
        <v>0</v>
      </c>
      <c r="BU314" s="213">
        <v>1.1000000000000001</v>
      </c>
      <c r="BV314" s="213">
        <v>0</v>
      </c>
      <c r="BW314" s="213">
        <v>0</v>
      </c>
      <c r="BX314" s="212">
        <v>1.1000000000000001</v>
      </c>
      <c r="BY314" s="212">
        <v>0</v>
      </c>
      <c r="BZ314" s="212">
        <v>0</v>
      </c>
      <c r="CA314" s="213">
        <v>0</v>
      </c>
      <c r="CB314" s="213">
        <v>0</v>
      </c>
      <c r="CC314" s="213">
        <v>0</v>
      </c>
      <c r="CD314" s="213">
        <v>0</v>
      </c>
      <c r="CE314" s="213">
        <v>0</v>
      </c>
      <c r="CF314" s="213">
        <v>0</v>
      </c>
      <c r="CG314" s="213"/>
      <c r="CH314" s="213"/>
      <c r="CI314" s="213"/>
      <c r="CJ314" s="213"/>
      <c r="CK314" s="213"/>
      <c r="CL314" s="213"/>
      <c r="CM314" s="213"/>
      <c r="CN314" s="213"/>
      <c r="CO314" s="213"/>
      <c r="CP314" s="212">
        <v>1.1000000000000001</v>
      </c>
      <c r="CQ314" s="212">
        <v>0</v>
      </c>
      <c r="CR314" s="212">
        <v>0</v>
      </c>
      <c r="CS314" s="213">
        <v>0</v>
      </c>
      <c r="CT314" s="213">
        <v>0</v>
      </c>
      <c r="CU314" s="213">
        <v>0</v>
      </c>
      <c r="CV314" s="213">
        <v>6.8985084745762721</v>
      </c>
      <c r="CW314" s="212">
        <v>6.8985084745762721</v>
      </c>
      <c r="CX314" s="213">
        <v>0</v>
      </c>
      <c r="CY314" s="213">
        <v>0</v>
      </c>
      <c r="CZ314" s="213"/>
      <c r="DA314" s="213"/>
      <c r="DB314" s="213"/>
      <c r="DC314" s="214">
        <v>6.8985084745762721</v>
      </c>
      <c r="DD314" s="107"/>
    </row>
    <row r="315" spans="1:108" s="215" customFormat="1" ht="33" customHeight="1">
      <c r="A315" s="208"/>
      <c r="B315" s="4">
        <v>1</v>
      </c>
      <c r="C315" s="209"/>
      <c r="D315" s="31"/>
      <c r="E315" s="210" t="s">
        <v>447</v>
      </c>
      <c r="F315" s="211" t="s">
        <v>448</v>
      </c>
      <c r="G315" s="212">
        <v>0</v>
      </c>
      <c r="H315" s="212">
        <v>0</v>
      </c>
      <c r="I315" s="212">
        <v>0.2</v>
      </c>
      <c r="J315" s="212">
        <v>0</v>
      </c>
      <c r="K315" s="212">
        <v>0</v>
      </c>
      <c r="L315" s="212">
        <v>0</v>
      </c>
      <c r="M315" s="212">
        <v>0.08</v>
      </c>
      <c r="N315" s="212">
        <v>0</v>
      </c>
      <c r="O315" s="212">
        <v>0</v>
      </c>
      <c r="P315" s="212">
        <v>0</v>
      </c>
      <c r="Q315" s="212">
        <v>0</v>
      </c>
      <c r="R315" s="212">
        <v>0</v>
      </c>
      <c r="S315" s="212">
        <v>0</v>
      </c>
      <c r="T315" s="212">
        <v>0</v>
      </c>
      <c r="U315" s="212">
        <v>0</v>
      </c>
      <c r="V315" s="212">
        <v>0</v>
      </c>
      <c r="W315" s="212">
        <v>0</v>
      </c>
      <c r="X315" s="212">
        <v>0</v>
      </c>
      <c r="Y315" s="212">
        <v>0</v>
      </c>
      <c r="Z315" s="212">
        <v>0</v>
      </c>
      <c r="AA315" s="212">
        <v>0</v>
      </c>
      <c r="AB315" s="212">
        <v>0</v>
      </c>
      <c r="AC315" s="212">
        <v>0</v>
      </c>
      <c r="AD315" s="212">
        <v>0</v>
      </c>
      <c r="AE315" s="212">
        <v>0</v>
      </c>
      <c r="AF315" s="212">
        <v>0</v>
      </c>
      <c r="AG315" s="212">
        <v>0.28000000000000003</v>
      </c>
      <c r="AH315" s="212">
        <v>0</v>
      </c>
      <c r="AI315" s="213"/>
      <c r="AJ315" s="213"/>
      <c r="AK315" s="213">
        <v>0</v>
      </c>
      <c r="AL315" s="213">
        <v>0</v>
      </c>
      <c r="AM315" s="213"/>
      <c r="AN315" s="213"/>
      <c r="AO315" s="213">
        <v>0</v>
      </c>
      <c r="AP315" s="213">
        <v>0</v>
      </c>
      <c r="AQ315" s="213"/>
      <c r="AR315" s="213"/>
      <c r="AS315" s="213">
        <v>0</v>
      </c>
      <c r="AT315" s="213">
        <v>0</v>
      </c>
      <c r="AU315" s="213"/>
      <c r="AV315" s="213"/>
      <c r="AW315" s="213"/>
      <c r="AX315" s="213"/>
      <c r="AY315" s="213"/>
      <c r="AZ315" s="213"/>
      <c r="BA315" s="213"/>
      <c r="BB315" s="213"/>
      <c r="BC315" s="213"/>
      <c r="BD315" s="213"/>
      <c r="BE315" s="213"/>
      <c r="BF315" s="213"/>
      <c r="BG315" s="212">
        <v>0</v>
      </c>
      <c r="BH315" s="212">
        <v>0</v>
      </c>
      <c r="BI315" s="212">
        <v>0</v>
      </c>
      <c r="BJ315" s="212">
        <v>0</v>
      </c>
      <c r="BK315" s="213">
        <v>0.33898305084745767</v>
      </c>
      <c r="BL315" s="213">
        <v>0</v>
      </c>
      <c r="BM315" s="213">
        <v>0</v>
      </c>
      <c r="BN315" s="213">
        <v>0</v>
      </c>
      <c r="BO315" s="213">
        <v>0</v>
      </c>
      <c r="BP315" s="213">
        <v>0</v>
      </c>
      <c r="BQ315" s="213">
        <v>0</v>
      </c>
      <c r="BR315" s="213">
        <v>0.2</v>
      </c>
      <c r="BS315" s="213">
        <v>0</v>
      </c>
      <c r="BT315" s="213">
        <v>0</v>
      </c>
      <c r="BU315" s="213">
        <v>0</v>
      </c>
      <c r="BV315" s="213">
        <v>0</v>
      </c>
      <c r="BW315" s="213">
        <v>0</v>
      </c>
      <c r="BX315" s="212">
        <v>0.2</v>
      </c>
      <c r="BY315" s="212">
        <v>0</v>
      </c>
      <c r="BZ315" s="212">
        <v>0</v>
      </c>
      <c r="CA315" s="213">
        <v>0.08</v>
      </c>
      <c r="CB315" s="213">
        <v>0</v>
      </c>
      <c r="CC315" s="213">
        <v>0</v>
      </c>
      <c r="CD315" s="213">
        <v>0</v>
      </c>
      <c r="CE315" s="213">
        <v>0</v>
      </c>
      <c r="CF315" s="213">
        <v>0</v>
      </c>
      <c r="CG315" s="213"/>
      <c r="CH315" s="213"/>
      <c r="CI315" s="213"/>
      <c r="CJ315" s="213"/>
      <c r="CK315" s="213"/>
      <c r="CL315" s="213"/>
      <c r="CM315" s="213"/>
      <c r="CN315" s="213"/>
      <c r="CO315" s="213"/>
      <c r="CP315" s="212">
        <v>0.28000000000000003</v>
      </c>
      <c r="CQ315" s="212">
        <v>0</v>
      </c>
      <c r="CR315" s="212">
        <v>0</v>
      </c>
      <c r="CS315" s="213">
        <v>0</v>
      </c>
      <c r="CT315" s="213">
        <v>0</v>
      </c>
      <c r="CU315" s="213">
        <v>0</v>
      </c>
      <c r="CV315" s="213">
        <v>0</v>
      </c>
      <c r="CW315" s="212">
        <v>0</v>
      </c>
      <c r="CX315" s="213">
        <v>0.33898305084745767</v>
      </c>
      <c r="CY315" s="213">
        <v>0</v>
      </c>
      <c r="CZ315" s="213"/>
      <c r="DA315" s="213"/>
      <c r="DB315" s="213"/>
      <c r="DC315" s="214">
        <v>0.33898305084745767</v>
      </c>
      <c r="DD315" s="107"/>
    </row>
    <row r="316" spans="1:108" s="215" customFormat="1" ht="33" customHeight="1">
      <c r="A316" s="208"/>
      <c r="B316" s="4">
        <v>1</v>
      </c>
      <c r="C316" s="209"/>
      <c r="D316" s="31"/>
      <c r="E316" s="210" t="s">
        <v>449</v>
      </c>
      <c r="F316" s="211" t="s">
        <v>450</v>
      </c>
      <c r="G316" s="212">
        <v>0</v>
      </c>
      <c r="H316" s="212">
        <v>0</v>
      </c>
      <c r="I316" s="212">
        <v>4.8</v>
      </c>
      <c r="J316" s="212">
        <v>0</v>
      </c>
      <c r="K316" s="212">
        <v>0</v>
      </c>
      <c r="L316" s="212">
        <v>0</v>
      </c>
      <c r="M316" s="212">
        <v>0</v>
      </c>
      <c r="N316" s="212">
        <v>0</v>
      </c>
      <c r="O316" s="212">
        <v>0</v>
      </c>
      <c r="P316" s="212">
        <v>0</v>
      </c>
      <c r="Q316" s="212">
        <v>0</v>
      </c>
      <c r="R316" s="212">
        <v>0</v>
      </c>
      <c r="S316" s="212">
        <v>0</v>
      </c>
      <c r="T316" s="212">
        <v>0</v>
      </c>
      <c r="U316" s="212">
        <v>0</v>
      </c>
      <c r="V316" s="212">
        <v>0</v>
      </c>
      <c r="W316" s="212">
        <v>0</v>
      </c>
      <c r="X316" s="212">
        <v>0</v>
      </c>
      <c r="Y316" s="212">
        <v>0</v>
      </c>
      <c r="Z316" s="212">
        <v>0</v>
      </c>
      <c r="AA316" s="212">
        <v>0</v>
      </c>
      <c r="AB316" s="212">
        <v>0</v>
      </c>
      <c r="AC316" s="212">
        <v>0</v>
      </c>
      <c r="AD316" s="212">
        <v>0</v>
      </c>
      <c r="AE316" s="212">
        <v>0</v>
      </c>
      <c r="AF316" s="212">
        <v>0</v>
      </c>
      <c r="AG316" s="212">
        <v>4.8</v>
      </c>
      <c r="AH316" s="212">
        <v>0</v>
      </c>
      <c r="AI316" s="213"/>
      <c r="AJ316" s="213"/>
      <c r="AK316" s="213">
        <v>0</v>
      </c>
      <c r="AL316" s="213">
        <v>0</v>
      </c>
      <c r="AM316" s="213"/>
      <c r="AN316" s="213"/>
      <c r="AO316" s="213">
        <v>0</v>
      </c>
      <c r="AP316" s="213">
        <v>0</v>
      </c>
      <c r="AQ316" s="213"/>
      <c r="AR316" s="213"/>
      <c r="AS316" s="213">
        <v>0</v>
      </c>
      <c r="AT316" s="213">
        <v>0</v>
      </c>
      <c r="AU316" s="213"/>
      <c r="AV316" s="213"/>
      <c r="AW316" s="213"/>
      <c r="AX316" s="213"/>
      <c r="AY316" s="213"/>
      <c r="AZ316" s="213"/>
      <c r="BA316" s="213"/>
      <c r="BB316" s="213"/>
      <c r="BC316" s="213"/>
      <c r="BD316" s="213"/>
      <c r="BE316" s="213"/>
      <c r="BF316" s="213"/>
      <c r="BG316" s="212">
        <v>0</v>
      </c>
      <c r="BH316" s="212">
        <v>0</v>
      </c>
      <c r="BI316" s="212">
        <v>0</v>
      </c>
      <c r="BJ316" s="212">
        <v>0</v>
      </c>
      <c r="BK316" s="213">
        <v>81.004661016949157</v>
      </c>
      <c r="BL316" s="213">
        <v>0</v>
      </c>
      <c r="BM316" s="213">
        <v>0</v>
      </c>
      <c r="BN316" s="213">
        <v>0</v>
      </c>
      <c r="BO316" s="213">
        <v>4.8</v>
      </c>
      <c r="BP316" s="213">
        <v>0</v>
      </c>
      <c r="BQ316" s="213">
        <v>0</v>
      </c>
      <c r="BR316" s="213">
        <v>0</v>
      </c>
      <c r="BS316" s="213">
        <v>0</v>
      </c>
      <c r="BT316" s="213">
        <v>0</v>
      </c>
      <c r="BU316" s="213">
        <v>0</v>
      </c>
      <c r="BV316" s="213">
        <v>0</v>
      </c>
      <c r="BW316" s="213">
        <v>0</v>
      </c>
      <c r="BX316" s="212">
        <v>4.8</v>
      </c>
      <c r="BY316" s="212">
        <v>0</v>
      </c>
      <c r="BZ316" s="212">
        <v>0</v>
      </c>
      <c r="CA316" s="213">
        <v>0</v>
      </c>
      <c r="CB316" s="213">
        <v>0</v>
      </c>
      <c r="CC316" s="213">
        <v>0</v>
      </c>
      <c r="CD316" s="213">
        <v>0</v>
      </c>
      <c r="CE316" s="213">
        <v>0</v>
      </c>
      <c r="CF316" s="213">
        <v>0</v>
      </c>
      <c r="CG316" s="213"/>
      <c r="CH316" s="213"/>
      <c r="CI316" s="213"/>
      <c r="CJ316" s="213"/>
      <c r="CK316" s="213"/>
      <c r="CL316" s="213"/>
      <c r="CM316" s="213"/>
      <c r="CN316" s="213"/>
      <c r="CO316" s="213"/>
      <c r="CP316" s="212">
        <v>4.8</v>
      </c>
      <c r="CQ316" s="212">
        <v>0</v>
      </c>
      <c r="CR316" s="212">
        <v>0</v>
      </c>
      <c r="CS316" s="213">
        <v>0</v>
      </c>
      <c r="CT316" s="213">
        <v>81.004661016949157</v>
      </c>
      <c r="CU316" s="213">
        <v>0</v>
      </c>
      <c r="CV316" s="213">
        <v>0</v>
      </c>
      <c r="CW316" s="212">
        <v>81.004661016949157</v>
      </c>
      <c r="CX316" s="213">
        <v>0</v>
      </c>
      <c r="CY316" s="213">
        <v>0</v>
      </c>
      <c r="CZ316" s="213"/>
      <c r="DA316" s="213"/>
      <c r="DB316" s="213"/>
      <c r="DC316" s="214">
        <v>81.004661016949157</v>
      </c>
      <c r="DD316" s="107"/>
    </row>
    <row r="317" spans="1:108" s="215" customFormat="1" ht="33" customHeight="1">
      <c r="A317" s="208"/>
      <c r="B317" s="4">
        <v>1</v>
      </c>
      <c r="C317" s="209"/>
      <c r="D317" s="31"/>
      <c r="E317" s="210" t="s">
        <v>451</v>
      </c>
      <c r="F317" s="211" t="s">
        <v>452</v>
      </c>
      <c r="G317" s="212">
        <v>0</v>
      </c>
      <c r="H317" s="212">
        <v>0</v>
      </c>
      <c r="I317" s="212">
        <v>1</v>
      </c>
      <c r="J317" s="212">
        <v>0</v>
      </c>
      <c r="K317" s="212">
        <v>0</v>
      </c>
      <c r="L317" s="212">
        <v>0</v>
      </c>
      <c r="M317" s="212">
        <v>0</v>
      </c>
      <c r="N317" s="212">
        <v>0</v>
      </c>
      <c r="O317" s="212">
        <v>0</v>
      </c>
      <c r="P317" s="212">
        <v>0</v>
      </c>
      <c r="Q317" s="212">
        <v>0</v>
      </c>
      <c r="R317" s="212">
        <v>0</v>
      </c>
      <c r="S317" s="212">
        <v>0</v>
      </c>
      <c r="T317" s="212">
        <v>0</v>
      </c>
      <c r="U317" s="212">
        <v>0</v>
      </c>
      <c r="V317" s="212">
        <v>0</v>
      </c>
      <c r="W317" s="212">
        <v>0</v>
      </c>
      <c r="X317" s="212">
        <v>0</v>
      </c>
      <c r="Y317" s="212">
        <v>0</v>
      </c>
      <c r="Z317" s="212">
        <v>0</v>
      </c>
      <c r="AA317" s="212">
        <v>0</v>
      </c>
      <c r="AB317" s="212">
        <v>0</v>
      </c>
      <c r="AC317" s="212">
        <v>0</v>
      </c>
      <c r="AD317" s="212">
        <v>0</v>
      </c>
      <c r="AE317" s="212">
        <v>0</v>
      </c>
      <c r="AF317" s="212">
        <v>0</v>
      </c>
      <c r="AG317" s="212">
        <v>1</v>
      </c>
      <c r="AH317" s="212">
        <v>0</v>
      </c>
      <c r="AI317" s="213"/>
      <c r="AJ317" s="213"/>
      <c r="AK317" s="213">
        <v>0</v>
      </c>
      <c r="AL317" s="213">
        <v>0</v>
      </c>
      <c r="AM317" s="213"/>
      <c r="AN317" s="213"/>
      <c r="AO317" s="213">
        <v>0</v>
      </c>
      <c r="AP317" s="213">
        <v>0</v>
      </c>
      <c r="AQ317" s="213"/>
      <c r="AR317" s="213"/>
      <c r="AS317" s="213">
        <v>0</v>
      </c>
      <c r="AT317" s="213">
        <v>0</v>
      </c>
      <c r="AU317" s="213"/>
      <c r="AV317" s="213"/>
      <c r="AW317" s="213"/>
      <c r="AX317" s="213"/>
      <c r="AY317" s="213"/>
      <c r="AZ317" s="213"/>
      <c r="BA317" s="213"/>
      <c r="BB317" s="213"/>
      <c r="BC317" s="213"/>
      <c r="BD317" s="213"/>
      <c r="BE317" s="213"/>
      <c r="BF317" s="213"/>
      <c r="BG317" s="212">
        <v>0</v>
      </c>
      <c r="BH317" s="212">
        <v>0</v>
      </c>
      <c r="BI317" s="212">
        <v>0</v>
      </c>
      <c r="BJ317" s="212">
        <v>0</v>
      </c>
      <c r="BK317" s="213">
        <v>4.2287711864406781</v>
      </c>
      <c r="BL317" s="213">
        <v>0</v>
      </c>
      <c r="BM317" s="213">
        <v>0</v>
      </c>
      <c r="BN317" s="213">
        <v>0</v>
      </c>
      <c r="BO317" s="213">
        <v>0</v>
      </c>
      <c r="BP317" s="213">
        <v>0</v>
      </c>
      <c r="BQ317" s="213">
        <v>0</v>
      </c>
      <c r="BR317" s="213">
        <v>0</v>
      </c>
      <c r="BS317" s="213">
        <v>0</v>
      </c>
      <c r="BT317" s="213">
        <v>0</v>
      </c>
      <c r="BU317" s="213">
        <v>1</v>
      </c>
      <c r="BV317" s="213">
        <v>0</v>
      </c>
      <c r="BW317" s="213">
        <v>0</v>
      </c>
      <c r="BX317" s="212">
        <v>1</v>
      </c>
      <c r="BY317" s="212">
        <v>0</v>
      </c>
      <c r="BZ317" s="212">
        <v>0</v>
      </c>
      <c r="CA317" s="213">
        <v>0</v>
      </c>
      <c r="CB317" s="213">
        <v>0</v>
      </c>
      <c r="CC317" s="213">
        <v>0</v>
      </c>
      <c r="CD317" s="213">
        <v>0</v>
      </c>
      <c r="CE317" s="213">
        <v>0</v>
      </c>
      <c r="CF317" s="213">
        <v>0</v>
      </c>
      <c r="CG317" s="213"/>
      <c r="CH317" s="213"/>
      <c r="CI317" s="213"/>
      <c r="CJ317" s="213"/>
      <c r="CK317" s="213"/>
      <c r="CL317" s="213"/>
      <c r="CM317" s="213"/>
      <c r="CN317" s="213"/>
      <c r="CO317" s="213"/>
      <c r="CP317" s="212">
        <v>1</v>
      </c>
      <c r="CQ317" s="212">
        <v>0</v>
      </c>
      <c r="CR317" s="212">
        <v>0</v>
      </c>
      <c r="CS317" s="213">
        <v>0</v>
      </c>
      <c r="CT317" s="213">
        <v>0</v>
      </c>
      <c r="CU317" s="213">
        <v>0</v>
      </c>
      <c r="CV317" s="213">
        <v>4.2287711864406781</v>
      </c>
      <c r="CW317" s="212">
        <v>4.2287711864406781</v>
      </c>
      <c r="CX317" s="213">
        <v>0</v>
      </c>
      <c r="CY317" s="213">
        <v>0</v>
      </c>
      <c r="CZ317" s="213"/>
      <c r="DA317" s="213"/>
      <c r="DB317" s="213"/>
      <c r="DC317" s="214">
        <v>4.2287711864406781</v>
      </c>
      <c r="DD317" s="107"/>
    </row>
    <row r="318" spans="1:108" s="215" customFormat="1" ht="33" customHeight="1">
      <c r="A318" s="208"/>
      <c r="B318" s="4">
        <v>1</v>
      </c>
      <c r="C318" s="209"/>
      <c r="D318" s="31"/>
      <c r="E318" s="210" t="s">
        <v>453</v>
      </c>
      <c r="F318" s="211" t="s">
        <v>454</v>
      </c>
      <c r="G318" s="212">
        <v>0</v>
      </c>
      <c r="H318" s="212">
        <v>0</v>
      </c>
      <c r="I318" s="212">
        <v>0</v>
      </c>
      <c r="J318" s="212">
        <v>0</v>
      </c>
      <c r="K318" s="212">
        <v>0</v>
      </c>
      <c r="L318" s="212">
        <v>0</v>
      </c>
      <c r="M318" s="212">
        <v>0.4</v>
      </c>
      <c r="N318" s="212">
        <v>0</v>
      </c>
      <c r="O318" s="212">
        <v>0</v>
      </c>
      <c r="P318" s="212">
        <v>0</v>
      </c>
      <c r="Q318" s="212">
        <v>0</v>
      </c>
      <c r="R318" s="212">
        <v>0</v>
      </c>
      <c r="S318" s="212">
        <v>0</v>
      </c>
      <c r="T318" s="212">
        <v>0</v>
      </c>
      <c r="U318" s="212">
        <v>0</v>
      </c>
      <c r="V318" s="212">
        <v>0</v>
      </c>
      <c r="W318" s="212">
        <v>0</v>
      </c>
      <c r="X318" s="212">
        <v>0</v>
      </c>
      <c r="Y318" s="212">
        <v>0</v>
      </c>
      <c r="Z318" s="212">
        <v>0</v>
      </c>
      <c r="AA318" s="212">
        <v>0</v>
      </c>
      <c r="AB318" s="212">
        <v>0</v>
      </c>
      <c r="AC318" s="212">
        <v>0</v>
      </c>
      <c r="AD318" s="212">
        <v>0</v>
      </c>
      <c r="AE318" s="212">
        <v>0</v>
      </c>
      <c r="AF318" s="212">
        <v>0</v>
      </c>
      <c r="AG318" s="212">
        <v>0.4</v>
      </c>
      <c r="AH318" s="212">
        <v>0</v>
      </c>
      <c r="AI318" s="213"/>
      <c r="AJ318" s="213"/>
      <c r="AK318" s="213">
        <v>0</v>
      </c>
      <c r="AL318" s="213">
        <v>0</v>
      </c>
      <c r="AM318" s="213"/>
      <c r="AN318" s="213"/>
      <c r="AO318" s="213">
        <v>0</v>
      </c>
      <c r="AP318" s="213">
        <v>0</v>
      </c>
      <c r="AQ318" s="213"/>
      <c r="AR318" s="213"/>
      <c r="AS318" s="213">
        <v>0</v>
      </c>
      <c r="AT318" s="213">
        <v>0</v>
      </c>
      <c r="AU318" s="213"/>
      <c r="AV318" s="213"/>
      <c r="AW318" s="213"/>
      <c r="AX318" s="213"/>
      <c r="AY318" s="213"/>
      <c r="AZ318" s="213"/>
      <c r="BA318" s="213"/>
      <c r="BB318" s="213"/>
      <c r="BC318" s="213"/>
      <c r="BD318" s="213"/>
      <c r="BE318" s="213"/>
      <c r="BF318" s="213"/>
      <c r="BG318" s="212">
        <v>0</v>
      </c>
      <c r="BH318" s="212">
        <v>0</v>
      </c>
      <c r="BI318" s="212">
        <v>0</v>
      </c>
      <c r="BJ318" s="212">
        <v>0</v>
      </c>
      <c r="BK318" s="213">
        <v>1.5484929827118645</v>
      </c>
      <c r="BL318" s="213">
        <v>0</v>
      </c>
      <c r="BM318" s="213">
        <v>0</v>
      </c>
      <c r="BN318" s="213">
        <v>0</v>
      </c>
      <c r="BO318" s="213">
        <v>0</v>
      </c>
      <c r="BP318" s="213">
        <v>0</v>
      </c>
      <c r="BQ318" s="213">
        <v>0</v>
      </c>
      <c r="BR318" s="213">
        <v>0</v>
      </c>
      <c r="BS318" s="213">
        <v>0</v>
      </c>
      <c r="BT318" s="213">
        <v>0</v>
      </c>
      <c r="BU318" s="213">
        <v>0</v>
      </c>
      <c r="BV318" s="213">
        <v>0</v>
      </c>
      <c r="BW318" s="213">
        <v>0</v>
      </c>
      <c r="BX318" s="212">
        <v>0</v>
      </c>
      <c r="BY318" s="212">
        <v>0</v>
      </c>
      <c r="BZ318" s="212">
        <v>0</v>
      </c>
      <c r="CA318" s="213">
        <v>0.4</v>
      </c>
      <c r="CB318" s="213">
        <v>0</v>
      </c>
      <c r="CC318" s="213">
        <v>0</v>
      </c>
      <c r="CD318" s="213">
        <v>0</v>
      </c>
      <c r="CE318" s="213">
        <v>0</v>
      </c>
      <c r="CF318" s="213">
        <v>0</v>
      </c>
      <c r="CG318" s="213"/>
      <c r="CH318" s="213"/>
      <c r="CI318" s="213"/>
      <c r="CJ318" s="213"/>
      <c r="CK318" s="213"/>
      <c r="CL318" s="213"/>
      <c r="CM318" s="213"/>
      <c r="CN318" s="213"/>
      <c r="CO318" s="213"/>
      <c r="CP318" s="212">
        <v>0.4</v>
      </c>
      <c r="CQ318" s="212">
        <v>0</v>
      </c>
      <c r="CR318" s="212">
        <v>0</v>
      </c>
      <c r="CS318" s="213">
        <v>0</v>
      </c>
      <c r="CT318" s="213">
        <v>0</v>
      </c>
      <c r="CU318" s="213">
        <v>0</v>
      </c>
      <c r="CV318" s="213">
        <v>0</v>
      </c>
      <c r="CW318" s="212">
        <v>0</v>
      </c>
      <c r="CX318" s="213">
        <v>1.5484929827118645</v>
      </c>
      <c r="CY318" s="213">
        <v>0</v>
      </c>
      <c r="CZ318" s="213"/>
      <c r="DA318" s="213"/>
      <c r="DB318" s="213"/>
      <c r="DC318" s="214">
        <v>1.5484929827118645</v>
      </c>
      <c r="DD318" s="107"/>
    </row>
    <row r="319" spans="1:108" s="215" customFormat="1" ht="33" customHeight="1">
      <c r="A319" s="208"/>
      <c r="B319" s="4">
        <v>1</v>
      </c>
      <c r="C319" s="209"/>
      <c r="D319" s="31"/>
      <c r="E319" s="210" t="s">
        <v>455</v>
      </c>
      <c r="F319" s="211" t="s">
        <v>456</v>
      </c>
      <c r="G319" s="212">
        <v>0</v>
      </c>
      <c r="H319" s="212">
        <v>0</v>
      </c>
      <c r="I319" s="212">
        <v>0</v>
      </c>
      <c r="J319" s="212">
        <v>0</v>
      </c>
      <c r="K319" s="212">
        <v>0</v>
      </c>
      <c r="L319" s="212">
        <v>0</v>
      </c>
      <c r="M319" s="212">
        <v>0.5</v>
      </c>
      <c r="N319" s="212">
        <v>0</v>
      </c>
      <c r="O319" s="212">
        <v>0</v>
      </c>
      <c r="P319" s="212">
        <v>0</v>
      </c>
      <c r="Q319" s="212">
        <v>0</v>
      </c>
      <c r="R319" s="212">
        <v>0</v>
      </c>
      <c r="S319" s="212">
        <v>0</v>
      </c>
      <c r="T319" s="212">
        <v>0</v>
      </c>
      <c r="U319" s="212">
        <v>0</v>
      </c>
      <c r="V319" s="212">
        <v>0</v>
      </c>
      <c r="W319" s="212">
        <v>0</v>
      </c>
      <c r="X319" s="212">
        <v>0</v>
      </c>
      <c r="Y319" s="212">
        <v>0</v>
      </c>
      <c r="Z319" s="212">
        <v>0</v>
      </c>
      <c r="AA319" s="212">
        <v>0</v>
      </c>
      <c r="AB319" s="212">
        <v>0</v>
      </c>
      <c r="AC319" s="212">
        <v>0</v>
      </c>
      <c r="AD319" s="212">
        <v>0</v>
      </c>
      <c r="AE319" s="212">
        <v>0</v>
      </c>
      <c r="AF319" s="212">
        <v>0</v>
      </c>
      <c r="AG319" s="212">
        <v>0.5</v>
      </c>
      <c r="AH319" s="212">
        <v>0</v>
      </c>
      <c r="AI319" s="213"/>
      <c r="AJ319" s="213"/>
      <c r="AK319" s="213">
        <v>0</v>
      </c>
      <c r="AL319" s="213">
        <v>0</v>
      </c>
      <c r="AM319" s="213"/>
      <c r="AN319" s="213"/>
      <c r="AO319" s="213">
        <v>0</v>
      </c>
      <c r="AP319" s="213">
        <v>0</v>
      </c>
      <c r="AQ319" s="213"/>
      <c r="AR319" s="213"/>
      <c r="AS319" s="213">
        <v>0</v>
      </c>
      <c r="AT319" s="213">
        <v>0</v>
      </c>
      <c r="AU319" s="213"/>
      <c r="AV319" s="213"/>
      <c r="AW319" s="213"/>
      <c r="AX319" s="213"/>
      <c r="AY319" s="213"/>
      <c r="AZ319" s="213"/>
      <c r="BA319" s="213"/>
      <c r="BB319" s="213"/>
      <c r="BC319" s="213"/>
      <c r="BD319" s="213"/>
      <c r="BE319" s="213"/>
      <c r="BF319" s="213"/>
      <c r="BG319" s="212">
        <v>0</v>
      </c>
      <c r="BH319" s="212">
        <v>0</v>
      </c>
      <c r="BI319" s="212">
        <v>0</v>
      </c>
      <c r="BJ319" s="212">
        <v>0</v>
      </c>
      <c r="BK319" s="213">
        <v>4.7799333728813567</v>
      </c>
      <c r="BL319" s="213">
        <v>0</v>
      </c>
      <c r="BM319" s="213">
        <v>0</v>
      </c>
      <c r="BN319" s="213">
        <v>0</v>
      </c>
      <c r="BO319" s="213">
        <v>0</v>
      </c>
      <c r="BP319" s="213">
        <v>0</v>
      </c>
      <c r="BQ319" s="213">
        <v>0</v>
      </c>
      <c r="BR319" s="213">
        <v>0</v>
      </c>
      <c r="BS319" s="213">
        <v>0</v>
      </c>
      <c r="BT319" s="213">
        <v>0</v>
      </c>
      <c r="BU319" s="213">
        <v>0</v>
      </c>
      <c r="BV319" s="213">
        <v>0</v>
      </c>
      <c r="BW319" s="213">
        <v>0</v>
      </c>
      <c r="BX319" s="212">
        <v>0</v>
      </c>
      <c r="BY319" s="212">
        <v>0</v>
      </c>
      <c r="BZ319" s="212">
        <v>0</v>
      </c>
      <c r="CA319" s="213">
        <v>0.5</v>
      </c>
      <c r="CB319" s="213">
        <v>0</v>
      </c>
      <c r="CC319" s="213">
        <v>0</v>
      </c>
      <c r="CD319" s="213">
        <v>0</v>
      </c>
      <c r="CE319" s="213">
        <v>0</v>
      </c>
      <c r="CF319" s="213">
        <v>0</v>
      </c>
      <c r="CG319" s="213"/>
      <c r="CH319" s="213"/>
      <c r="CI319" s="213"/>
      <c r="CJ319" s="213"/>
      <c r="CK319" s="213"/>
      <c r="CL319" s="213"/>
      <c r="CM319" s="213"/>
      <c r="CN319" s="213"/>
      <c r="CO319" s="213"/>
      <c r="CP319" s="212">
        <v>0.5</v>
      </c>
      <c r="CQ319" s="212">
        <v>0</v>
      </c>
      <c r="CR319" s="212">
        <v>0</v>
      </c>
      <c r="CS319" s="213">
        <v>0</v>
      </c>
      <c r="CT319" s="213">
        <v>0</v>
      </c>
      <c r="CU319" s="213">
        <v>0</v>
      </c>
      <c r="CV319" s="213">
        <v>0</v>
      </c>
      <c r="CW319" s="212">
        <v>0</v>
      </c>
      <c r="CX319" s="213">
        <v>4.7799333728813567</v>
      </c>
      <c r="CY319" s="213">
        <v>0</v>
      </c>
      <c r="CZ319" s="213"/>
      <c r="DA319" s="213"/>
      <c r="DB319" s="213"/>
      <c r="DC319" s="214">
        <v>4.7799333728813567</v>
      </c>
      <c r="DD319" s="107"/>
    </row>
    <row r="320" spans="1:108" s="215" customFormat="1" ht="33" customHeight="1">
      <c r="A320" s="208"/>
      <c r="B320" s="4">
        <v>1</v>
      </c>
      <c r="C320" s="209"/>
      <c r="D320" s="31"/>
      <c r="E320" s="210" t="s">
        <v>457</v>
      </c>
      <c r="F320" s="211" t="s">
        <v>458</v>
      </c>
      <c r="G320" s="212">
        <v>0</v>
      </c>
      <c r="H320" s="212">
        <v>0</v>
      </c>
      <c r="I320" s="212">
        <v>0</v>
      </c>
      <c r="J320" s="212">
        <v>0</v>
      </c>
      <c r="K320" s="212">
        <v>0</v>
      </c>
      <c r="L320" s="212">
        <v>0</v>
      </c>
      <c r="M320" s="212">
        <v>1.6</v>
      </c>
      <c r="N320" s="212">
        <v>0</v>
      </c>
      <c r="O320" s="212">
        <v>0</v>
      </c>
      <c r="P320" s="212">
        <v>0</v>
      </c>
      <c r="Q320" s="212">
        <v>0</v>
      </c>
      <c r="R320" s="212">
        <v>0</v>
      </c>
      <c r="S320" s="212">
        <v>0</v>
      </c>
      <c r="T320" s="212">
        <v>0</v>
      </c>
      <c r="U320" s="212">
        <v>0</v>
      </c>
      <c r="V320" s="212">
        <v>0</v>
      </c>
      <c r="W320" s="212">
        <v>0</v>
      </c>
      <c r="X320" s="212">
        <v>0</v>
      </c>
      <c r="Y320" s="212">
        <v>0</v>
      </c>
      <c r="Z320" s="212">
        <v>0</v>
      </c>
      <c r="AA320" s="212">
        <v>0</v>
      </c>
      <c r="AB320" s="212">
        <v>0</v>
      </c>
      <c r="AC320" s="212">
        <v>0</v>
      </c>
      <c r="AD320" s="212">
        <v>0</v>
      </c>
      <c r="AE320" s="212">
        <v>0</v>
      </c>
      <c r="AF320" s="212">
        <v>0</v>
      </c>
      <c r="AG320" s="212">
        <v>1.6</v>
      </c>
      <c r="AH320" s="212">
        <v>0</v>
      </c>
      <c r="AI320" s="213"/>
      <c r="AJ320" s="213"/>
      <c r="AK320" s="213">
        <v>0</v>
      </c>
      <c r="AL320" s="213">
        <v>0</v>
      </c>
      <c r="AM320" s="213"/>
      <c r="AN320" s="213"/>
      <c r="AO320" s="213">
        <v>0</v>
      </c>
      <c r="AP320" s="213">
        <v>0</v>
      </c>
      <c r="AQ320" s="213"/>
      <c r="AR320" s="213"/>
      <c r="AS320" s="213">
        <v>0</v>
      </c>
      <c r="AT320" s="213">
        <v>0</v>
      </c>
      <c r="AU320" s="213"/>
      <c r="AV320" s="213"/>
      <c r="AW320" s="213"/>
      <c r="AX320" s="213"/>
      <c r="AY320" s="213"/>
      <c r="AZ320" s="213"/>
      <c r="BA320" s="213"/>
      <c r="BB320" s="213"/>
      <c r="BC320" s="213"/>
      <c r="BD320" s="213"/>
      <c r="BE320" s="213"/>
      <c r="BF320" s="213"/>
      <c r="BG320" s="212">
        <v>0</v>
      </c>
      <c r="BH320" s="212">
        <v>0</v>
      </c>
      <c r="BI320" s="212">
        <v>0</v>
      </c>
      <c r="BJ320" s="212">
        <v>0</v>
      </c>
      <c r="BK320" s="213">
        <v>5.6</v>
      </c>
      <c r="BL320" s="213">
        <v>0</v>
      </c>
      <c r="BM320" s="213">
        <v>0</v>
      </c>
      <c r="BN320" s="213">
        <v>0</v>
      </c>
      <c r="BO320" s="213">
        <v>0</v>
      </c>
      <c r="BP320" s="213">
        <v>0</v>
      </c>
      <c r="BQ320" s="213">
        <v>0</v>
      </c>
      <c r="BR320" s="213">
        <v>0</v>
      </c>
      <c r="BS320" s="213">
        <v>0</v>
      </c>
      <c r="BT320" s="213">
        <v>0</v>
      </c>
      <c r="BU320" s="213">
        <v>0</v>
      </c>
      <c r="BV320" s="213">
        <v>0</v>
      </c>
      <c r="BW320" s="213">
        <v>0</v>
      </c>
      <c r="BX320" s="212">
        <v>0</v>
      </c>
      <c r="BY320" s="212">
        <v>0</v>
      </c>
      <c r="BZ320" s="212">
        <v>0</v>
      </c>
      <c r="CA320" s="213">
        <v>1.6</v>
      </c>
      <c r="CB320" s="213">
        <v>0</v>
      </c>
      <c r="CC320" s="213">
        <v>0</v>
      </c>
      <c r="CD320" s="213">
        <v>0</v>
      </c>
      <c r="CE320" s="213">
        <v>0</v>
      </c>
      <c r="CF320" s="213">
        <v>0</v>
      </c>
      <c r="CG320" s="213"/>
      <c r="CH320" s="213"/>
      <c r="CI320" s="213"/>
      <c r="CJ320" s="213"/>
      <c r="CK320" s="213"/>
      <c r="CL320" s="213"/>
      <c r="CM320" s="213"/>
      <c r="CN320" s="213"/>
      <c r="CO320" s="213"/>
      <c r="CP320" s="212">
        <v>1.6</v>
      </c>
      <c r="CQ320" s="212">
        <v>0</v>
      </c>
      <c r="CR320" s="212">
        <v>0</v>
      </c>
      <c r="CS320" s="213">
        <v>0</v>
      </c>
      <c r="CT320" s="213">
        <v>0</v>
      </c>
      <c r="CU320" s="213">
        <v>0</v>
      </c>
      <c r="CV320" s="213">
        <v>0</v>
      </c>
      <c r="CW320" s="212">
        <v>0</v>
      </c>
      <c r="CX320" s="213">
        <v>5.6</v>
      </c>
      <c r="CY320" s="213">
        <v>0</v>
      </c>
      <c r="CZ320" s="213"/>
      <c r="DA320" s="213"/>
      <c r="DB320" s="213"/>
      <c r="DC320" s="214">
        <v>5.6</v>
      </c>
      <c r="DD320" s="107"/>
    </row>
    <row r="321" spans="1:113" s="215" customFormat="1" ht="33" customHeight="1">
      <c r="A321" s="208"/>
      <c r="B321" s="4">
        <v>1</v>
      </c>
      <c r="C321" s="209"/>
      <c r="D321" s="31"/>
      <c r="E321" s="210" t="s">
        <v>459</v>
      </c>
      <c r="F321" s="211" t="s">
        <v>460</v>
      </c>
      <c r="G321" s="212">
        <v>0</v>
      </c>
      <c r="H321" s="212">
        <v>0</v>
      </c>
      <c r="I321" s="212">
        <v>0</v>
      </c>
      <c r="J321" s="212">
        <v>0</v>
      </c>
      <c r="K321" s="212">
        <v>0</v>
      </c>
      <c r="L321" s="212">
        <v>0</v>
      </c>
      <c r="M321" s="212">
        <v>1.2</v>
      </c>
      <c r="N321" s="212">
        <v>0</v>
      </c>
      <c r="O321" s="212">
        <v>0</v>
      </c>
      <c r="P321" s="212">
        <v>0</v>
      </c>
      <c r="Q321" s="212">
        <v>0</v>
      </c>
      <c r="R321" s="212">
        <v>0</v>
      </c>
      <c r="S321" s="212">
        <v>0</v>
      </c>
      <c r="T321" s="212">
        <v>0</v>
      </c>
      <c r="U321" s="212">
        <v>0</v>
      </c>
      <c r="V321" s="212">
        <v>0</v>
      </c>
      <c r="W321" s="212">
        <v>0</v>
      </c>
      <c r="X321" s="212">
        <v>0</v>
      </c>
      <c r="Y321" s="212">
        <v>0</v>
      </c>
      <c r="Z321" s="212">
        <v>0</v>
      </c>
      <c r="AA321" s="212">
        <v>0</v>
      </c>
      <c r="AB321" s="212">
        <v>0</v>
      </c>
      <c r="AC321" s="212">
        <v>0</v>
      </c>
      <c r="AD321" s="212">
        <v>0</v>
      </c>
      <c r="AE321" s="212">
        <v>0</v>
      </c>
      <c r="AF321" s="212">
        <v>0</v>
      </c>
      <c r="AG321" s="212">
        <v>1.2</v>
      </c>
      <c r="AH321" s="212">
        <v>0</v>
      </c>
      <c r="AI321" s="213"/>
      <c r="AJ321" s="213"/>
      <c r="AK321" s="213">
        <v>0</v>
      </c>
      <c r="AL321" s="213">
        <v>0</v>
      </c>
      <c r="AM321" s="213"/>
      <c r="AN321" s="213"/>
      <c r="AO321" s="213">
        <v>0</v>
      </c>
      <c r="AP321" s="213">
        <v>0</v>
      </c>
      <c r="AQ321" s="213"/>
      <c r="AR321" s="213"/>
      <c r="AS321" s="213">
        <v>0</v>
      </c>
      <c r="AT321" s="213">
        <v>0</v>
      </c>
      <c r="AU321" s="213"/>
      <c r="AV321" s="213"/>
      <c r="AW321" s="213"/>
      <c r="AX321" s="213"/>
      <c r="AY321" s="213"/>
      <c r="AZ321" s="213"/>
      <c r="BA321" s="213"/>
      <c r="BB321" s="213"/>
      <c r="BC321" s="213"/>
      <c r="BD321" s="213"/>
      <c r="BE321" s="213"/>
      <c r="BF321" s="213"/>
      <c r="BG321" s="212">
        <v>0</v>
      </c>
      <c r="BH321" s="212">
        <v>0</v>
      </c>
      <c r="BI321" s="212">
        <v>0</v>
      </c>
      <c r="BJ321" s="212">
        <v>0</v>
      </c>
      <c r="BK321" s="213">
        <v>4.5</v>
      </c>
      <c r="BL321" s="213">
        <v>0</v>
      </c>
      <c r="BM321" s="213">
        <v>0</v>
      </c>
      <c r="BN321" s="213">
        <v>0</v>
      </c>
      <c r="BO321" s="213">
        <v>0</v>
      </c>
      <c r="BP321" s="213">
        <v>0</v>
      </c>
      <c r="BQ321" s="213">
        <v>0</v>
      </c>
      <c r="BR321" s="213">
        <v>0</v>
      </c>
      <c r="BS321" s="213">
        <v>0</v>
      </c>
      <c r="BT321" s="213">
        <v>0</v>
      </c>
      <c r="BU321" s="213">
        <v>0</v>
      </c>
      <c r="BV321" s="213">
        <v>0</v>
      </c>
      <c r="BW321" s="213">
        <v>0</v>
      </c>
      <c r="BX321" s="212">
        <v>0</v>
      </c>
      <c r="BY321" s="212">
        <v>0</v>
      </c>
      <c r="BZ321" s="212">
        <v>0</v>
      </c>
      <c r="CA321" s="213">
        <v>1.2</v>
      </c>
      <c r="CB321" s="213">
        <v>0</v>
      </c>
      <c r="CC321" s="213">
        <v>0</v>
      </c>
      <c r="CD321" s="213">
        <v>0</v>
      </c>
      <c r="CE321" s="213">
        <v>0</v>
      </c>
      <c r="CF321" s="213">
        <v>0</v>
      </c>
      <c r="CG321" s="213"/>
      <c r="CH321" s="213"/>
      <c r="CI321" s="213"/>
      <c r="CJ321" s="213"/>
      <c r="CK321" s="213"/>
      <c r="CL321" s="213"/>
      <c r="CM321" s="213"/>
      <c r="CN321" s="213"/>
      <c r="CO321" s="213"/>
      <c r="CP321" s="212">
        <v>1.2</v>
      </c>
      <c r="CQ321" s="212">
        <v>0</v>
      </c>
      <c r="CR321" s="212">
        <v>0</v>
      </c>
      <c r="CS321" s="213">
        <v>0</v>
      </c>
      <c r="CT321" s="213">
        <v>0</v>
      </c>
      <c r="CU321" s="213">
        <v>0</v>
      </c>
      <c r="CV321" s="213">
        <v>0</v>
      </c>
      <c r="CW321" s="212">
        <v>0</v>
      </c>
      <c r="CX321" s="213">
        <v>4.5</v>
      </c>
      <c r="CY321" s="213">
        <v>0</v>
      </c>
      <c r="CZ321" s="213"/>
      <c r="DA321" s="213"/>
      <c r="DB321" s="213"/>
      <c r="DC321" s="214">
        <v>4.5</v>
      </c>
      <c r="DD321" s="107"/>
    </row>
    <row r="322" spans="1:113" s="215" customFormat="1" ht="33" customHeight="1">
      <c r="A322" s="208"/>
      <c r="B322" s="4">
        <v>1</v>
      </c>
      <c r="C322" s="209"/>
      <c r="D322" s="31"/>
      <c r="E322" s="210" t="s">
        <v>461</v>
      </c>
      <c r="F322" s="211" t="s">
        <v>462</v>
      </c>
      <c r="G322" s="212">
        <v>0</v>
      </c>
      <c r="H322" s="212">
        <v>0</v>
      </c>
      <c r="I322" s="212">
        <v>0</v>
      </c>
      <c r="J322" s="212">
        <v>0</v>
      </c>
      <c r="K322" s="212">
        <v>0</v>
      </c>
      <c r="L322" s="212">
        <v>0</v>
      </c>
      <c r="M322" s="212">
        <v>1.4</v>
      </c>
      <c r="N322" s="212">
        <v>0</v>
      </c>
      <c r="O322" s="212">
        <v>0</v>
      </c>
      <c r="P322" s="212">
        <v>0</v>
      </c>
      <c r="Q322" s="212">
        <v>0</v>
      </c>
      <c r="R322" s="212">
        <v>0</v>
      </c>
      <c r="S322" s="212">
        <v>0</v>
      </c>
      <c r="T322" s="212">
        <v>0</v>
      </c>
      <c r="U322" s="212">
        <v>0</v>
      </c>
      <c r="V322" s="212">
        <v>0</v>
      </c>
      <c r="W322" s="212">
        <v>0</v>
      </c>
      <c r="X322" s="212">
        <v>0</v>
      </c>
      <c r="Y322" s="212">
        <v>0</v>
      </c>
      <c r="Z322" s="212">
        <v>0</v>
      </c>
      <c r="AA322" s="212">
        <v>0</v>
      </c>
      <c r="AB322" s="212">
        <v>0</v>
      </c>
      <c r="AC322" s="212">
        <v>0</v>
      </c>
      <c r="AD322" s="212">
        <v>0</v>
      </c>
      <c r="AE322" s="212">
        <v>0</v>
      </c>
      <c r="AF322" s="212">
        <v>0</v>
      </c>
      <c r="AG322" s="212">
        <v>1.4</v>
      </c>
      <c r="AH322" s="212">
        <v>0</v>
      </c>
      <c r="AI322" s="213"/>
      <c r="AJ322" s="213"/>
      <c r="AK322" s="213">
        <v>0</v>
      </c>
      <c r="AL322" s="213">
        <v>0</v>
      </c>
      <c r="AM322" s="213"/>
      <c r="AN322" s="213"/>
      <c r="AO322" s="213">
        <v>0</v>
      </c>
      <c r="AP322" s="213">
        <v>0</v>
      </c>
      <c r="AQ322" s="213"/>
      <c r="AR322" s="213"/>
      <c r="AS322" s="213">
        <v>0</v>
      </c>
      <c r="AT322" s="213">
        <v>0</v>
      </c>
      <c r="AU322" s="213"/>
      <c r="AV322" s="213"/>
      <c r="AW322" s="213"/>
      <c r="AX322" s="213"/>
      <c r="AY322" s="213"/>
      <c r="AZ322" s="213"/>
      <c r="BA322" s="213"/>
      <c r="BB322" s="213"/>
      <c r="BC322" s="213"/>
      <c r="BD322" s="213"/>
      <c r="BE322" s="213"/>
      <c r="BF322" s="213"/>
      <c r="BG322" s="212">
        <v>0</v>
      </c>
      <c r="BH322" s="212">
        <v>0</v>
      </c>
      <c r="BI322" s="212">
        <v>0</v>
      </c>
      <c r="BJ322" s="212">
        <v>0</v>
      </c>
      <c r="BK322" s="213">
        <v>3.4</v>
      </c>
      <c r="BL322" s="213">
        <v>0</v>
      </c>
      <c r="BM322" s="213">
        <v>0</v>
      </c>
      <c r="BN322" s="213">
        <v>0</v>
      </c>
      <c r="BO322" s="213">
        <v>0</v>
      </c>
      <c r="BP322" s="213">
        <v>0</v>
      </c>
      <c r="BQ322" s="213">
        <v>0</v>
      </c>
      <c r="BR322" s="213">
        <v>0</v>
      </c>
      <c r="BS322" s="213">
        <v>0</v>
      </c>
      <c r="BT322" s="213">
        <v>0</v>
      </c>
      <c r="BU322" s="213">
        <v>0</v>
      </c>
      <c r="BV322" s="213">
        <v>0</v>
      </c>
      <c r="BW322" s="213">
        <v>0</v>
      </c>
      <c r="BX322" s="212">
        <v>0</v>
      </c>
      <c r="BY322" s="212">
        <v>0</v>
      </c>
      <c r="BZ322" s="212">
        <v>0</v>
      </c>
      <c r="CA322" s="213">
        <v>1.4</v>
      </c>
      <c r="CB322" s="213">
        <v>0</v>
      </c>
      <c r="CC322" s="213">
        <v>0</v>
      </c>
      <c r="CD322" s="213">
        <v>0</v>
      </c>
      <c r="CE322" s="213">
        <v>0</v>
      </c>
      <c r="CF322" s="213">
        <v>0</v>
      </c>
      <c r="CG322" s="213"/>
      <c r="CH322" s="213"/>
      <c r="CI322" s="213"/>
      <c r="CJ322" s="213"/>
      <c r="CK322" s="213"/>
      <c r="CL322" s="213"/>
      <c r="CM322" s="213"/>
      <c r="CN322" s="213"/>
      <c r="CO322" s="213"/>
      <c r="CP322" s="212">
        <v>1.4</v>
      </c>
      <c r="CQ322" s="212">
        <v>0</v>
      </c>
      <c r="CR322" s="212">
        <v>0</v>
      </c>
      <c r="CS322" s="213">
        <v>0</v>
      </c>
      <c r="CT322" s="213">
        <v>0</v>
      </c>
      <c r="CU322" s="213">
        <v>0</v>
      </c>
      <c r="CV322" s="213">
        <v>0</v>
      </c>
      <c r="CW322" s="212">
        <v>0</v>
      </c>
      <c r="CX322" s="213">
        <v>3.4</v>
      </c>
      <c r="CY322" s="213">
        <v>0</v>
      </c>
      <c r="CZ322" s="213"/>
      <c r="DA322" s="213"/>
      <c r="DB322" s="213"/>
      <c r="DC322" s="214">
        <v>3.4</v>
      </c>
      <c r="DD322" s="107"/>
    </row>
    <row r="323" spans="1:113" s="215" customFormat="1" ht="33" customHeight="1">
      <c r="A323" s="208"/>
      <c r="B323" s="4">
        <v>1</v>
      </c>
      <c r="C323" s="209"/>
      <c r="D323" s="31"/>
      <c r="E323" s="210" t="s">
        <v>463</v>
      </c>
      <c r="F323" s="211" t="s">
        <v>464</v>
      </c>
      <c r="G323" s="212">
        <v>0</v>
      </c>
      <c r="H323" s="212">
        <v>0</v>
      </c>
      <c r="I323" s="212">
        <v>0</v>
      </c>
      <c r="J323" s="212">
        <v>0</v>
      </c>
      <c r="K323" s="212">
        <v>0</v>
      </c>
      <c r="L323" s="212">
        <v>0</v>
      </c>
      <c r="M323" s="212">
        <v>0.8</v>
      </c>
      <c r="N323" s="212">
        <v>0</v>
      </c>
      <c r="O323" s="212">
        <v>0</v>
      </c>
      <c r="P323" s="212">
        <v>0</v>
      </c>
      <c r="Q323" s="212">
        <v>0</v>
      </c>
      <c r="R323" s="212">
        <v>0</v>
      </c>
      <c r="S323" s="212">
        <v>0</v>
      </c>
      <c r="T323" s="212">
        <v>0</v>
      </c>
      <c r="U323" s="212">
        <v>0</v>
      </c>
      <c r="V323" s="212">
        <v>0</v>
      </c>
      <c r="W323" s="212">
        <v>0</v>
      </c>
      <c r="X323" s="212">
        <v>0</v>
      </c>
      <c r="Y323" s="212">
        <v>0</v>
      </c>
      <c r="Z323" s="212">
        <v>0</v>
      </c>
      <c r="AA323" s="212">
        <v>0</v>
      </c>
      <c r="AB323" s="212">
        <v>0</v>
      </c>
      <c r="AC323" s="212">
        <v>0</v>
      </c>
      <c r="AD323" s="212">
        <v>0</v>
      </c>
      <c r="AE323" s="212">
        <v>0</v>
      </c>
      <c r="AF323" s="212">
        <v>0</v>
      </c>
      <c r="AG323" s="212">
        <v>0.8</v>
      </c>
      <c r="AH323" s="212">
        <v>0</v>
      </c>
      <c r="AI323" s="213"/>
      <c r="AJ323" s="213"/>
      <c r="AK323" s="213">
        <v>0</v>
      </c>
      <c r="AL323" s="213">
        <v>0</v>
      </c>
      <c r="AM323" s="213"/>
      <c r="AN323" s="213"/>
      <c r="AO323" s="213">
        <v>0</v>
      </c>
      <c r="AP323" s="213">
        <v>0</v>
      </c>
      <c r="AQ323" s="213"/>
      <c r="AR323" s="213"/>
      <c r="AS323" s="213">
        <v>0</v>
      </c>
      <c r="AT323" s="213">
        <v>0</v>
      </c>
      <c r="AU323" s="213"/>
      <c r="AV323" s="213"/>
      <c r="AW323" s="213"/>
      <c r="AX323" s="213"/>
      <c r="AY323" s="213"/>
      <c r="AZ323" s="213"/>
      <c r="BA323" s="213"/>
      <c r="BB323" s="213"/>
      <c r="BC323" s="213"/>
      <c r="BD323" s="213"/>
      <c r="BE323" s="213"/>
      <c r="BF323" s="213"/>
      <c r="BG323" s="212">
        <v>0</v>
      </c>
      <c r="BH323" s="212">
        <v>0</v>
      </c>
      <c r="BI323" s="212">
        <v>0</v>
      </c>
      <c r="BJ323" s="212">
        <v>0</v>
      </c>
      <c r="BK323" s="213">
        <v>3.2</v>
      </c>
      <c r="BL323" s="213">
        <v>0</v>
      </c>
      <c r="BM323" s="213">
        <v>0</v>
      </c>
      <c r="BN323" s="213">
        <v>0</v>
      </c>
      <c r="BO323" s="213">
        <v>0</v>
      </c>
      <c r="BP323" s="213">
        <v>0</v>
      </c>
      <c r="BQ323" s="213">
        <v>0</v>
      </c>
      <c r="BR323" s="213">
        <v>0</v>
      </c>
      <c r="BS323" s="213">
        <v>0</v>
      </c>
      <c r="BT323" s="213">
        <v>0</v>
      </c>
      <c r="BU323" s="213">
        <v>0</v>
      </c>
      <c r="BV323" s="213">
        <v>0</v>
      </c>
      <c r="BW323" s="213">
        <v>0</v>
      </c>
      <c r="BX323" s="212">
        <v>0</v>
      </c>
      <c r="BY323" s="212">
        <v>0</v>
      </c>
      <c r="BZ323" s="212">
        <v>0</v>
      </c>
      <c r="CA323" s="213">
        <v>0.8</v>
      </c>
      <c r="CB323" s="213">
        <v>0</v>
      </c>
      <c r="CC323" s="213">
        <v>0</v>
      </c>
      <c r="CD323" s="213">
        <v>0</v>
      </c>
      <c r="CE323" s="213">
        <v>0</v>
      </c>
      <c r="CF323" s="213">
        <v>0</v>
      </c>
      <c r="CG323" s="213"/>
      <c r="CH323" s="213"/>
      <c r="CI323" s="213"/>
      <c r="CJ323" s="213"/>
      <c r="CK323" s="213"/>
      <c r="CL323" s="213"/>
      <c r="CM323" s="213"/>
      <c r="CN323" s="213"/>
      <c r="CO323" s="213"/>
      <c r="CP323" s="212">
        <v>0.8</v>
      </c>
      <c r="CQ323" s="212">
        <v>0</v>
      </c>
      <c r="CR323" s="212">
        <v>0</v>
      </c>
      <c r="CS323" s="213">
        <v>0</v>
      </c>
      <c r="CT323" s="213">
        <v>0</v>
      </c>
      <c r="CU323" s="213">
        <v>0</v>
      </c>
      <c r="CV323" s="213">
        <v>0</v>
      </c>
      <c r="CW323" s="212">
        <v>0</v>
      </c>
      <c r="CX323" s="213">
        <v>3.2</v>
      </c>
      <c r="CY323" s="213">
        <v>0</v>
      </c>
      <c r="CZ323" s="213"/>
      <c r="DA323" s="213"/>
      <c r="DB323" s="213"/>
      <c r="DC323" s="214">
        <v>3.2</v>
      </c>
      <c r="DD323" s="107"/>
    </row>
    <row r="324" spans="1:113" s="215" customFormat="1" ht="33" customHeight="1">
      <c r="A324" s="208"/>
      <c r="B324" s="4">
        <v>1</v>
      </c>
      <c r="C324" s="209"/>
      <c r="D324" s="31"/>
      <c r="E324" s="210" t="s">
        <v>465</v>
      </c>
      <c r="F324" s="211" t="s">
        <v>466</v>
      </c>
      <c r="G324" s="212">
        <v>0</v>
      </c>
      <c r="H324" s="212">
        <v>0</v>
      </c>
      <c r="I324" s="212">
        <v>0</v>
      </c>
      <c r="J324" s="212">
        <v>0</v>
      </c>
      <c r="K324" s="212">
        <v>0</v>
      </c>
      <c r="L324" s="212">
        <v>0</v>
      </c>
      <c r="M324" s="212">
        <v>8</v>
      </c>
      <c r="N324" s="212">
        <v>0</v>
      </c>
      <c r="O324" s="212">
        <v>0</v>
      </c>
      <c r="P324" s="212">
        <v>0</v>
      </c>
      <c r="Q324" s="212">
        <v>0</v>
      </c>
      <c r="R324" s="212">
        <v>0</v>
      </c>
      <c r="S324" s="212">
        <v>0</v>
      </c>
      <c r="T324" s="212">
        <v>0</v>
      </c>
      <c r="U324" s="212">
        <v>0</v>
      </c>
      <c r="V324" s="212">
        <v>0</v>
      </c>
      <c r="W324" s="212">
        <v>0</v>
      </c>
      <c r="X324" s="212">
        <v>0</v>
      </c>
      <c r="Y324" s="212">
        <v>0</v>
      </c>
      <c r="Z324" s="212">
        <v>0</v>
      </c>
      <c r="AA324" s="212">
        <v>0</v>
      </c>
      <c r="AB324" s="212">
        <v>0</v>
      </c>
      <c r="AC324" s="212">
        <v>0</v>
      </c>
      <c r="AD324" s="212">
        <v>0</v>
      </c>
      <c r="AE324" s="212">
        <v>0</v>
      </c>
      <c r="AF324" s="212">
        <v>0</v>
      </c>
      <c r="AG324" s="212">
        <v>8</v>
      </c>
      <c r="AH324" s="212">
        <v>0</v>
      </c>
      <c r="AI324" s="213"/>
      <c r="AJ324" s="213"/>
      <c r="AK324" s="213">
        <v>0</v>
      </c>
      <c r="AL324" s="213">
        <v>0</v>
      </c>
      <c r="AM324" s="213"/>
      <c r="AN324" s="213"/>
      <c r="AO324" s="213">
        <v>0</v>
      </c>
      <c r="AP324" s="213">
        <v>0</v>
      </c>
      <c r="AQ324" s="213"/>
      <c r="AR324" s="213"/>
      <c r="AS324" s="213">
        <v>0</v>
      </c>
      <c r="AT324" s="213">
        <v>0</v>
      </c>
      <c r="AU324" s="213"/>
      <c r="AV324" s="213"/>
      <c r="AW324" s="213"/>
      <c r="AX324" s="213"/>
      <c r="AY324" s="213"/>
      <c r="AZ324" s="213"/>
      <c r="BA324" s="213"/>
      <c r="BB324" s="213"/>
      <c r="BC324" s="213"/>
      <c r="BD324" s="213"/>
      <c r="BE324" s="213"/>
      <c r="BF324" s="213"/>
      <c r="BG324" s="212">
        <v>0</v>
      </c>
      <c r="BH324" s="212">
        <v>0</v>
      </c>
      <c r="BI324" s="212">
        <v>0</v>
      </c>
      <c r="BJ324" s="212">
        <v>0</v>
      </c>
      <c r="BK324" s="213">
        <v>17.400000000000002</v>
      </c>
      <c r="BL324" s="213">
        <v>0</v>
      </c>
      <c r="BM324" s="213">
        <v>0</v>
      </c>
      <c r="BN324" s="213">
        <v>0</v>
      </c>
      <c r="BO324" s="213">
        <v>0</v>
      </c>
      <c r="BP324" s="213">
        <v>0</v>
      </c>
      <c r="BQ324" s="213">
        <v>0</v>
      </c>
      <c r="BR324" s="213">
        <v>0</v>
      </c>
      <c r="BS324" s="213">
        <v>0</v>
      </c>
      <c r="BT324" s="213">
        <v>0</v>
      </c>
      <c r="BU324" s="213">
        <v>0</v>
      </c>
      <c r="BV324" s="213">
        <v>0</v>
      </c>
      <c r="BW324" s="213">
        <v>0</v>
      </c>
      <c r="BX324" s="212">
        <v>0</v>
      </c>
      <c r="BY324" s="212">
        <v>0</v>
      </c>
      <c r="BZ324" s="212">
        <v>0</v>
      </c>
      <c r="CA324" s="213">
        <v>8</v>
      </c>
      <c r="CB324" s="213">
        <v>0</v>
      </c>
      <c r="CC324" s="213">
        <v>0</v>
      </c>
      <c r="CD324" s="213">
        <v>0</v>
      </c>
      <c r="CE324" s="213">
        <v>0</v>
      </c>
      <c r="CF324" s="213">
        <v>0</v>
      </c>
      <c r="CG324" s="213"/>
      <c r="CH324" s="213"/>
      <c r="CI324" s="213"/>
      <c r="CJ324" s="213"/>
      <c r="CK324" s="213"/>
      <c r="CL324" s="213"/>
      <c r="CM324" s="213"/>
      <c r="CN324" s="213"/>
      <c r="CO324" s="213"/>
      <c r="CP324" s="212">
        <v>8</v>
      </c>
      <c r="CQ324" s="212">
        <v>0</v>
      </c>
      <c r="CR324" s="212">
        <v>0</v>
      </c>
      <c r="CS324" s="213">
        <v>0</v>
      </c>
      <c r="CT324" s="213">
        <v>0</v>
      </c>
      <c r="CU324" s="213">
        <v>0</v>
      </c>
      <c r="CV324" s="213">
        <v>0</v>
      </c>
      <c r="CW324" s="212">
        <v>0</v>
      </c>
      <c r="CX324" s="213">
        <v>17.400000000000002</v>
      </c>
      <c r="CY324" s="213">
        <v>0</v>
      </c>
      <c r="CZ324" s="213"/>
      <c r="DA324" s="213"/>
      <c r="DB324" s="213"/>
      <c r="DC324" s="214">
        <v>17.400000000000002</v>
      </c>
      <c r="DD324" s="107"/>
    </row>
    <row r="325" spans="1:113" s="215" customFormat="1" ht="33" customHeight="1">
      <c r="A325" s="208"/>
      <c r="B325" s="4">
        <v>1</v>
      </c>
      <c r="C325" s="209"/>
      <c r="D325" s="31"/>
      <c r="E325" s="210" t="s">
        <v>467</v>
      </c>
      <c r="F325" s="211" t="s">
        <v>468</v>
      </c>
      <c r="G325" s="212">
        <v>0</v>
      </c>
      <c r="H325" s="212">
        <v>0</v>
      </c>
      <c r="I325" s="212">
        <v>0</v>
      </c>
      <c r="J325" s="212">
        <v>0</v>
      </c>
      <c r="K325" s="212">
        <v>0</v>
      </c>
      <c r="L325" s="212">
        <v>0</v>
      </c>
      <c r="M325" s="212">
        <v>2</v>
      </c>
      <c r="N325" s="212">
        <v>0</v>
      </c>
      <c r="O325" s="212">
        <v>0</v>
      </c>
      <c r="P325" s="212">
        <v>0</v>
      </c>
      <c r="Q325" s="212">
        <v>0</v>
      </c>
      <c r="R325" s="212">
        <v>0</v>
      </c>
      <c r="S325" s="212">
        <v>0</v>
      </c>
      <c r="T325" s="212">
        <v>0</v>
      </c>
      <c r="U325" s="212">
        <v>0</v>
      </c>
      <c r="V325" s="212">
        <v>0</v>
      </c>
      <c r="W325" s="212">
        <v>0</v>
      </c>
      <c r="X325" s="212">
        <v>0</v>
      </c>
      <c r="Y325" s="212">
        <v>0</v>
      </c>
      <c r="Z325" s="212">
        <v>0</v>
      </c>
      <c r="AA325" s="212">
        <v>0</v>
      </c>
      <c r="AB325" s="212">
        <v>0</v>
      </c>
      <c r="AC325" s="212">
        <v>0</v>
      </c>
      <c r="AD325" s="212">
        <v>0</v>
      </c>
      <c r="AE325" s="212">
        <v>0</v>
      </c>
      <c r="AF325" s="212">
        <v>0</v>
      </c>
      <c r="AG325" s="212">
        <v>2</v>
      </c>
      <c r="AH325" s="212">
        <v>0</v>
      </c>
      <c r="AI325" s="213"/>
      <c r="AJ325" s="213"/>
      <c r="AK325" s="213">
        <v>0</v>
      </c>
      <c r="AL325" s="213">
        <v>0</v>
      </c>
      <c r="AM325" s="213"/>
      <c r="AN325" s="213"/>
      <c r="AO325" s="213">
        <v>0</v>
      </c>
      <c r="AP325" s="213">
        <v>0</v>
      </c>
      <c r="AQ325" s="213"/>
      <c r="AR325" s="213"/>
      <c r="AS325" s="213">
        <v>0</v>
      </c>
      <c r="AT325" s="213">
        <v>0</v>
      </c>
      <c r="AU325" s="213"/>
      <c r="AV325" s="213"/>
      <c r="AW325" s="213"/>
      <c r="AX325" s="213"/>
      <c r="AY325" s="213"/>
      <c r="AZ325" s="213"/>
      <c r="BA325" s="213"/>
      <c r="BB325" s="213"/>
      <c r="BC325" s="213"/>
      <c r="BD325" s="213"/>
      <c r="BE325" s="213"/>
      <c r="BF325" s="213"/>
      <c r="BG325" s="212">
        <v>0</v>
      </c>
      <c r="BH325" s="212">
        <v>0</v>
      </c>
      <c r="BI325" s="212">
        <v>0</v>
      </c>
      <c r="BJ325" s="212">
        <v>0</v>
      </c>
      <c r="BK325" s="213">
        <v>17.400000000000002</v>
      </c>
      <c r="BL325" s="213">
        <v>0</v>
      </c>
      <c r="BM325" s="213">
        <v>0</v>
      </c>
      <c r="BN325" s="213">
        <v>0</v>
      </c>
      <c r="BO325" s="213">
        <v>0</v>
      </c>
      <c r="BP325" s="213">
        <v>0</v>
      </c>
      <c r="BQ325" s="213">
        <v>0</v>
      </c>
      <c r="BR325" s="213">
        <v>0</v>
      </c>
      <c r="BS325" s="213">
        <v>0</v>
      </c>
      <c r="BT325" s="213">
        <v>0</v>
      </c>
      <c r="BU325" s="213">
        <v>0</v>
      </c>
      <c r="BV325" s="213">
        <v>0</v>
      </c>
      <c r="BW325" s="213">
        <v>0</v>
      </c>
      <c r="BX325" s="212">
        <v>0</v>
      </c>
      <c r="BY325" s="212">
        <v>0</v>
      </c>
      <c r="BZ325" s="212">
        <v>0</v>
      </c>
      <c r="CA325" s="213">
        <v>2</v>
      </c>
      <c r="CB325" s="213">
        <v>0</v>
      </c>
      <c r="CC325" s="213">
        <v>0</v>
      </c>
      <c r="CD325" s="213">
        <v>0</v>
      </c>
      <c r="CE325" s="213">
        <v>0</v>
      </c>
      <c r="CF325" s="213">
        <v>0</v>
      </c>
      <c r="CG325" s="213"/>
      <c r="CH325" s="213"/>
      <c r="CI325" s="213"/>
      <c r="CJ325" s="213"/>
      <c r="CK325" s="213"/>
      <c r="CL325" s="213"/>
      <c r="CM325" s="213"/>
      <c r="CN325" s="213"/>
      <c r="CO325" s="213"/>
      <c r="CP325" s="212">
        <v>2</v>
      </c>
      <c r="CQ325" s="212">
        <v>0</v>
      </c>
      <c r="CR325" s="212">
        <v>0</v>
      </c>
      <c r="CS325" s="213">
        <v>0</v>
      </c>
      <c r="CT325" s="213">
        <v>0</v>
      </c>
      <c r="CU325" s="213">
        <v>0</v>
      </c>
      <c r="CV325" s="213">
        <v>0</v>
      </c>
      <c r="CW325" s="212">
        <v>0</v>
      </c>
      <c r="CX325" s="213">
        <v>17.400000000000002</v>
      </c>
      <c r="CY325" s="213">
        <v>0</v>
      </c>
      <c r="CZ325" s="213"/>
      <c r="DA325" s="213"/>
      <c r="DB325" s="213"/>
      <c r="DC325" s="214">
        <v>17.400000000000002</v>
      </c>
      <c r="DD325" s="107"/>
    </row>
    <row r="326" spans="1:113" s="215" customFormat="1" ht="33" customHeight="1">
      <c r="A326" s="208"/>
      <c r="B326" s="4">
        <v>1</v>
      </c>
      <c r="C326" s="209"/>
      <c r="D326" s="31"/>
      <c r="E326" s="210" t="s">
        <v>469</v>
      </c>
      <c r="F326" s="211" t="s">
        <v>470</v>
      </c>
      <c r="G326" s="212">
        <v>0</v>
      </c>
      <c r="H326" s="212">
        <v>0</v>
      </c>
      <c r="I326" s="212">
        <v>0</v>
      </c>
      <c r="J326" s="212">
        <v>0</v>
      </c>
      <c r="K326" s="212">
        <v>0</v>
      </c>
      <c r="L326" s="212">
        <v>0</v>
      </c>
      <c r="M326" s="212">
        <v>0.7</v>
      </c>
      <c r="N326" s="212">
        <v>0</v>
      </c>
      <c r="O326" s="212">
        <v>0</v>
      </c>
      <c r="P326" s="212">
        <v>0</v>
      </c>
      <c r="Q326" s="212">
        <v>0</v>
      </c>
      <c r="R326" s="212">
        <v>0</v>
      </c>
      <c r="S326" s="212">
        <v>0</v>
      </c>
      <c r="T326" s="212">
        <v>0</v>
      </c>
      <c r="U326" s="212">
        <v>0</v>
      </c>
      <c r="V326" s="212">
        <v>0</v>
      </c>
      <c r="W326" s="212">
        <v>0</v>
      </c>
      <c r="X326" s="212">
        <v>0</v>
      </c>
      <c r="Y326" s="212">
        <v>0</v>
      </c>
      <c r="Z326" s="212">
        <v>0</v>
      </c>
      <c r="AA326" s="212">
        <v>0</v>
      </c>
      <c r="AB326" s="212">
        <v>0</v>
      </c>
      <c r="AC326" s="212">
        <v>0</v>
      </c>
      <c r="AD326" s="212">
        <v>0</v>
      </c>
      <c r="AE326" s="212">
        <v>0</v>
      </c>
      <c r="AF326" s="212">
        <v>0</v>
      </c>
      <c r="AG326" s="212">
        <v>0.7</v>
      </c>
      <c r="AH326" s="212">
        <v>0</v>
      </c>
      <c r="AI326" s="213"/>
      <c r="AJ326" s="213"/>
      <c r="AK326" s="213">
        <v>0</v>
      </c>
      <c r="AL326" s="213">
        <v>0</v>
      </c>
      <c r="AM326" s="213"/>
      <c r="AN326" s="213"/>
      <c r="AO326" s="213">
        <v>0</v>
      </c>
      <c r="AP326" s="213">
        <v>0</v>
      </c>
      <c r="AQ326" s="213"/>
      <c r="AR326" s="213"/>
      <c r="AS326" s="213">
        <v>0</v>
      </c>
      <c r="AT326" s="213">
        <v>0</v>
      </c>
      <c r="AU326" s="213"/>
      <c r="AV326" s="213"/>
      <c r="AW326" s="213"/>
      <c r="AX326" s="213"/>
      <c r="AY326" s="213"/>
      <c r="AZ326" s="213"/>
      <c r="BA326" s="213"/>
      <c r="BB326" s="213"/>
      <c r="BC326" s="213"/>
      <c r="BD326" s="213"/>
      <c r="BE326" s="213"/>
      <c r="BF326" s="213"/>
      <c r="BG326" s="212">
        <v>0</v>
      </c>
      <c r="BH326" s="212">
        <v>0</v>
      </c>
      <c r="BI326" s="212">
        <v>0</v>
      </c>
      <c r="BJ326" s="212">
        <v>0</v>
      </c>
      <c r="BK326" s="213">
        <v>3.4</v>
      </c>
      <c r="BL326" s="213">
        <v>0</v>
      </c>
      <c r="BM326" s="213">
        <v>0</v>
      </c>
      <c r="BN326" s="213">
        <v>0</v>
      </c>
      <c r="BO326" s="213">
        <v>0</v>
      </c>
      <c r="BP326" s="213">
        <v>0</v>
      </c>
      <c r="BQ326" s="213">
        <v>0</v>
      </c>
      <c r="BR326" s="213">
        <v>0</v>
      </c>
      <c r="BS326" s="213">
        <v>0</v>
      </c>
      <c r="BT326" s="213">
        <v>0</v>
      </c>
      <c r="BU326" s="213">
        <v>0</v>
      </c>
      <c r="BV326" s="213">
        <v>0</v>
      </c>
      <c r="BW326" s="213">
        <v>0</v>
      </c>
      <c r="BX326" s="212">
        <v>0</v>
      </c>
      <c r="BY326" s="212">
        <v>0</v>
      </c>
      <c r="BZ326" s="212">
        <v>0</v>
      </c>
      <c r="CA326" s="213">
        <v>0.7</v>
      </c>
      <c r="CB326" s="213">
        <v>0</v>
      </c>
      <c r="CC326" s="213">
        <v>0</v>
      </c>
      <c r="CD326" s="213">
        <v>0</v>
      </c>
      <c r="CE326" s="213">
        <v>0</v>
      </c>
      <c r="CF326" s="213">
        <v>0</v>
      </c>
      <c r="CG326" s="213"/>
      <c r="CH326" s="213"/>
      <c r="CI326" s="213"/>
      <c r="CJ326" s="213"/>
      <c r="CK326" s="213"/>
      <c r="CL326" s="213"/>
      <c r="CM326" s="213"/>
      <c r="CN326" s="213"/>
      <c r="CO326" s="213"/>
      <c r="CP326" s="212">
        <v>0.7</v>
      </c>
      <c r="CQ326" s="212">
        <v>0</v>
      </c>
      <c r="CR326" s="212">
        <v>0</v>
      </c>
      <c r="CS326" s="213">
        <v>0</v>
      </c>
      <c r="CT326" s="213">
        <v>0</v>
      </c>
      <c r="CU326" s="213">
        <v>0</v>
      </c>
      <c r="CV326" s="213">
        <v>0</v>
      </c>
      <c r="CW326" s="212">
        <v>0</v>
      </c>
      <c r="CX326" s="213">
        <v>3.4</v>
      </c>
      <c r="CY326" s="213">
        <v>0</v>
      </c>
      <c r="CZ326" s="213"/>
      <c r="DA326" s="213"/>
      <c r="DB326" s="213"/>
      <c r="DC326" s="214">
        <v>3.4</v>
      </c>
      <c r="DD326" s="107"/>
    </row>
    <row r="327" spans="1:113" s="215" customFormat="1" ht="33" customHeight="1">
      <c r="A327" s="208"/>
      <c r="B327" s="4">
        <v>1</v>
      </c>
      <c r="C327" s="209"/>
      <c r="D327" s="31"/>
      <c r="E327" s="210" t="s">
        <v>471</v>
      </c>
      <c r="F327" s="211" t="s">
        <v>472</v>
      </c>
      <c r="G327" s="212">
        <v>0</v>
      </c>
      <c r="H327" s="212">
        <v>0</v>
      </c>
      <c r="I327" s="212">
        <v>0</v>
      </c>
      <c r="J327" s="212">
        <v>0</v>
      </c>
      <c r="K327" s="212">
        <v>0</v>
      </c>
      <c r="L327" s="212">
        <v>0</v>
      </c>
      <c r="M327" s="212">
        <v>0.6</v>
      </c>
      <c r="N327" s="212">
        <v>0</v>
      </c>
      <c r="O327" s="212">
        <v>0</v>
      </c>
      <c r="P327" s="212">
        <v>0</v>
      </c>
      <c r="Q327" s="212">
        <v>0</v>
      </c>
      <c r="R327" s="212">
        <v>0</v>
      </c>
      <c r="S327" s="212">
        <v>0</v>
      </c>
      <c r="T327" s="212">
        <v>0</v>
      </c>
      <c r="U327" s="212">
        <v>0</v>
      </c>
      <c r="V327" s="212">
        <v>0</v>
      </c>
      <c r="W327" s="212">
        <v>0</v>
      </c>
      <c r="X327" s="212">
        <v>0</v>
      </c>
      <c r="Y327" s="212">
        <v>0</v>
      </c>
      <c r="Z327" s="212">
        <v>0</v>
      </c>
      <c r="AA327" s="212">
        <v>0</v>
      </c>
      <c r="AB327" s="212">
        <v>0</v>
      </c>
      <c r="AC327" s="212">
        <v>0</v>
      </c>
      <c r="AD327" s="212">
        <v>0</v>
      </c>
      <c r="AE327" s="212">
        <v>0</v>
      </c>
      <c r="AF327" s="212">
        <v>0</v>
      </c>
      <c r="AG327" s="212">
        <v>0.6</v>
      </c>
      <c r="AH327" s="212">
        <v>0</v>
      </c>
      <c r="AI327" s="213"/>
      <c r="AJ327" s="213"/>
      <c r="AK327" s="213">
        <v>0</v>
      </c>
      <c r="AL327" s="213">
        <v>0</v>
      </c>
      <c r="AM327" s="213"/>
      <c r="AN327" s="213"/>
      <c r="AO327" s="213">
        <v>0</v>
      </c>
      <c r="AP327" s="213">
        <v>0</v>
      </c>
      <c r="AQ327" s="213"/>
      <c r="AR327" s="213"/>
      <c r="AS327" s="213">
        <v>0</v>
      </c>
      <c r="AT327" s="213">
        <v>0</v>
      </c>
      <c r="AU327" s="213"/>
      <c r="AV327" s="213"/>
      <c r="AW327" s="213"/>
      <c r="AX327" s="213"/>
      <c r="AY327" s="213"/>
      <c r="AZ327" s="213"/>
      <c r="BA327" s="213"/>
      <c r="BB327" s="213"/>
      <c r="BC327" s="213"/>
      <c r="BD327" s="213"/>
      <c r="BE327" s="213"/>
      <c r="BF327" s="213"/>
      <c r="BG327" s="212">
        <v>0</v>
      </c>
      <c r="BH327" s="212">
        <v>0</v>
      </c>
      <c r="BI327" s="212">
        <v>0</v>
      </c>
      <c r="BJ327" s="212">
        <v>0</v>
      </c>
      <c r="BK327" s="213">
        <v>3.5</v>
      </c>
      <c r="BL327" s="213">
        <v>0</v>
      </c>
      <c r="BM327" s="213">
        <v>0</v>
      </c>
      <c r="BN327" s="213">
        <v>0</v>
      </c>
      <c r="BO327" s="213">
        <v>0</v>
      </c>
      <c r="BP327" s="213">
        <v>0</v>
      </c>
      <c r="BQ327" s="213">
        <v>0</v>
      </c>
      <c r="BR327" s="213">
        <v>0</v>
      </c>
      <c r="BS327" s="213">
        <v>0</v>
      </c>
      <c r="BT327" s="213">
        <v>0</v>
      </c>
      <c r="BU327" s="213">
        <v>0</v>
      </c>
      <c r="BV327" s="213">
        <v>0</v>
      </c>
      <c r="BW327" s="213">
        <v>0</v>
      </c>
      <c r="BX327" s="212">
        <v>0</v>
      </c>
      <c r="BY327" s="212">
        <v>0</v>
      </c>
      <c r="BZ327" s="212">
        <v>0</v>
      </c>
      <c r="CA327" s="213">
        <v>0.6</v>
      </c>
      <c r="CB327" s="213">
        <v>0</v>
      </c>
      <c r="CC327" s="213">
        <v>0</v>
      </c>
      <c r="CD327" s="213">
        <v>0</v>
      </c>
      <c r="CE327" s="213">
        <v>0</v>
      </c>
      <c r="CF327" s="213">
        <v>0</v>
      </c>
      <c r="CG327" s="213"/>
      <c r="CH327" s="213"/>
      <c r="CI327" s="213"/>
      <c r="CJ327" s="213"/>
      <c r="CK327" s="213"/>
      <c r="CL327" s="213"/>
      <c r="CM327" s="213"/>
      <c r="CN327" s="213"/>
      <c r="CO327" s="213"/>
      <c r="CP327" s="212">
        <v>0.6</v>
      </c>
      <c r="CQ327" s="212">
        <v>0</v>
      </c>
      <c r="CR327" s="212">
        <v>0</v>
      </c>
      <c r="CS327" s="213">
        <v>0</v>
      </c>
      <c r="CT327" s="213">
        <v>0</v>
      </c>
      <c r="CU327" s="213">
        <v>0</v>
      </c>
      <c r="CV327" s="213">
        <v>0</v>
      </c>
      <c r="CW327" s="212">
        <v>0</v>
      </c>
      <c r="CX327" s="213">
        <v>3.5</v>
      </c>
      <c r="CY327" s="213">
        <v>0</v>
      </c>
      <c r="CZ327" s="213"/>
      <c r="DA327" s="213"/>
      <c r="DB327" s="213"/>
      <c r="DC327" s="214">
        <v>3.5</v>
      </c>
      <c r="DD327" s="107"/>
    </row>
    <row r="328" spans="1:113" s="215" customFormat="1" ht="33" customHeight="1">
      <c r="A328" s="208"/>
      <c r="B328" s="4">
        <v>1</v>
      </c>
      <c r="C328" s="209"/>
      <c r="D328" s="31"/>
      <c r="E328" s="210" t="s">
        <v>473</v>
      </c>
      <c r="F328" s="211" t="s">
        <v>474</v>
      </c>
      <c r="G328" s="212">
        <v>0</v>
      </c>
      <c r="H328" s="212">
        <v>0</v>
      </c>
      <c r="I328" s="212">
        <v>0</v>
      </c>
      <c r="J328" s="212">
        <v>0</v>
      </c>
      <c r="K328" s="212">
        <v>0</v>
      </c>
      <c r="L328" s="212">
        <v>0</v>
      </c>
      <c r="M328" s="212">
        <v>3</v>
      </c>
      <c r="N328" s="212">
        <v>0</v>
      </c>
      <c r="O328" s="212">
        <v>0</v>
      </c>
      <c r="P328" s="212">
        <v>0</v>
      </c>
      <c r="Q328" s="212">
        <v>0</v>
      </c>
      <c r="R328" s="212">
        <v>0</v>
      </c>
      <c r="S328" s="212">
        <v>0</v>
      </c>
      <c r="T328" s="212">
        <v>0</v>
      </c>
      <c r="U328" s="212">
        <v>0</v>
      </c>
      <c r="V328" s="212">
        <v>0</v>
      </c>
      <c r="W328" s="212">
        <v>0</v>
      </c>
      <c r="X328" s="212">
        <v>0</v>
      </c>
      <c r="Y328" s="212">
        <v>0</v>
      </c>
      <c r="Z328" s="212">
        <v>0</v>
      </c>
      <c r="AA328" s="212">
        <v>0</v>
      </c>
      <c r="AB328" s="212">
        <v>0</v>
      </c>
      <c r="AC328" s="212">
        <v>0</v>
      </c>
      <c r="AD328" s="212">
        <v>0</v>
      </c>
      <c r="AE328" s="212">
        <v>0</v>
      </c>
      <c r="AF328" s="212">
        <v>0</v>
      </c>
      <c r="AG328" s="212">
        <v>3</v>
      </c>
      <c r="AH328" s="212">
        <v>0</v>
      </c>
      <c r="AI328" s="213"/>
      <c r="AJ328" s="213"/>
      <c r="AK328" s="213">
        <v>0</v>
      </c>
      <c r="AL328" s="213">
        <v>0</v>
      </c>
      <c r="AM328" s="213"/>
      <c r="AN328" s="213"/>
      <c r="AO328" s="213">
        <v>0</v>
      </c>
      <c r="AP328" s="213">
        <v>0</v>
      </c>
      <c r="AQ328" s="213"/>
      <c r="AR328" s="213"/>
      <c r="AS328" s="213">
        <v>0</v>
      </c>
      <c r="AT328" s="213">
        <v>0</v>
      </c>
      <c r="AU328" s="213"/>
      <c r="AV328" s="213"/>
      <c r="AW328" s="213"/>
      <c r="AX328" s="213"/>
      <c r="AY328" s="213"/>
      <c r="AZ328" s="213"/>
      <c r="BA328" s="213"/>
      <c r="BB328" s="213"/>
      <c r="BC328" s="213"/>
      <c r="BD328" s="213"/>
      <c r="BE328" s="213"/>
      <c r="BF328" s="213"/>
      <c r="BG328" s="212">
        <v>0</v>
      </c>
      <c r="BH328" s="212">
        <v>0</v>
      </c>
      <c r="BI328" s="212">
        <v>0</v>
      </c>
      <c r="BJ328" s="212">
        <v>0</v>
      </c>
      <c r="BK328" s="213">
        <v>21.650000000000002</v>
      </c>
      <c r="BL328" s="213">
        <v>0</v>
      </c>
      <c r="BM328" s="213">
        <v>0</v>
      </c>
      <c r="BN328" s="213">
        <v>0</v>
      </c>
      <c r="BO328" s="213">
        <v>0</v>
      </c>
      <c r="BP328" s="213">
        <v>0</v>
      </c>
      <c r="BQ328" s="213">
        <v>0</v>
      </c>
      <c r="BR328" s="213">
        <v>0</v>
      </c>
      <c r="BS328" s="213">
        <v>0</v>
      </c>
      <c r="BT328" s="213">
        <v>0</v>
      </c>
      <c r="BU328" s="213">
        <v>0</v>
      </c>
      <c r="BV328" s="213">
        <v>0</v>
      </c>
      <c r="BW328" s="213">
        <v>0</v>
      </c>
      <c r="BX328" s="212">
        <v>0</v>
      </c>
      <c r="BY328" s="212">
        <v>0</v>
      </c>
      <c r="BZ328" s="212">
        <v>0</v>
      </c>
      <c r="CA328" s="213">
        <v>3</v>
      </c>
      <c r="CB328" s="213">
        <v>0</v>
      </c>
      <c r="CC328" s="213">
        <v>0</v>
      </c>
      <c r="CD328" s="213">
        <v>0</v>
      </c>
      <c r="CE328" s="213">
        <v>0</v>
      </c>
      <c r="CF328" s="213">
        <v>0</v>
      </c>
      <c r="CG328" s="213"/>
      <c r="CH328" s="213"/>
      <c r="CI328" s="213"/>
      <c r="CJ328" s="213"/>
      <c r="CK328" s="213"/>
      <c r="CL328" s="213"/>
      <c r="CM328" s="213"/>
      <c r="CN328" s="213"/>
      <c r="CO328" s="213"/>
      <c r="CP328" s="212">
        <v>3</v>
      </c>
      <c r="CQ328" s="212">
        <v>0</v>
      </c>
      <c r="CR328" s="212">
        <v>0</v>
      </c>
      <c r="CS328" s="213">
        <v>0</v>
      </c>
      <c r="CT328" s="213">
        <v>0</v>
      </c>
      <c r="CU328" s="213">
        <v>0</v>
      </c>
      <c r="CV328" s="213">
        <v>0</v>
      </c>
      <c r="CW328" s="212">
        <v>0</v>
      </c>
      <c r="CX328" s="213">
        <v>21.650000000000002</v>
      </c>
      <c r="CY328" s="213">
        <v>0</v>
      </c>
      <c r="CZ328" s="213"/>
      <c r="DA328" s="213"/>
      <c r="DB328" s="213"/>
      <c r="DC328" s="214">
        <v>21.650000000000002</v>
      </c>
      <c r="DD328" s="107"/>
    </row>
    <row r="329" spans="1:113" s="215" customFormat="1" ht="33" customHeight="1">
      <c r="A329" s="208"/>
      <c r="B329" s="4">
        <v>1</v>
      </c>
      <c r="C329" s="209"/>
      <c r="D329" s="31"/>
      <c r="E329" s="210" t="s">
        <v>475</v>
      </c>
      <c r="F329" s="211" t="s">
        <v>476</v>
      </c>
      <c r="G329" s="212">
        <v>0</v>
      </c>
      <c r="H329" s="212">
        <v>0</v>
      </c>
      <c r="I329" s="212">
        <v>0</v>
      </c>
      <c r="J329" s="212">
        <v>0</v>
      </c>
      <c r="K329" s="212">
        <v>0</v>
      </c>
      <c r="L329" s="212">
        <v>0</v>
      </c>
      <c r="M329" s="212">
        <v>0.6</v>
      </c>
      <c r="N329" s="212">
        <v>0</v>
      </c>
      <c r="O329" s="212">
        <v>0</v>
      </c>
      <c r="P329" s="212">
        <v>0</v>
      </c>
      <c r="Q329" s="212">
        <v>0</v>
      </c>
      <c r="R329" s="212">
        <v>0</v>
      </c>
      <c r="S329" s="212">
        <v>0</v>
      </c>
      <c r="T329" s="212">
        <v>0</v>
      </c>
      <c r="U329" s="212">
        <v>0</v>
      </c>
      <c r="V329" s="212">
        <v>0</v>
      </c>
      <c r="W329" s="212">
        <v>0</v>
      </c>
      <c r="X329" s="212">
        <v>0</v>
      </c>
      <c r="Y329" s="212">
        <v>0</v>
      </c>
      <c r="Z329" s="212">
        <v>0</v>
      </c>
      <c r="AA329" s="212">
        <v>0</v>
      </c>
      <c r="AB329" s="212">
        <v>0</v>
      </c>
      <c r="AC329" s="212">
        <v>0</v>
      </c>
      <c r="AD329" s="212">
        <v>0</v>
      </c>
      <c r="AE329" s="212">
        <v>0</v>
      </c>
      <c r="AF329" s="212">
        <v>0</v>
      </c>
      <c r="AG329" s="212">
        <v>0.6</v>
      </c>
      <c r="AH329" s="212">
        <v>0</v>
      </c>
      <c r="AI329" s="213"/>
      <c r="AJ329" s="213"/>
      <c r="AK329" s="213">
        <v>0</v>
      </c>
      <c r="AL329" s="213">
        <v>0</v>
      </c>
      <c r="AM329" s="213"/>
      <c r="AN329" s="213"/>
      <c r="AO329" s="213">
        <v>0</v>
      </c>
      <c r="AP329" s="213">
        <v>0</v>
      </c>
      <c r="AQ329" s="213"/>
      <c r="AR329" s="213"/>
      <c r="AS329" s="213">
        <v>0</v>
      </c>
      <c r="AT329" s="213">
        <v>0</v>
      </c>
      <c r="AU329" s="213"/>
      <c r="AV329" s="213"/>
      <c r="AW329" s="213"/>
      <c r="AX329" s="213"/>
      <c r="AY329" s="213"/>
      <c r="AZ329" s="213"/>
      <c r="BA329" s="213"/>
      <c r="BB329" s="213"/>
      <c r="BC329" s="213"/>
      <c r="BD329" s="213"/>
      <c r="BE329" s="213"/>
      <c r="BF329" s="213"/>
      <c r="BG329" s="212">
        <v>0</v>
      </c>
      <c r="BH329" s="212">
        <v>0</v>
      </c>
      <c r="BI329" s="212">
        <v>0</v>
      </c>
      <c r="BJ329" s="212">
        <v>0</v>
      </c>
      <c r="BK329" s="213">
        <v>4.8</v>
      </c>
      <c r="BL329" s="213">
        <v>0</v>
      </c>
      <c r="BM329" s="213">
        <v>0</v>
      </c>
      <c r="BN329" s="213">
        <v>0</v>
      </c>
      <c r="BO329" s="213">
        <v>0</v>
      </c>
      <c r="BP329" s="213">
        <v>0</v>
      </c>
      <c r="BQ329" s="213">
        <v>0</v>
      </c>
      <c r="BR329" s="213">
        <v>0</v>
      </c>
      <c r="BS329" s="213">
        <v>0</v>
      </c>
      <c r="BT329" s="213">
        <v>0</v>
      </c>
      <c r="BU329" s="213">
        <v>0</v>
      </c>
      <c r="BV329" s="213">
        <v>0</v>
      </c>
      <c r="BW329" s="213">
        <v>0</v>
      </c>
      <c r="BX329" s="212">
        <v>0</v>
      </c>
      <c r="BY329" s="212">
        <v>0</v>
      </c>
      <c r="BZ329" s="212">
        <v>0</v>
      </c>
      <c r="CA329" s="213">
        <v>0.6</v>
      </c>
      <c r="CB329" s="213">
        <v>0</v>
      </c>
      <c r="CC329" s="213">
        <v>0</v>
      </c>
      <c r="CD329" s="213">
        <v>0</v>
      </c>
      <c r="CE329" s="213">
        <v>0</v>
      </c>
      <c r="CF329" s="213">
        <v>0</v>
      </c>
      <c r="CG329" s="213"/>
      <c r="CH329" s="213"/>
      <c r="CI329" s="213"/>
      <c r="CJ329" s="213"/>
      <c r="CK329" s="213"/>
      <c r="CL329" s="213"/>
      <c r="CM329" s="213"/>
      <c r="CN329" s="213"/>
      <c r="CO329" s="213"/>
      <c r="CP329" s="212">
        <v>0.6</v>
      </c>
      <c r="CQ329" s="212">
        <v>0</v>
      </c>
      <c r="CR329" s="212">
        <v>0</v>
      </c>
      <c r="CS329" s="213">
        <v>0</v>
      </c>
      <c r="CT329" s="213">
        <v>0</v>
      </c>
      <c r="CU329" s="213">
        <v>0</v>
      </c>
      <c r="CV329" s="213">
        <v>0</v>
      </c>
      <c r="CW329" s="212">
        <v>0</v>
      </c>
      <c r="CX329" s="213">
        <v>4.8</v>
      </c>
      <c r="CY329" s="213">
        <v>0</v>
      </c>
      <c r="CZ329" s="213"/>
      <c r="DA329" s="213"/>
      <c r="DB329" s="213"/>
      <c r="DC329" s="214">
        <v>4.8</v>
      </c>
      <c r="DD329" s="107"/>
    </row>
    <row r="330" spans="1:113" s="215" customFormat="1" ht="33" customHeight="1">
      <c r="A330" s="208"/>
      <c r="B330" s="4">
        <v>1</v>
      </c>
      <c r="C330" s="209"/>
      <c r="D330" s="31"/>
      <c r="E330" s="210" t="s">
        <v>477</v>
      </c>
      <c r="F330" s="211" t="s">
        <v>478</v>
      </c>
      <c r="G330" s="212">
        <v>0</v>
      </c>
      <c r="H330" s="212">
        <v>0</v>
      </c>
      <c r="I330" s="212">
        <v>0</v>
      </c>
      <c r="J330" s="212">
        <v>0</v>
      </c>
      <c r="K330" s="212">
        <v>0</v>
      </c>
      <c r="L330" s="212">
        <v>0</v>
      </c>
      <c r="M330" s="212">
        <v>4.5</v>
      </c>
      <c r="N330" s="212">
        <v>0</v>
      </c>
      <c r="O330" s="212">
        <v>0</v>
      </c>
      <c r="P330" s="212">
        <v>0</v>
      </c>
      <c r="Q330" s="212">
        <v>0</v>
      </c>
      <c r="R330" s="212">
        <v>0</v>
      </c>
      <c r="S330" s="212">
        <v>0</v>
      </c>
      <c r="T330" s="212">
        <v>0</v>
      </c>
      <c r="U330" s="212">
        <v>0</v>
      </c>
      <c r="V330" s="212">
        <v>0</v>
      </c>
      <c r="W330" s="212">
        <v>0</v>
      </c>
      <c r="X330" s="212">
        <v>0</v>
      </c>
      <c r="Y330" s="212">
        <v>0</v>
      </c>
      <c r="Z330" s="212">
        <v>0</v>
      </c>
      <c r="AA330" s="212">
        <v>0</v>
      </c>
      <c r="AB330" s="212">
        <v>0</v>
      </c>
      <c r="AC330" s="212">
        <v>0</v>
      </c>
      <c r="AD330" s="212">
        <v>0</v>
      </c>
      <c r="AE330" s="212">
        <v>0</v>
      </c>
      <c r="AF330" s="212">
        <v>0</v>
      </c>
      <c r="AG330" s="212">
        <v>4.5</v>
      </c>
      <c r="AH330" s="212">
        <v>0</v>
      </c>
      <c r="AI330" s="213"/>
      <c r="AJ330" s="213"/>
      <c r="AK330" s="213">
        <v>0</v>
      </c>
      <c r="AL330" s="213">
        <v>0</v>
      </c>
      <c r="AM330" s="213"/>
      <c r="AN330" s="213"/>
      <c r="AO330" s="213">
        <v>0</v>
      </c>
      <c r="AP330" s="213">
        <v>0</v>
      </c>
      <c r="AQ330" s="213"/>
      <c r="AR330" s="213"/>
      <c r="AS330" s="213">
        <v>0</v>
      </c>
      <c r="AT330" s="213">
        <v>0</v>
      </c>
      <c r="AU330" s="213"/>
      <c r="AV330" s="213"/>
      <c r="AW330" s="213"/>
      <c r="AX330" s="213"/>
      <c r="AY330" s="213"/>
      <c r="AZ330" s="213"/>
      <c r="BA330" s="213"/>
      <c r="BB330" s="213"/>
      <c r="BC330" s="213"/>
      <c r="BD330" s="213"/>
      <c r="BE330" s="213"/>
      <c r="BF330" s="213"/>
      <c r="BG330" s="212">
        <v>0</v>
      </c>
      <c r="BH330" s="212">
        <v>0</v>
      </c>
      <c r="BI330" s="212">
        <v>0</v>
      </c>
      <c r="BJ330" s="212">
        <v>0</v>
      </c>
      <c r="BK330" s="213">
        <v>38.000000000000007</v>
      </c>
      <c r="BL330" s="213">
        <v>0</v>
      </c>
      <c r="BM330" s="213">
        <v>0</v>
      </c>
      <c r="BN330" s="213">
        <v>0</v>
      </c>
      <c r="BO330" s="213">
        <v>0</v>
      </c>
      <c r="BP330" s="213">
        <v>0</v>
      </c>
      <c r="BQ330" s="213">
        <v>0</v>
      </c>
      <c r="BR330" s="213">
        <v>0</v>
      </c>
      <c r="BS330" s="213">
        <v>0</v>
      </c>
      <c r="BT330" s="213">
        <v>0</v>
      </c>
      <c r="BU330" s="213">
        <v>0</v>
      </c>
      <c r="BV330" s="213">
        <v>0</v>
      </c>
      <c r="BW330" s="213">
        <v>0</v>
      </c>
      <c r="BX330" s="212">
        <v>0</v>
      </c>
      <c r="BY330" s="212">
        <v>0</v>
      </c>
      <c r="BZ330" s="212">
        <v>0</v>
      </c>
      <c r="CA330" s="213">
        <v>4.5</v>
      </c>
      <c r="CB330" s="213">
        <v>0</v>
      </c>
      <c r="CC330" s="213">
        <v>0</v>
      </c>
      <c r="CD330" s="213">
        <v>0</v>
      </c>
      <c r="CE330" s="213">
        <v>0</v>
      </c>
      <c r="CF330" s="213">
        <v>0</v>
      </c>
      <c r="CG330" s="213"/>
      <c r="CH330" s="213"/>
      <c r="CI330" s="213"/>
      <c r="CJ330" s="213"/>
      <c r="CK330" s="213"/>
      <c r="CL330" s="213"/>
      <c r="CM330" s="213"/>
      <c r="CN330" s="213"/>
      <c r="CO330" s="213"/>
      <c r="CP330" s="212">
        <v>4.5</v>
      </c>
      <c r="CQ330" s="212">
        <v>0</v>
      </c>
      <c r="CR330" s="212">
        <v>0</v>
      </c>
      <c r="CS330" s="213">
        <v>0</v>
      </c>
      <c r="CT330" s="213">
        <v>0</v>
      </c>
      <c r="CU330" s="213">
        <v>0</v>
      </c>
      <c r="CV330" s="213">
        <v>0</v>
      </c>
      <c r="CW330" s="212">
        <v>0</v>
      </c>
      <c r="CX330" s="213">
        <v>38.000000000000007</v>
      </c>
      <c r="CY330" s="213">
        <v>0</v>
      </c>
      <c r="CZ330" s="213"/>
      <c r="DA330" s="213"/>
      <c r="DB330" s="213"/>
      <c r="DC330" s="214">
        <v>38.000000000000007</v>
      </c>
      <c r="DD330" s="107"/>
    </row>
    <row r="331" spans="1:113" s="215" customFormat="1" ht="33" customHeight="1">
      <c r="A331" s="208"/>
      <c r="B331" s="4">
        <v>1</v>
      </c>
      <c r="C331" s="209"/>
      <c r="D331" s="31"/>
      <c r="E331" s="210" t="s">
        <v>479</v>
      </c>
      <c r="F331" s="211" t="s">
        <v>480</v>
      </c>
      <c r="G331" s="212">
        <v>0</v>
      </c>
      <c r="H331" s="212">
        <v>0</v>
      </c>
      <c r="I331" s="212">
        <v>0</v>
      </c>
      <c r="J331" s="212">
        <v>0</v>
      </c>
      <c r="K331" s="212">
        <v>0</v>
      </c>
      <c r="L331" s="212">
        <v>0</v>
      </c>
      <c r="M331" s="212">
        <v>0.6</v>
      </c>
      <c r="N331" s="212">
        <v>0</v>
      </c>
      <c r="O331" s="212">
        <v>0</v>
      </c>
      <c r="P331" s="212">
        <v>0</v>
      </c>
      <c r="Q331" s="212">
        <v>0</v>
      </c>
      <c r="R331" s="212">
        <v>0</v>
      </c>
      <c r="S331" s="212">
        <v>0</v>
      </c>
      <c r="T331" s="212">
        <v>0</v>
      </c>
      <c r="U331" s="212">
        <v>0</v>
      </c>
      <c r="V331" s="212">
        <v>0</v>
      </c>
      <c r="W331" s="212">
        <v>0</v>
      </c>
      <c r="X331" s="212">
        <v>0</v>
      </c>
      <c r="Y331" s="212">
        <v>0</v>
      </c>
      <c r="Z331" s="212">
        <v>0</v>
      </c>
      <c r="AA331" s="212">
        <v>0</v>
      </c>
      <c r="AB331" s="212">
        <v>0</v>
      </c>
      <c r="AC331" s="212">
        <v>0</v>
      </c>
      <c r="AD331" s="212">
        <v>0</v>
      </c>
      <c r="AE331" s="212">
        <v>0</v>
      </c>
      <c r="AF331" s="212">
        <v>0</v>
      </c>
      <c r="AG331" s="212">
        <v>0.6</v>
      </c>
      <c r="AH331" s="212">
        <v>0</v>
      </c>
      <c r="AI331" s="213"/>
      <c r="AJ331" s="213"/>
      <c r="AK331" s="213">
        <v>0</v>
      </c>
      <c r="AL331" s="213">
        <v>0</v>
      </c>
      <c r="AM331" s="213"/>
      <c r="AN331" s="213"/>
      <c r="AO331" s="213">
        <v>0</v>
      </c>
      <c r="AP331" s="213">
        <v>0</v>
      </c>
      <c r="AQ331" s="213"/>
      <c r="AR331" s="213"/>
      <c r="AS331" s="213">
        <v>0</v>
      </c>
      <c r="AT331" s="213">
        <v>0</v>
      </c>
      <c r="AU331" s="213"/>
      <c r="AV331" s="213"/>
      <c r="AW331" s="213"/>
      <c r="AX331" s="213"/>
      <c r="AY331" s="213"/>
      <c r="AZ331" s="213"/>
      <c r="BA331" s="213"/>
      <c r="BB331" s="213"/>
      <c r="BC331" s="213"/>
      <c r="BD331" s="213"/>
      <c r="BE331" s="213"/>
      <c r="BF331" s="213"/>
      <c r="BG331" s="212">
        <v>0</v>
      </c>
      <c r="BH331" s="212">
        <v>0</v>
      </c>
      <c r="BI331" s="212">
        <v>0</v>
      </c>
      <c r="BJ331" s="212">
        <v>0</v>
      </c>
      <c r="BK331" s="213">
        <v>9</v>
      </c>
      <c r="BL331" s="213">
        <v>0</v>
      </c>
      <c r="BM331" s="213">
        <v>0</v>
      </c>
      <c r="BN331" s="213">
        <v>0</v>
      </c>
      <c r="BO331" s="213">
        <v>0</v>
      </c>
      <c r="BP331" s="213">
        <v>0</v>
      </c>
      <c r="BQ331" s="213">
        <v>0</v>
      </c>
      <c r="BR331" s="213">
        <v>0</v>
      </c>
      <c r="BS331" s="213">
        <v>0</v>
      </c>
      <c r="BT331" s="213">
        <v>0</v>
      </c>
      <c r="BU331" s="213">
        <v>0</v>
      </c>
      <c r="BV331" s="213">
        <v>0</v>
      </c>
      <c r="BW331" s="213">
        <v>0</v>
      </c>
      <c r="BX331" s="212">
        <v>0</v>
      </c>
      <c r="BY331" s="212">
        <v>0</v>
      </c>
      <c r="BZ331" s="212">
        <v>0</v>
      </c>
      <c r="CA331" s="213">
        <v>0.6</v>
      </c>
      <c r="CB331" s="213">
        <v>0</v>
      </c>
      <c r="CC331" s="213">
        <v>0</v>
      </c>
      <c r="CD331" s="213">
        <v>0</v>
      </c>
      <c r="CE331" s="213">
        <v>0</v>
      </c>
      <c r="CF331" s="213">
        <v>0</v>
      </c>
      <c r="CG331" s="213"/>
      <c r="CH331" s="213"/>
      <c r="CI331" s="213"/>
      <c r="CJ331" s="213"/>
      <c r="CK331" s="213"/>
      <c r="CL331" s="213"/>
      <c r="CM331" s="213"/>
      <c r="CN331" s="213"/>
      <c r="CO331" s="213"/>
      <c r="CP331" s="212">
        <v>0.6</v>
      </c>
      <c r="CQ331" s="212">
        <v>0</v>
      </c>
      <c r="CR331" s="212">
        <v>0</v>
      </c>
      <c r="CS331" s="213">
        <v>0</v>
      </c>
      <c r="CT331" s="213">
        <v>0</v>
      </c>
      <c r="CU331" s="213">
        <v>0</v>
      </c>
      <c r="CV331" s="213">
        <v>0</v>
      </c>
      <c r="CW331" s="212">
        <v>0</v>
      </c>
      <c r="CX331" s="213">
        <v>9</v>
      </c>
      <c r="CY331" s="213">
        <v>0</v>
      </c>
      <c r="CZ331" s="213"/>
      <c r="DA331" s="213"/>
      <c r="DB331" s="213"/>
      <c r="DC331" s="214">
        <v>9</v>
      </c>
      <c r="DD331" s="107"/>
    </row>
    <row r="332" spans="1:113" s="215" customFormat="1" ht="33" customHeight="1">
      <c r="A332" s="208"/>
      <c r="B332" s="4">
        <v>1</v>
      </c>
      <c r="C332" s="209"/>
      <c r="D332" s="31"/>
      <c r="E332" s="210" t="s">
        <v>481</v>
      </c>
      <c r="F332" s="211" t="s">
        <v>482</v>
      </c>
      <c r="G332" s="212">
        <v>0</v>
      </c>
      <c r="H332" s="212">
        <v>0</v>
      </c>
      <c r="I332" s="212">
        <v>0</v>
      </c>
      <c r="J332" s="212">
        <v>0</v>
      </c>
      <c r="K332" s="212">
        <v>0</v>
      </c>
      <c r="L332" s="212">
        <v>0</v>
      </c>
      <c r="M332" s="212">
        <v>0</v>
      </c>
      <c r="N332" s="212">
        <v>0</v>
      </c>
      <c r="O332" s="212">
        <v>0</v>
      </c>
      <c r="P332" s="212">
        <v>0</v>
      </c>
      <c r="Q332" s="212">
        <v>0</v>
      </c>
      <c r="R332" s="212">
        <v>0</v>
      </c>
      <c r="S332" s="212">
        <v>0</v>
      </c>
      <c r="T332" s="212">
        <v>0</v>
      </c>
      <c r="U332" s="212">
        <v>0</v>
      </c>
      <c r="V332" s="212">
        <v>0</v>
      </c>
      <c r="W332" s="212">
        <v>0</v>
      </c>
      <c r="X332" s="212">
        <v>0</v>
      </c>
      <c r="Y332" s="212">
        <v>0</v>
      </c>
      <c r="Z332" s="212">
        <v>0</v>
      </c>
      <c r="AA332" s="212">
        <v>0</v>
      </c>
      <c r="AB332" s="212">
        <v>0</v>
      </c>
      <c r="AC332" s="212">
        <v>0</v>
      </c>
      <c r="AD332" s="212">
        <v>0</v>
      </c>
      <c r="AE332" s="212">
        <v>0</v>
      </c>
      <c r="AF332" s="212">
        <v>0</v>
      </c>
      <c r="AG332" s="212">
        <v>0</v>
      </c>
      <c r="AH332" s="212">
        <v>0</v>
      </c>
      <c r="AI332" s="213"/>
      <c r="AJ332" s="213"/>
      <c r="AK332" s="213">
        <v>0</v>
      </c>
      <c r="AL332" s="213">
        <v>0</v>
      </c>
      <c r="AM332" s="213"/>
      <c r="AN332" s="213"/>
      <c r="AO332" s="213">
        <v>0</v>
      </c>
      <c r="AP332" s="213">
        <v>0</v>
      </c>
      <c r="AQ332" s="213"/>
      <c r="AR332" s="213"/>
      <c r="AS332" s="213">
        <v>0</v>
      </c>
      <c r="AT332" s="213">
        <v>0</v>
      </c>
      <c r="AU332" s="213"/>
      <c r="AV332" s="213"/>
      <c r="AW332" s="213"/>
      <c r="AX332" s="213"/>
      <c r="AY332" s="213"/>
      <c r="AZ332" s="213"/>
      <c r="BA332" s="213"/>
      <c r="BB332" s="213"/>
      <c r="BC332" s="213"/>
      <c r="BD332" s="213"/>
      <c r="BE332" s="213"/>
      <c r="BF332" s="213"/>
      <c r="BG332" s="212">
        <v>0</v>
      </c>
      <c r="BH332" s="212">
        <v>0</v>
      </c>
      <c r="BI332" s="212">
        <v>0</v>
      </c>
      <c r="BJ332" s="212">
        <v>0</v>
      </c>
      <c r="BK332" s="213">
        <v>0</v>
      </c>
      <c r="BL332" s="213">
        <v>0</v>
      </c>
      <c r="BM332" s="213">
        <v>0</v>
      </c>
      <c r="BN332" s="213">
        <v>0</v>
      </c>
      <c r="BO332" s="213">
        <v>0</v>
      </c>
      <c r="BP332" s="213">
        <v>0</v>
      </c>
      <c r="BQ332" s="213">
        <v>0</v>
      </c>
      <c r="BR332" s="213">
        <v>0</v>
      </c>
      <c r="BS332" s="213">
        <v>0</v>
      </c>
      <c r="BT332" s="213">
        <v>0</v>
      </c>
      <c r="BU332" s="213">
        <v>0</v>
      </c>
      <c r="BV332" s="213">
        <v>0</v>
      </c>
      <c r="BW332" s="213">
        <v>0</v>
      </c>
      <c r="BX332" s="212">
        <v>0</v>
      </c>
      <c r="BY332" s="212">
        <v>0</v>
      </c>
      <c r="BZ332" s="212">
        <v>0</v>
      </c>
      <c r="CA332" s="213">
        <v>0</v>
      </c>
      <c r="CB332" s="213">
        <v>0</v>
      </c>
      <c r="CC332" s="213">
        <v>0</v>
      </c>
      <c r="CD332" s="213">
        <v>0</v>
      </c>
      <c r="CE332" s="213">
        <v>0</v>
      </c>
      <c r="CF332" s="213">
        <v>0</v>
      </c>
      <c r="CG332" s="213"/>
      <c r="CH332" s="213"/>
      <c r="CI332" s="213"/>
      <c r="CJ332" s="213"/>
      <c r="CK332" s="213"/>
      <c r="CL332" s="213"/>
      <c r="CM332" s="213"/>
      <c r="CN332" s="213"/>
      <c r="CO332" s="213"/>
      <c r="CP332" s="212">
        <v>0</v>
      </c>
      <c r="CQ332" s="212">
        <v>0</v>
      </c>
      <c r="CR332" s="212">
        <v>0</v>
      </c>
      <c r="CS332" s="213">
        <v>0</v>
      </c>
      <c r="CT332" s="213">
        <v>0</v>
      </c>
      <c r="CU332" s="213">
        <v>0</v>
      </c>
      <c r="CV332" s="213">
        <v>0</v>
      </c>
      <c r="CW332" s="212">
        <v>0</v>
      </c>
      <c r="CX332" s="213">
        <v>0</v>
      </c>
      <c r="CY332" s="213">
        <v>0</v>
      </c>
      <c r="CZ332" s="213"/>
      <c r="DA332" s="213"/>
      <c r="DB332" s="213"/>
      <c r="DC332" s="214">
        <v>0</v>
      </c>
      <c r="DD332" s="107"/>
    </row>
    <row r="333" spans="1:113" s="215" customFormat="1" ht="33" customHeight="1">
      <c r="A333" s="208"/>
      <c r="B333" s="4">
        <v>1</v>
      </c>
      <c r="C333" s="209"/>
      <c r="D333" s="31"/>
      <c r="E333" s="210" t="s">
        <v>483</v>
      </c>
      <c r="F333" s="211" t="s">
        <v>484</v>
      </c>
      <c r="G333" s="212">
        <v>0</v>
      </c>
      <c r="H333" s="212">
        <v>0</v>
      </c>
      <c r="I333" s="212">
        <v>0</v>
      </c>
      <c r="J333" s="212">
        <v>0</v>
      </c>
      <c r="K333" s="212">
        <v>0</v>
      </c>
      <c r="L333" s="212">
        <v>0</v>
      </c>
      <c r="M333" s="212">
        <v>0</v>
      </c>
      <c r="N333" s="212">
        <v>0</v>
      </c>
      <c r="O333" s="212">
        <v>0</v>
      </c>
      <c r="P333" s="212">
        <v>0</v>
      </c>
      <c r="Q333" s="212">
        <v>0</v>
      </c>
      <c r="R333" s="212">
        <v>0</v>
      </c>
      <c r="S333" s="212">
        <v>0</v>
      </c>
      <c r="T333" s="212">
        <v>0</v>
      </c>
      <c r="U333" s="212">
        <v>0</v>
      </c>
      <c r="V333" s="212">
        <v>0</v>
      </c>
      <c r="W333" s="212">
        <v>0</v>
      </c>
      <c r="X333" s="212">
        <v>0</v>
      </c>
      <c r="Y333" s="212">
        <v>0</v>
      </c>
      <c r="Z333" s="212">
        <v>0</v>
      </c>
      <c r="AA333" s="212">
        <v>0</v>
      </c>
      <c r="AB333" s="212">
        <v>0</v>
      </c>
      <c r="AC333" s="212">
        <v>0</v>
      </c>
      <c r="AD333" s="212">
        <v>0</v>
      </c>
      <c r="AE333" s="212">
        <v>0</v>
      </c>
      <c r="AF333" s="212">
        <v>0</v>
      </c>
      <c r="AG333" s="212">
        <v>0</v>
      </c>
      <c r="AH333" s="212">
        <v>0</v>
      </c>
      <c r="AI333" s="213"/>
      <c r="AJ333" s="213"/>
      <c r="AK333" s="213">
        <v>0</v>
      </c>
      <c r="AL333" s="213">
        <v>0</v>
      </c>
      <c r="AM333" s="213"/>
      <c r="AN333" s="213"/>
      <c r="AO333" s="213">
        <v>0</v>
      </c>
      <c r="AP333" s="213">
        <v>0</v>
      </c>
      <c r="AQ333" s="213"/>
      <c r="AR333" s="213"/>
      <c r="AS333" s="213">
        <v>0</v>
      </c>
      <c r="AT333" s="213">
        <v>0</v>
      </c>
      <c r="AU333" s="213"/>
      <c r="AV333" s="213"/>
      <c r="AW333" s="213"/>
      <c r="AX333" s="213"/>
      <c r="AY333" s="213"/>
      <c r="AZ333" s="213"/>
      <c r="BA333" s="213"/>
      <c r="BB333" s="213"/>
      <c r="BC333" s="213"/>
      <c r="BD333" s="213"/>
      <c r="BE333" s="213"/>
      <c r="BF333" s="213"/>
      <c r="BG333" s="212">
        <v>0</v>
      </c>
      <c r="BH333" s="212">
        <v>0</v>
      </c>
      <c r="BI333" s="212">
        <v>0</v>
      </c>
      <c r="BJ333" s="212">
        <v>0</v>
      </c>
      <c r="BK333" s="213">
        <v>0</v>
      </c>
      <c r="BL333" s="213">
        <v>0</v>
      </c>
      <c r="BM333" s="213">
        <v>0</v>
      </c>
      <c r="BN333" s="213">
        <v>0</v>
      </c>
      <c r="BO333" s="213">
        <v>0</v>
      </c>
      <c r="BP333" s="213">
        <v>0</v>
      </c>
      <c r="BQ333" s="213">
        <v>0</v>
      </c>
      <c r="BR333" s="213">
        <v>0</v>
      </c>
      <c r="BS333" s="213">
        <v>0</v>
      </c>
      <c r="BT333" s="213">
        <v>0</v>
      </c>
      <c r="BU333" s="213">
        <v>0</v>
      </c>
      <c r="BV333" s="213">
        <v>0</v>
      </c>
      <c r="BW333" s="213">
        <v>0</v>
      </c>
      <c r="BX333" s="212">
        <v>0</v>
      </c>
      <c r="BY333" s="212">
        <v>0</v>
      </c>
      <c r="BZ333" s="212">
        <v>0</v>
      </c>
      <c r="CA333" s="213">
        <v>0</v>
      </c>
      <c r="CB333" s="213">
        <v>0</v>
      </c>
      <c r="CC333" s="213">
        <v>0</v>
      </c>
      <c r="CD333" s="213">
        <v>0</v>
      </c>
      <c r="CE333" s="213">
        <v>0</v>
      </c>
      <c r="CF333" s="213">
        <v>0</v>
      </c>
      <c r="CG333" s="213"/>
      <c r="CH333" s="213"/>
      <c r="CI333" s="213"/>
      <c r="CJ333" s="213"/>
      <c r="CK333" s="213"/>
      <c r="CL333" s="213"/>
      <c r="CM333" s="213"/>
      <c r="CN333" s="213"/>
      <c r="CO333" s="213"/>
      <c r="CP333" s="212">
        <v>0</v>
      </c>
      <c r="CQ333" s="212">
        <v>0</v>
      </c>
      <c r="CR333" s="212">
        <v>0</v>
      </c>
      <c r="CS333" s="213">
        <v>0</v>
      </c>
      <c r="CT333" s="213">
        <v>0</v>
      </c>
      <c r="CU333" s="213">
        <v>0</v>
      </c>
      <c r="CV333" s="213">
        <v>0</v>
      </c>
      <c r="CW333" s="212">
        <v>0</v>
      </c>
      <c r="CX333" s="213">
        <v>0</v>
      </c>
      <c r="CY333" s="213">
        <v>0</v>
      </c>
      <c r="CZ333" s="213"/>
      <c r="DA333" s="213"/>
      <c r="DB333" s="213"/>
      <c r="DC333" s="214">
        <v>0</v>
      </c>
      <c r="DD333" s="107"/>
    </row>
    <row r="334" spans="1:113" s="215" customFormat="1">
      <c r="A334" s="208"/>
      <c r="B334" s="4">
        <v>1</v>
      </c>
      <c r="C334" s="209"/>
      <c r="D334" s="31"/>
      <c r="E334" s="210" t="s">
        <v>485</v>
      </c>
      <c r="F334" s="211" t="s">
        <v>486</v>
      </c>
      <c r="G334" s="212">
        <v>0</v>
      </c>
      <c r="H334" s="212">
        <v>0</v>
      </c>
      <c r="I334" s="212">
        <v>0</v>
      </c>
      <c r="J334" s="212">
        <v>0</v>
      </c>
      <c r="K334" s="212">
        <v>0</v>
      </c>
      <c r="L334" s="212">
        <v>0</v>
      </c>
      <c r="M334" s="212">
        <v>0</v>
      </c>
      <c r="N334" s="212">
        <v>0</v>
      </c>
      <c r="O334" s="212">
        <v>0</v>
      </c>
      <c r="P334" s="212">
        <v>0</v>
      </c>
      <c r="Q334" s="212">
        <v>0.18</v>
      </c>
      <c r="R334" s="212">
        <v>0</v>
      </c>
      <c r="S334" s="212">
        <v>0</v>
      </c>
      <c r="T334" s="212">
        <v>0</v>
      </c>
      <c r="U334" s="212">
        <v>0</v>
      </c>
      <c r="V334" s="212">
        <v>0</v>
      </c>
      <c r="W334" s="212">
        <v>0</v>
      </c>
      <c r="X334" s="212">
        <v>0</v>
      </c>
      <c r="Y334" s="212">
        <v>0</v>
      </c>
      <c r="Z334" s="212">
        <v>0</v>
      </c>
      <c r="AA334" s="212">
        <v>0</v>
      </c>
      <c r="AB334" s="212">
        <v>0</v>
      </c>
      <c r="AC334" s="212">
        <v>0</v>
      </c>
      <c r="AD334" s="212">
        <v>0</v>
      </c>
      <c r="AE334" s="212">
        <v>0</v>
      </c>
      <c r="AF334" s="212">
        <v>0</v>
      </c>
      <c r="AG334" s="212">
        <v>0.18</v>
      </c>
      <c r="AH334" s="212">
        <v>0</v>
      </c>
      <c r="AI334" s="213"/>
      <c r="AJ334" s="213"/>
      <c r="AK334" s="213">
        <v>0</v>
      </c>
      <c r="AL334" s="213">
        <v>0</v>
      </c>
      <c r="AM334" s="213"/>
      <c r="AN334" s="213"/>
      <c r="AO334" s="213">
        <v>0</v>
      </c>
      <c r="AP334" s="213">
        <v>0</v>
      </c>
      <c r="AQ334" s="213"/>
      <c r="AR334" s="213"/>
      <c r="AS334" s="213">
        <v>0</v>
      </c>
      <c r="AT334" s="213">
        <v>0</v>
      </c>
      <c r="AU334" s="213"/>
      <c r="AV334" s="213"/>
      <c r="AW334" s="213"/>
      <c r="AX334" s="213"/>
      <c r="AY334" s="213"/>
      <c r="AZ334" s="213"/>
      <c r="BA334" s="213"/>
      <c r="BB334" s="213"/>
      <c r="BC334" s="213"/>
      <c r="BD334" s="213"/>
      <c r="BE334" s="213"/>
      <c r="BF334" s="213"/>
      <c r="BG334" s="212">
        <v>0</v>
      </c>
      <c r="BH334" s="212">
        <v>0</v>
      </c>
      <c r="BI334" s="212">
        <v>0</v>
      </c>
      <c r="BJ334" s="212">
        <v>0</v>
      </c>
      <c r="BK334" s="213">
        <v>1.37415812711864</v>
      </c>
      <c r="BL334" s="213">
        <v>0</v>
      </c>
      <c r="BM334" s="213">
        <v>0</v>
      </c>
      <c r="BN334" s="213">
        <v>0</v>
      </c>
      <c r="BO334" s="213">
        <v>0</v>
      </c>
      <c r="BP334" s="213">
        <v>0</v>
      </c>
      <c r="BQ334" s="213">
        <v>0</v>
      </c>
      <c r="BR334" s="213">
        <v>0</v>
      </c>
      <c r="BS334" s="213">
        <v>0</v>
      </c>
      <c r="BT334" s="213">
        <v>0</v>
      </c>
      <c r="BU334" s="213">
        <v>0</v>
      </c>
      <c r="BV334" s="213">
        <v>0</v>
      </c>
      <c r="BW334" s="213">
        <v>0</v>
      </c>
      <c r="BX334" s="212">
        <v>0</v>
      </c>
      <c r="BY334" s="212">
        <v>0</v>
      </c>
      <c r="BZ334" s="212">
        <v>0</v>
      </c>
      <c r="CA334" s="213">
        <v>0</v>
      </c>
      <c r="CB334" s="213">
        <v>0</v>
      </c>
      <c r="CC334" s="213">
        <v>0</v>
      </c>
      <c r="CD334" s="213">
        <v>0.18</v>
      </c>
      <c r="CE334" s="213">
        <v>0</v>
      </c>
      <c r="CF334" s="213">
        <v>0</v>
      </c>
      <c r="CG334" s="213"/>
      <c r="CH334" s="213"/>
      <c r="CI334" s="213"/>
      <c r="CJ334" s="213"/>
      <c r="CK334" s="213"/>
      <c r="CL334" s="213"/>
      <c r="CM334" s="213"/>
      <c r="CN334" s="213"/>
      <c r="CO334" s="213"/>
      <c r="CP334" s="212">
        <v>0.18</v>
      </c>
      <c r="CQ334" s="212">
        <v>0</v>
      </c>
      <c r="CR334" s="212">
        <v>0</v>
      </c>
      <c r="CS334" s="213">
        <v>0</v>
      </c>
      <c r="CT334" s="213">
        <v>0</v>
      </c>
      <c r="CU334" s="213">
        <v>0</v>
      </c>
      <c r="CV334" s="213">
        <v>0</v>
      </c>
      <c r="CW334" s="212">
        <v>0</v>
      </c>
      <c r="CX334" s="213">
        <v>0</v>
      </c>
      <c r="CY334" s="213">
        <v>1.37415812711864</v>
      </c>
      <c r="CZ334" s="213"/>
      <c r="DA334" s="213"/>
      <c r="DB334" s="213"/>
      <c r="DC334" s="214">
        <v>1.37415812711864</v>
      </c>
      <c r="DD334" s="107"/>
    </row>
    <row r="335" spans="1:113" s="56" customFormat="1" ht="11.25">
      <c r="A335" s="4"/>
      <c r="B335" s="4"/>
      <c r="D335" s="57"/>
      <c r="E335" s="204"/>
      <c r="F335" s="205"/>
      <c r="G335" s="205"/>
      <c r="H335" s="205"/>
      <c r="I335" s="90"/>
      <c r="J335" s="90"/>
      <c r="K335" s="205"/>
      <c r="L335" s="205"/>
      <c r="M335" s="90"/>
      <c r="N335" s="90"/>
      <c r="O335" s="205"/>
      <c r="P335" s="205"/>
      <c r="Q335" s="90"/>
      <c r="R335" s="90"/>
      <c r="S335" s="205"/>
      <c r="T335" s="205"/>
      <c r="U335" s="90"/>
      <c r="V335" s="90"/>
      <c r="W335" s="205"/>
      <c r="X335" s="205"/>
      <c r="Y335" s="90"/>
      <c r="Z335" s="90"/>
      <c r="AA335" s="205"/>
      <c r="AB335" s="205"/>
      <c r="AC335" s="90"/>
      <c r="AD335" s="90"/>
      <c r="AE335" s="205"/>
      <c r="AF335" s="205"/>
      <c r="AG335" s="90"/>
      <c r="AH335" s="90"/>
      <c r="AI335" s="205"/>
      <c r="AJ335" s="205"/>
      <c r="AK335" s="90"/>
      <c r="AL335" s="90"/>
      <c r="AM335" s="205"/>
      <c r="AN335" s="205"/>
      <c r="AO335" s="90"/>
      <c r="AP335" s="90"/>
      <c r="AQ335" s="205"/>
      <c r="AR335" s="205"/>
      <c r="AS335" s="90"/>
      <c r="AT335" s="90"/>
      <c r="AU335" s="205"/>
      <c r="AV335" s="205"/>
      <c r="AW335" s="90"/>
      <c r="AX335" s="90"/>
      <c r="AY335" s="205"/>
      <c r="AZ335" s="205"/>
      <c r="BA335" s="90"/>
      <c r="BB335" s="90"/>
      <c r="BC335" s="205"/>
      <c r="BD335" s="205"/>
      <c r="BE335" s="90"/>
      <c r="BF335" s="90"/>
      <c r="BG335" s="205"/>
      <c r="BH335" s="205"/>
      <c r="BI335" s="90"/>
      <c r="BJ335" s="90"/>
      <c r="BK335" s="90"/>
      <c r="BL335" s="90"/>
      <c r="BM335" s="90"/>
      <c r="BN335" s="90"/>
      <c r="BO335" s="90"/>
      <c r="BP335" s="90"/>
      <c r="BQ335" s="90"/>
      <c r="BR335" s="90"/>
      <c r="BS335" s="90"/>
      <c r="BT335" s="90"/>
      <c r="BU335" s="90"/>
      <c r="BV335" s="90"/>
      <c r="BW335" s="90"/>
      <c r="BX335" s="90"/>
      <c r="BY335" s="90"/>
      <c r="BZ335" s="90"/>
      <c r="CA335" s="90"/>
      <c r="CB335" s="90"/>
      <c r="CC335" s="90"/>
      <c r="CD335" s="90"/>
      <c r="CE335" s="90"/>
      <c r="CF335" s="90"/>
      <c r="CG335" s="90"/>
      <c r="CH335" s="90"/>
      <c r="CI335" s="90"/>
      <c r="CJ335" s="90"/>
      <c r="CK335" s="90"/>
      <c r="CL335" s="90"/>
      <c r="CM335" s="90"/>
      <c r="CN335" s="90"/>
      <c r="CO335" s="90"/>
      <c r="CP335" s="90"/>
      <c r="CQ335" s="90"/>
      <c r="CR335" s="90"/>
      <c r="CS335" s="90"/>
      <c r="CT335" s="90"/>
      <c r="CU335" s="90"/>
      <c r="CV335" s="90"/>
      <c r="CW335" s="90"/>
      <c r="CX335" s="90"/>
      <c r="CY335" s="90"/>
      <c r="CZ335" s="90"/>
      <c r="DA335" s="90"/>
      <c r="DB335" s="90"/>
      <c r="DC335" s="206"/>
      <c r="DD335" s="71"/>
      <c r="DH335" s="64"/>
      <c r="DI335" s="64"/>
    </row>
    <row r="336" spans="1:113" s="56" customFormat="1" ht="11.25">
      <c r="A336" s="4"/>
      <c r="B336" s="4"/>
      <c r="D336" s="57"/>
      <c r="E336" s="197" t="s">
        <v>487</v>
      </c>
      <c r="F336" s="200" t="s">
        <v>144</v>
      </c>
      <c r="G336" s="77"/>
      <c r="H336" s="77"/>
      <c r="I336" s="76">
        <v>4.9400000000000004</v>
      </c>
      <c r="J336" s="76">
        <v>0</v>
      </c>
      <c r="K336" s="77"/>
      <c r="L336" s="77"/>
      <c r="M336" s="76">
        <v>4.29</v>
      </c>
      <c r="N336" s="76">
        <v>0</v>
      </c>
      <c r="O336" s="77"/>
      <c r="P336" s="77"/>
      <c r="Q336" s="76">
        <v>0.85199999999999987</v>
      </c>
      <c r="R336" s="76">
        <v>0</v>
      </c>
      <c r="S336" s="77"/>
      <c r="T336" s="77"/>
      <c r="U336" s="76">
        <v>0</v>
      </c>
      <c r="V336" s="76">
        <v>0</v>
      </c>
      <c r="W336" s="77"/>
      <c r="X336" s="77"/>
      <c r="Y336" s="76">
        <v>0</v>
      </c>
      <c r="Z336" s="76">
        <v>0</v>
      </c>
      <c r="AA336" s="77"/>
      <c r="AB336" s="77"/>
      <c r="AC336" s="76">
        <v>0</v>
      </c>
      <c r="AD336" s="76">
        <v>0</v>
      </c>
      <c r="AE336" s="77"/>
      <c r="AF336" s="77"/>
      <c r="AG336" s="76">
        <v>10.082000000000003</v>
      </c>
      <c r="AH336" s="76">
        <v>0</v>
      </c>
      <c r="AI336" s="77"/>
      <c r="AJ336" s="77"/>
      <c r="AK336" s="76">
        <v>0</v>
      </c>
      <c r="AL336" s="76">
        <v>0</v>
      </c>
      <c r="AM336" s="77"/>
      <c r="AN336" s="77"/>
      <c r="AO336" s="76">
        <v>0</v>
      </c>
      <c r="AP336" s="76">
        <v>0</v>
      </c>
      <c r="AQ336" s="77"/>
      <c r="AR336" s="77"/>
      <c r="AS336" s="76">
        <v>0</v>
      </c>
      <c r="AT336" s="76">
        <v>0</v>
      </c>
      <c r="AU336" s="77"/>
      <c r="AV336" s="77"/>
      <c r="AW336" s="76">
        <v>0</v>
      </c>
      <c r="AX336" s="76">
        <v>0</v>
      </c>
      <c r="AY336" s="77"/>
      <c r="AZ336" s="77"/>
      <c r="BA336" s="76">
        <v>0</v>
      </c>
      <c r="BB336" s="76">
        <v>0</v>
      </c>
      <c r="BC336" s="77"/>
      <c r="BD336" s="77"/>
      <c r="BE336" s="76">
        <v>0</v>
      </c>
      <c r="BF336" s="76">
        <v>0</v>
      </c>
      <c r="BG336" s="77"/>
      <c r="BH336" s="77"/>
      <c r="BI336" s="76">
        <v>0</v>
      </c>
      <c r="BJ336" s="76">
        <v>0</v>
      </c>
      <c r="BK336" s="76">
        <v>34.618265418474586</v>
      </c>
      <c r="BL336" s="76">
        <v>0.05</v>
      </c>
      <c r="BM336" s="76">
        <v>0</v>
      </c>
      <c r="BN336" s="76">
        <v>0</v>
      </c>
      <c r="BO336" s="76">
        <v>1.26</v>
      </c>
      <c r="BP336" s="76">
        <v>0</v>
      </c>
      <c r="BQ336" s="76">
        <v>0</v>
      </c>
      <c r="BR336" s="76">
        <v>1</v>
      </c>
      <c r="BS336" s="76">
        <v>0</v>
      </c>
      <c r="BT336" s="76">
        <v>0</v>
      </c>
      <c r="BU336" s="76">
        <v>2.6300000000000003</v>
      </c>
      <c r="BV336" s="76">
        <v>0</v>
      </c>
      <c r="BW336" s="76">
        <v>0</v>
      </c>
      <c r="BX336" s="76">
        <v>4.9400000000000004</v>
      </c>
      <c r="BY336" s="76">
        <v>0</v>
      </c>
      <c r="BZ336" s="76">
        <v>0</v>
      </c>
      <c r="CA336" s="76">
        <v>4.29</v>
      </c>
      <c r="CB336" s="76">
        <v>0</v>
      </c>
      <c r="CC336" s="76">
        <v>0</v>
      </c>
      <c r="CD336" s="76">
        <v>0.85199999999999987</v>
      </c>
      <c r="CE336" s="76">
        <v>0</v>
      </c>
      <c r="CF336" s="76">
        <v>0</v>
      </c>
      <c r="CG336" s="76">
        <v>0</v>
      </c>
      <c r="CH336" s="76">
        <v>0</v>
      </c>
      <c r="CI336" s="76">
        <v>0</v>
      </c>
      <c r="CJ336" s="76">
        <v>0</v>
      </c>
      <c r="CK336" s="76">
        <v>0</v>
      </c>
      <c r="CL336" s="76">
        <v>0</v>
      </c>
      <c r="CM336" s="76">
        <v>0</v>
      </c>
      <c r="CN336" s="76">
        <v>0</v>
      </c>
      <c r="CO336" s="76">
        <v>0</v>
      </c>
      <c r="CP336" s="76">
        <v>10.082000000000003</v>
      </c>
      <c r="CQ336" s="76">
        <v>0</v>
      </c>
      <c r="CR336" s="76">
        <v>0</v>
      </c>
      <c r="CS336" s="76">
        <v>4.2372881355932208E-2</v>
      </c>
      <c r="CT336" s="76">
        <v>0</v>
      </c>
      <c r="CU336" s="76">
        <v>3.1642372881355931</v>
      </c>
      <c r="CV336" s="76">
        <v>12.233457627118645</v>
      </c>
      <c r="CW336" s="76">
        <v>15.440067796610169</v>
      </c>
      <c r="CX336" s="76">
        <v>14.714038327118644</v>
      </c>
      <c r="CY336" s="76">
        <v>4.4641592947457616</v>
      </c>
      <c r="CZ336" s="76">
        <v>0</v>
      </c>
      <c r="DA336" s="76">
        <v>0</v>
      </c>
      <c r="DB336" s="76">
        <v>0</v>
      </c>
      <c r="DC336" s="78">
        <v>34.618265418474586</v>
      </c>
      <c r="DD336" s="71"/>
      <c r="DH336" s="64"/>
      <c r="DI336" s="64"/>
    </row>
    <row r="337" spans="1:113" s="56" customFormat="1" ht="11.25">
      <c r="A337" s="4"/>
      <c r="B337" s="4"/>
      <c r="D337" s="57"/>
      <c r="E337" s="201" t="s">
        <v>488</v>
      </c>
      <c r="F337" s="207"/>
      <c r="G337" s="77"/>
      <c r="H337" s="77"/>
      <c r="I337" s="84"/>
      <c r="J337" s="84"/>
      <c r="K337" s="77"/>
      <c r="L337" s="77"/>
      <c r="M337" s="84"/>
      <c r="N337" s="84"/>
      <c r="O337" s="77"/>
      <c r="P337" s="77"/>
      <c r="Q337" s="84"/>
      <c r="R337" s="84"/>
      <c r="S337" s="77"/>
      <c r="T337" s="77"/>
      <c r="U337" s="84"/>
      <c r="V337" s="84"/>
      <c r="W337" s="77"/>
      <c r="X337" s="77"/>
      <c r="Y337" s="84"/>
      <c r="Z337" s="84"/>
      <c r="AA337" s="77"/>
      <c r="AB337" s="77"/>
      <c r="AC337" s="84"/>
      <c r="AD337" s="84"/>
      <c r="AE337" s="77"/>
      <c r="AF337" s="77"/>
      <c r="AG337" s="84"/>
      <c r="AH337" s="84"/>
      <c r="AI337" s="77"/>
      <c r="AJ337" s="77"/>
      <c r="AK337" s="84"/>
      <c r="AL337" s="84"/>
      <c r="AM337" s="77"/>
      <c r="AN337" s="77"/>
      <c r="AO337" s="84"/>
      <c r="AP337" s="84"/>
      <c r="AQ337" s="77"/>
      <c r="AR337" s="77"/>
      <c r="AS337" s="84"/>
      <c r="AT337" s="84"/>
      <c r="AU337" s="77"/>
      <c r="AV337" s="77"/>
      <c r="AW337" s="84"/>
      <c r="AX337" s="84"/>
      <c r="AY337" s="77"/>
      <c r="AZ337" s="77"/>
      <c r="BA337" s="84"/>
      <c r="BB337" s="84"/>
      <c r="BC337" s="77"/>
      <c r="BD337" s="77"/>
      <c r="BE337" s="84"/>
      <c r="BF337" s="84"/>
      <c r="BG337" s="77"/>
      <c r="BH337" s="77"/>
      <c r="BI337" s="84"/>
      <c r="BJ337" s="84"/>
      <c r="BK337" s="84"/>
      <c r="BL337" s="84"/>
      <c r="BM337" s="84"/>
      <c r="BN337" s="84"/>
      <c r="BO337" s="84"/>
      <c r="BP337" s="84"/>
      <c r="BQ337" s="84"/>
      <c r="BR337" s="84"/>
      <c r="BS337" s="84"/>
      <c r="BT337" s="84"/>
      <c r="BU337" s="84"/>
      <c r="BV337" s="84"/>
      <c r="BW337" s="84"/>
      <c r="BX337" s="84"/>
      <c r="BY337" s="84"/>
      <c r="BZ337" s="84"/>
      <c r="CA337" s="84"/>
      <c r="CB337" s="84"/>
      <c r="CC337" s="84"/>
      <c r="CD337" s="84"/>
      <c r="CE337" s="84"/>
      <c r="CF337" s="84"/>
      <c r="CG337" s="84"/>
      <c r="CH337" s="84"/>
      <c r="CI337" s="84"/>
      <c r="CJ337" s="84"/>
      <c r="CK337" s="84"/>
      <c r="CL337" s="84"/>
      <c r="CM337" s="84"/>
      <c r="CN337" s="84"/>
      <c r="CO337" s="84"/>
      <c r="CP337" s="84"/>
      <c r="CQ337" s="84"/>
      <c r="CR337" s="84"/>
      <c r="CS337" s="84"/>
      <c r="CT337" s="84"/>
      <c r="CU337" s="84"/>
      <c r="CV337" s="84"/>
      <c r="CW337" s="84"/>
      <c r="CX337" s="84"/>
      <c r="CY337" s="84"/>
      <c r="CZ337" s="84"/>
      <c r="DA337" s="84"/>
      <c r="DB337" s="84"/>
      <c r="DC337" s="203"/>
      <c r="DD337" s="71"/>
      <c r="DH337" s="64"/>
      <c r="DI337" s="64"/>
    </row>
    <row r="338" spans="1:113" s="215" customFormat="1" ht="34.5" customHeight="1">
      <c r="A338" s="208"/>
      <c r="B338" s="4">
        <v>1</v>
      </c>
      <c r="C338" s="209"/>
      <c r="D338" s="31"/>
      <c r="E338" s="210" t="s">
        <v>489</v>
      </c>
      <c r="F338" s="211" t="s">
        <v>490</v>
      </c>
      <c r="G338" s="212">
        <v>0</v>
      </c>
      <c r="H338" s="212">
        <v>0</v>
      </c>
      <c r="I338" s="212">
        <v>1</v>
      </c>
      <c r="J338" s="212">
        <v>0</v>
      </c>
      <c r="K338" s="212">
        <v>0</v>
      </c>
      <c r="L338" s="212">
        <v>0</v>
      </c>
      <c r="M338" s="212">
        <v>0</v>
      </c>
      <c r="N338" s="212">
        <v>0</v>
      </c>
      <c r="O338" s="212">
        <v>0</v>
      </c>
      <c r="P338" s="212">
        <v>0</v>
      </c>
      <c r="Q338" s="212">
        <v>0</v>
      </c>
      <c r="R338" s="212">
        <v>0</v>
      </c>
      <c r="S338" s="212">
        <v>0</v>
      </c>
      <c r="T338" s="212">
        <v>0</v>
      </c>
      <c r="U338" s="212">
        <v>0</v>
      </c>
      <c r="V338" s="212">
        <v>0</v>
      </c>
      <c r="W338" s="212">
        <v>0</v>
      </c>
      <c r="X338" s="212">
        <v>0</v>
      </c>
      <c r="Y338" s="212">
        <v>0</v>
      </c>
      <c r="Z338" s="212">
        <v>0</v>
      </c>
      <c r="AA338" s="212">
        <v>0</v>
      </c>
      <c r="AB338" s="212">
        <v>0</v>
      </c>
      <c r="AC338" s="212">
        <v>0</v>
      </c>
      <c r="AD338" s="212">
        <v>0</v>
      </c>
      <c r="AE338" s="212">
        <v>0</v>
      </c>
      <c r="AF338" s="212">
        <v>0</v>
      </c>
      <c r="AG338" s="212">
        <v>1</v>
      </c>
      <c r="AH338" s="212">
        <v>0</v>
      </c>
      <c r="AI338" s="213"/>
      <c r="AJ338" s="213"/>
      <c r="AK338" s="213">
        <v>0</v>
      </c>
      <c r="AL338" s="213">
        <v>0</v>
      </c>
      <c r="AM338" s="213"/>
      <c r="AN338" s="213"/>
      <c r="AO338" s="213">
        <v>0</v>
      </c>
      <c r="AP338" s="213">
        <v>0</v>
      </c>
      <c r="AQ338" s="213"/>
      <c r="AR338" s="213"/>
      <c r="AS338" s="213">
        <v>0</v>
      </c>
      <c r="AT338" s="213">
        <v>0</v>
      </c>
      <c r="AU338" s="213"/>
      <c r="AV338" s="213"/>
      <c r="AW338" s="213"/>
      <c r="AX338" s="213"/>
      <c r="AY338" s="213"/>
      <c r="AZ338" s="213"/>
      <c r="BA338" s="213"/>
      <c r="BB338" s="213"/>
      <c r="BC338" s="213"/>
      <c r="BD338" s="213"/>
      <c r="BE338" s="213"/>
      <c r="BF338" s="213"/>
      <c r="BG338" s="212">
        <v>0</v>
      </c>
      <c r="BH338" s="212">
        <v>0</v>
      </c>
      <c r="BI338" s="212">
        <v>0</v>
      </c>
      <c r="BJ338" s="212">
        <v>0</v>
      </c>
      <c r="BK338" s="213">
        <v>1.652542372881356</v>
      </c>
      <c r="BL338" s="213">
        <v>0</v>
      </c>
      <c r="BM338" s="213">
        <v>0</v>
      </c>
      <c r="BN338" s="213">
        <v>0</v>
      </c>
      <c r="BO338" s="213">
        <v>0</v>
      </c>
      <c r="BP338" s="213">
        <v>0</v>
      </c>
      <c r="BQ338" s="213">
        <v>0</v>
      </c>
      <c r="BR338" s="213">
        <v>0</v>
      </c>
      <c r="BS338" s="213">
        <v>0</v>
      </c>
      <c r="BT338" s="213">
        <v>0</v>
      </c>
      <c r="BU338" s="213">
        <v>1</v>
      </c>
      <c r="BV338" s="213">
        <v>0</v>
      </c>
      <c r="BW338" s="213">
        <v>0</v>
      </c>
      <c r="BX338" s="212">
        <v>1</v>
      </c>
      <c r="BY338" s="212">
        <v>0</v>
      </c>
      <c r="BZ338" s="212">
        <v>0</v>
      </c>
      <c r="CA338" s="213">
        <v>0</v>
      </c>
      <c r="CB338" s="213">
        <v>0</v>
      </c>
      <c r="CC338" s="213">
        <v>0</v>
      </c>
      <c r="CD338" s="213">
        <v>0</v>
      </c>
      <c r="CE338" s="213">
        <v>0</v>
      </c>
      <c r="CF338" s="213">
        <v>0</v>
      </c>
      <c r="CG338" s="213"/>
      <c r="CH338" s="213"/>
      <c r="CI338" s="213"/>
      <c r="CJ338" s="213"/>
      <c r="CK338" s="213"/>
      <c r="CL338" s="213"/>
      <c r="CM338" s="213"/>
      <c r="CN338" s="213"/>
      <c r="CO338" s="213"/>
      <c r="CP338" s="212">
        <v>1</v>
      </c>
      <c r="CQ338" s="212">
        <v>0</v>
      </c>
      <c r="CR338" s="212">
        <v>0</v>
      </c>
      <c r="CS338" s="213">
        <v>0</v>
      </c>
      <c r="CT338" s="213">
        <v>0</v>
      </c>
      <c r="CU338" s="213">
        <v>0</v>
      </c>
      <c r="CV338" s="213">
        <v>1.652542372881356</v>
      </c>
      <c r="CW338" s="212">
        <v>1.652542372881356</v>
      </c>
      <c r="CX338" s="213">
        <v>0</v>
      </c>
      <c r="CY338" s="213">
        <v>0</v>
      </c>
      <c r="CZ338" s="213"/>
      <c r="DA338" s="213"/>
      <c r="DB338" s="213"/>
      <c r="DC338" s="214">
        <v>1.652542372881356</v>
      </c>
      <c r="DD338" s="107"/>
    </row>
    <row r="339" spans="1:113" s="215" customFormat="1" ht="34.5" customHeight="1">
      <c r="A339" s="208"/>
      <c r="B339" s="4">
        <v>1</v>
      </c>
      <c r="C339" s="209"/>
      <c r="D339" s="31"/>
      <c r="E339" s="210" t="s">
        <v>491</v>
      </c>
      <c r="F339" s="211" t="s">
        <v>492</v>
      </c>
      <c r="G339" s="212">
        <v>0</v>
      </c>
      <c r="H339" s="212">
        <v>0</v>
      </c>
      <c r="I339" s="212">
        <v>0.03</v>
      </c>
      <c r="J339" s="212">
        <v>0</v>
      </c>
      <c r="K339" s="212">
        <v>0</v>
      </c>
      <c r="L339" s="212">
        <v>0</v>
      </c>
      <c r="M339" s="212">
        <v>0</v>
      </c>
      <c r="N339" s="212">
        <v>0</v>
      </c>
      <c r="O339" s="212">
        <v>0</v>
      </c>
      <c r="P339" s="212">
        <v>0</v>
      </c>
      <c r="Q339" s="212">
        <v>0</v>
      </c>
      <c r="R339" s="212">
        <v>0</v>
      </c>
      <c r="S339" s="212">
        <v>0</v>
      </c>
      <c r="T339" s="212">
        <v>0</v>
      </c>
      <c r="U339" s="212">
        <v>0</v>
      </c>
      <c r="V339" s="212">
        <v>0</v>
      </c>
      <c r="W339" s="212">
        <v>0</v>
      </c>
      <c r="X339" s="212">
        <v>0</v>
      </c>
      <c r="Y339" s="212">
        <v>0</v>
      </c>
      <c r="Z339" s="212">
        <v>0</v>
      </c>
      <c r="AA339" s="212">
        <v>0</v>
      </c>
      <c r="AB339" s="212">
        <v>0</v>
      </c>
      <c r="AC339" s="212">
        <v>0</v>
      </c>
      <c r="AD339" s="212">
        <v>0</v>
      </c>
      <c r="AE339" s="212">
        <v>0</v>
      </c>
      <c r="AF339" s="212">
        <v>0</v>
      </c>
      <c r="AG339" s="212">
        <v>0.03</v>
      </c>
      <c r="AH339" s="212">
        <v>0</v>
      </c>
      <c r="AI339" s="213"/>
      <c r="AJ339" s="213"/>
      <c r="AK339" s="213">
        <v>0</v>
      </c>
      <c r="AL339" s="213">
        <v>0</v>
      </c>
      <c r="AM339" s="213"/>
      <c r="AN339" s="213"/>
      <c r="AO339" s="213">
        <v>0</v>
      </c>
      <c r="AP339" s="213">
        <v>0</v>
      </c>
      <c r="AQ339" s="213"/>
      <c r="AR339" s="213"/>
      <c r="AS339" s="213">
        <v>0</v>
      </c>
      <c r="AT339" s="213">
        <v>0</v>
      </c>
      <c r="AU339" s="213"/>
      <c r="AV339" s="213"/>
      <c r="AW339" s="213"/>
      <c r="AX339" s="213"/>
      <c r="AY339" s="213"/>
      <c r="AZ339" s="213"/>
      <c r="BA339" s="213"/>
      <c r="BB339" s="213"/>
      <c r="BC339" s="213"/>
      <c r="BD339" s="213"/>
      <c r="BE339" s="213"/>
      <c r="BF339" s="213"/>
      <c r="BG339" s="212">
        <v>0</v>
      </c>
      <c r="BH339" s="212">
        <v>0</v>
      </c>
      <c r="BI339" s="212">
        <v>0</v>
      </c>
      <c r="BJ339" s="212">
        <v>0</v>
      </c>
      <c r="BK339" s="213">
        <v>0.30477118644067797</v>
      </c>
      <c r="BL339" s="213">
        <v>0</v>
      </c>
      <c r="BM339" s="213">
        <v>0</v>
      </c>
      <c r="BN339" s="213">
        <v>0</v>
      </c>
      <c r="BO339" s="213">
        <v>0</v>
      </c>
      <c r="BP339" s="213">
        <v>0</v>
      </c>
      <c r="BQ339" s="213">
        <v>0</v>
      </c>
      <c r="BR339" s="213">
        <v>0</v>
      </c>
      <c r="BS339" s="213">
        <v>0</v>
      </c>
      <c r="BT339" s="213">
        <v>0</v>
      </c>
      <c r="BU339" s="213">
        <v>0.03</v>
      </c>
      <c r="BV339" s="213">
        <v>0</v>
      </c>
      <c r="BW339" s="213">
        <v>0</v>
      </c>
      <c r="BX339" s="212">
        <v>0.03</v>
      </c>
      <c r="BY339" s="212">
        <v>0</v>
      </c>
      <c r="BZ339" s="212">
        <v>0</v>
      </c>
      <c r="CA339" s="213">
        <v>0</v>
      </c>
      <c r="CB339" s="213">
        <v>0</v>
      </c>
      <c r="CC339" s="213">
        <v>0</v>
      </c>
      <c r="CD339" s="213">
        <v>0</v>
      </c>
      <c r="CE339" s="213">
        <v>0</v>
      </c>
      <c r="CF339" s="213">
        <v>0</v>
      </c>
      <c r="CG339" s="213"/>
      <c r="CH339" s="213"/>
      <c r="CI339" s="213"/>
      <c r="CJ339" s="213"/>
      <c r="CK339" s="213"/>
      <c r="CL339" s="213"/>
      <c r="CM339" s="213"/>
      <c r="CN339" s="213"/>
      <c r="CO339" s="213"/>
      <c r="CP339" s="212">
        <v>0.03</v>
      </c>
      <c r="CQ339" s="212">
        <v>0</v>
      </c>
      <c r="CR339" s="212">
        <v>0</v>
      </c>
      <c r="CS339" s="213">
        <v>0</v>
      </c>
      <c r="CT339" s="213">
        <v>0</v>
      </c>
      <c r="CU339" s="213">
        <v>0</v>
      </c>
      <c r="CV339" s="213">
        <v>0.30477118644067797</v>
      </c>
      <c r="CW339" s="212">
        <v>0.30477118644067797</v>
      </c>
      <c r="CX339" s="213">
        <v>0</v>
      </c>
      <c r="CY339" s="213">
        <v>0</v>
      </c>
      <c r="CZ339" s="213"/>
      <c r="DA339" s="213"/>
      <c r="DB339" s="213"/>
      <c r="DC339" s="214">
        <v>0.30477118644067797</v>
      </c>
      <c r="DD339" s="107"/>
    </row>
    <row r="340" spans="1:113" s="215" customFormat="1" ht="34.5" customHeight="1">
      <c r="A340" s="208"/>
      <c r="B340" s="4">
        <v>1</v>
      </c>
      <c r="C340" s="209"/>
      <c r="D340" s="31"/>
      <c r="E340" s="210" t="s">
        <v>493</v>
      </c>
      <c r="F340" s="211" t="s">
        <v>494</v>
      </c>
      <c r="G340" s="212">
        <v>0</v>
      </c>
      <c r="H340" s="212">
        <v>0</v>
      </c>
      <c r="I340" s="212">
        <v>0.3</v>
      </c>
      <c r="J340" s="212">
        <v>0</v>
      </c>
      <c r="K340" s="212">
        <v>0</v>
      </c>
      <c r="L340" s="212">
        <v>0</v>
      </c>
      <c r="M340" s="212">
        <v>0</v>
      </c>
      <c r="N340" s="212">
        <v>0</v>
      </c>
      <c r="O340" s="212">
        <v>0</v>
      </c>
      <c r="P340" s="212">
        <v>0</v>
      </c>
      <c r="Q340" s="212">
        <v>0</v>
      </c>
      <c r="R340" s="212">
        <v>0</v>
      </c>
      <c r="S340" s="212">
        <v>0</v>
      </c>
      <c r="T340" s="212">
        <v>0</v>
      </c>
      <c r="U340" s="212">
        <v>0</v>
      </c>
      <c r="V340" s="212">
        <v>0</v>
      </c>
      <c r="W340" s="212">
        <v>0</v>
      </c>
      <c r="X340" s="212">
        <v>0</v>
      </c>
      <c r="Y340" s="212">
        <v>0</v>
      </c>
      <c r="Z340" s="212">
        <v>0</v>
      </c>
      <c r="AA340" s="212">
        <v>0</v>
      </c>
      <c r="AB340" s="212">
        <v>0</v>
      </c>
      <c r="AC340" s="212">
        <v>0</v>
      </c>
      <c r="AD340" s="212">
        <v>0</v>
      </c>
      <c r="AE340" s="212">
        <v>0</v>
      </c>
      <c r="AF340" s="212">
        <v>0</v>
      </c>
      <c r="AG340" s="212">
        <v>0.3</v>
      </c>
      <c r="AH340" s="212">
        <v>0</v>
      </c>
      <c r="AI340" s="213"/>
      <c r="AJ340" s="213"/>
      <c r="AK340" s="213">
        <v>0</v>
      </c>
      <c r="AL340" s="213">
        <v>0</v>
      </c>
      <c r="AM340" s="213"/>
      <c r="AN340" s="213"/>
      <c r="AO340" s="213">
        <v>0</v>
      </c>
      <c r="AP340" s="213">
        <v>0</v>
      </c>
      <c r="AQ340" s="213"/>
      <c r="AR340" s="213"/>
      <c r="AS340" s="213">
        <v>0</v>
      </c>
      <c r="AT340" s="213">
        <v>0</v>
      </c>
      <c r="AU340" s="213"/>
      <c r="AV340" s="213"/>
      <c r="AW340" s="213"/>
      <c r="AX340" s="213"/>
      <c r="AY340" s="213"/>
      <c r="AZ340" s="213"/>
      <c r="BA340" s="213"/>
      <c r="BB340" s="213"/>
      <c r="BC340" s="213"/>
      <c r="BD340" s="213"/>
      <c r="BE340" s="213"/>
      <c r="BF340" s="213"/>
      <c r="BG340" s="212">
        <v>0</v>
      </c>
      <c r="BH340" s="212">
        <v>0</v>
      </c>
      <c r="BI340" s="212">
        <v>0</v>
      </c>
      <c r="BJ340" s="212">
        <v>0</v>
      </c>
      <c r="BK340" s="213">
        <v>0.77062711864406785</v>
      </c>
      <c r="BL340" s="213">
        <v>0</v>
      </c>
      <c r="BM340" s="213">
        <v>0</v>
      </c>
      <c r="BN340" s="213">
        <v>0</v>
      </c>
      <c r="BO340" s="213">
        <v>0</v>
      </c>
      <c r="BP340" s="213">
        <v>0</v>
      </c>
      <c r="BQ340" s="213">
        <v>0</v>
      </c>
      <c r="BR340" s="213">
        <v>0</v>
      </c>
      <c r="BS340" s="213">
        <v>0</v>
      </c>
      <c r="BT340" s="213">
        <v>0</v>
      </c>
      <c r="BU340" s="213">
        <v>0.3</v>
      </c>
      <c r="BV340" s="213">
        <v>0</v>
      </c>
      <c r="BW340" s="213">
        <v>0</v>
      </c>
      <c r="BX340" s="212">
        <v>0.3</v>
      </c>
      <c r="BY340" s="212">
        <v>0</v>
      </c>
      <c r="BZ340" s="212">
        <v>0</v>
      </c>
      <c r="CA340" s="213">
        <v>0</v>
      </c>
      <c r="CB340" s="213">
        <v>0</v>
      </c>
      <c r="CC340" s="213">
        <v>0</v>
      </c>
      <c r="CD340" s="213">
        <v>0</v>
      </c>
      <c r="CE340" s="213">
        <v>0</v>
      </c>
      <c r="CF340" s="213">
        <v>0</v>
      </c>
      <c r="CG340" s="213"/>
      <c r="CH340" s="213"/>
      <c r="CI340" s="213"/>
      <c r="CJ340" s="213"/>
      <c r="CK340" s="213"/>
      <c r="CL340" s="213"/>
      <c r="CM340" s="213"/>
      <c r="CN340" s="213"/>
      <c r="CO340" s="213"/>
      <c r="CP340" s="212">
        <v>0.3</v>
      </c>
      <c r="CQ340" s="212">
        <v>0</v>
      </c>
      <c r="CR340" s="212">
        <v>0</v>
      </c>
      <c r="CS340" s="213">
        <v>0</v>
      </c>
      <c r="CT340" s="213">
        <v>0</v>
      </c>
      <c r="CU340" s="213">
        <v>0</v>
      </c>
      <c r="CV340" s="213">
        <v>0.77062711864406785</v>
      </c>
      <c r="CW340" s="212">
        <v>0.77062711864406785</v>
      </c>
      <c r="CX340" s="213">
        <v>0</v>
      </c>
      <c r="CY340" s="213">
        <v>0</v>
      </c>
      <c r="CZ340" s="213"/>
      <c r="DA340" s="213"/>
      <c r="DB340" s="213"/>
      <c r="DC340" s="214">
        <v>0.77062711864406785</v>
      </c>
      <c r="DD340" s="107"/>
    </row>
    <row r="341" spans="1:113" s="215" customFormat="1" ht="34.5" customHeight="1">
      <c r="A341" s="208"/>
      <c r="B341" s="4">
        <v>1</v>
      </c>
      <c r="C341" s="209"/>
      <c r="D341" s="31"/>
      <c r="E341" s="210" t="s">
        <v>495</v>
      </c>
      <c r="F341" s="211" t="s">
        <v>496</v>
      </c>
      <c r="G341" s="212">
        <v>0</v>
      </c>
      <c r="H341" s="212">
        <v>0</v>
      </c>
      <c r="I341" s="212">
        <v>0.1</v>
      </c>
      <c r="J341" s="212">
        <v>0</v>
      </c>
      <c r="K341" s="212">
        <v>0</v>
      </c>
      <c r="L341" s="212">
        <v>0</v>
      </c>
      <c r="M341" s="212">
        <v>0</v>
      </c>
      <c r="N341" s="212">
        <v>0</v>
      </c>
      <c r="O341" s="212">
        <v>0</v>
      </c>
      <c r="P341" s="212">
        <v>0</v>
      </c>
      <c r="Q341" s="212">
        <v>0</v>
      </c>
      <c r="R341" s="212">
        <v>0</v>
      </c>
      <c r="S341" s="212">
        <v>0</v>
      </c>
      <c r="T341" s="212">
        <v>0</v>
      </c>
      <c r="U341" s="212">
        <v>0</v>
      </c>
      <c r="V341" s="212">
        <v>0</v>
      </c>
      <c r="W341" s="212">
        <v>0</v>
      </c>
      <c r="X341" s="212">
        <v>0</v>
      </c>
      <c r="Y341" s="212">
        <v>0</v>
      </c>
      <c r="Z341" s="212">
        <v>0</v>
      </c>
      <c r="AA341" s="212">
        <v>0</v>
      </c>
      <c r="AB341" s="212">
        <v>0</v>
      </c>
      <c r="AC341" s="212">
        <v>0</v>
      </c>
      <c r="AD341" s="212">
        <v>0</v>
      </c>
      <c r="AE341" s="212">
        <v>0</v>
      </c>
      <c r="AF341" s="212">
        <v>0</v>
      </c>
      <c r="AG341" s="212">
        <v>0.1</v>
      </c>
      <c r="AH341" s="212">
        <v>0</v>
      </c>
      <c r="AI341" s="213"/>
      <c r="AJ341" s="213"/>
      <c r="AK341" s="213">
        <v>0</v>
      </c>
      <c r="AL341" s="213">
        <v>0</v>
      </c>
      <c r="AM341" s="213"/>
      <c r="AN341" s="213"/>
      <c r="AO341" s="213">
        <v>0</v>
      </c>
      <c r="AP341" s="213">
        <v>0</v>
      </c>
      <c r="AQ341" s="213"/>
      <c r="AR341" s="213"/>
      <c r="AS341" s="213">
        <v>0</v>
      </c>
      <c r="AT341" s="213">
        <v>0</v>
      </c>
      <c r="AU341" s="213"/>
      <c r="AV341" s="213"/>
      <c r="AW341" s="213"/>
      <c r="AX341" s="213"/>
      <c r="AY341" s="213"/>
      <c r="AZ341" s="213"/>
      <c r="BA341" s="213"/>
      <c r="BB341" s="213"/>
      <c r="BC341" s="213"/>
      <c r="BD341" s="213"/>
      <c r="BE341" s="213"/>
      <c r="BF341" s="213"/>
      <c r="BG341" s="212">
        <v>0</v>
      </c>
      <c r="BH341" s="212">
        <v>0</v>
      </c>
      <c r="BI341" s="212">
        <v>0</v>
      </c>
      <c r="BJ341" s="212">
        <v>0</v>
      </c>
      <c r="BK341" s="213">
        <v>1.2248728813559322</v>
      </c>
      <c r="BL341" s="213">
        <v>0</v>
      </c>
      <c r="BM341" s="213">
        <v>0</v>
      </c>
      <c r="BN341" s="213">
        <v>0</v>
      </c>
      <c r="BO341" s="213">
        <v>0</v>
      </c>
      <c r="BP341" s="213">
        <v>0</v>
      </c>
      <c r="BQ341" s="213">
        <v>0</v>
      </c>
      <c r="BR341" s="213">
        <v>0</v>
      </c>
      <c r="BS341" s="213">
        <v>0</v>
      </c>
      <c r="BT341" s="213">
        <v>0</v>
      </c>
      <c r="BU341" s="213">
        <v>0.1</v>
      </c>
      <c r="BV341" s="213">
        <v>0</v>
      </c>
      <c r="BW341" s="213">
        <v>0</v>
      </c>
      <c r="BX341" s="212">
        <v>0.1</v>
      </c>
      <c r="BY341" s="212">
        <v>0</v>
      </c>
      <c r="BZ341" s="212">
        <v>0</v>
      </c>
      <c r="CA341" s="213">
        <v>0</v>
      </c>
      <c r="CB341" s="213">
        <v>0</v>
      </c>
      <c r="CC341" s="213">
        <v>0</v>
      </c>
      <c r="CD341" s="213">
        <v>0</v>
      </c>
      <c r="CE341" s="213">
        <v>0</v>
      </c>
      <c r="CF341" s="213">
        <v>0</v>
      </c>
      <c r="CG341" s="213"/>
      <c r="CH341" s="213"/>
      <c r="CI341" s="213"/>
      <c r="CJ341" s="213"/>
      <c r="CK341" s="213"/>
      <c r="CL341" s="213"/>
      <c r="CM341" s="213"/>
      <c r="CN341" s="213"/>
      <c r="CO341" s="213"/>
      <c r="CP341" s="212">
        <v>0.1</v>
      </c>
      <c r="CQ341" s="212">
        <v>0</v>
      </c>
      <c r="CR341" s="212">
        <v>0</v>
      </c>
      <c r="CS341" s="213">
        <v>0</v>
      </c>
      <c r="CT341" s="213">
        <v>0</v>
      </c>
      <c r="CU341" s="213">
        <v>0</v>
      </c>
      <c r="CV341" s="213">
        <v>1.2248728813559322</v>
      </c>
      <c r="CW341" s="212">
        <v>1.2248728813559322</v>
      </c>
      <c r="CX341" s="213">
        <v>0</v>
      </c>
      <c r="CY341" s="213">
        <v>0</v>
      </c>
      <c r="CZ341" s="213"/>
      <c r="DA341" s="213"/>
      <c r="DB341" s="213"/>
      <c r="DC341" s="214">
        <v>1.2248728813559322</v>
      </c>
      <c r="DD341" s="107"/>
    </row>
    <row r="342" spans="1:113" s="215" customFormat="1" ht="34.5" customHeight="1">
      <c r="A342" s="208"/>
      <c r="B342" s="4">
        <v>1</v>
      </c>
      <c r="C342" s="209"/>
      <c r="D342" s="31"/>
      <c r="E342" s="210" t="s">
        <v>497</v>
      </c>
      <c r="F342" s="211" t="s">
        <v>498</v>
      </c>
      <c r="G342" s="212">
        <v>0</v>
      </c>
      <c r="H342" s="212">
        <v>0</v>
      </c>
      <c r="I342" s="212">
        <v>0.2</v>
      </c>
      <c r="J342" s="212">
        <v>0</v>
      </c>
      <c r="K342" s="212">
        <v>0</v>
      </c>
      <c r="L342" s="212">
        <v>0</v>
      </c>
      <c r="M342" s="212">
        <v>0</v>
      </c>
      <c r="N342" s="212">
        <v>0</v>
      </c>
      <c r="O342" s="212">
        <v>0</v>
      </c>
      <c r="P342" s="212">
        <v>0</v>
      </c>
      <c r="Q342" s="212">
        <v>0</v>
      </c>
      <c r="R342" s="212">
        <v>0</v>
      </c>
      <c r="S342" s="212">
        <v>0</v>
      </c>
      <c r="T342" s="212">
        <v>0</v>
      </c>
      <c r="U342" s="212">
        <v>0</v>
      </c>
      <c r="V342" s="212">
        <v>0</v>
      </c>
      <c r="W342" s="212">
        <v>0</v>
      </c>
      <c r="X342" s="212">
        <v>0</v>
      </c>
      <c r="Y342" s="212">
        <v>0</v>
      </c>
      <c r="Z342" s="212">
        <v>0</v>
      </c>
      <c r="AA342" s="212">
        <v>0</v>
      </c>
      <c r="AB342" s="212">
        <v>0</v>
      </c>
      <c r="AC342" s="212">
        <v>0</v>
      </c>
      <c r="AD342" s="212">
        <v>0</v>
      </c>
      <c r="AE342" s="212">
        <v>0</v>
      </c>
      <c r="AF342" s="212">
        <v>0</v>
      </c>
      <c r="AG342" s="212">
        <v>0.2</v>
      </c>
      <c r="AH342" s="212">
        <v>0</v>
      </c>
      <c r="AI342" s="213"/>
      <c r="AJ342" s="213"/>
      <c r="AK342" s="213">
        <v>0</v>
      </c>
      <c r="AL342" s="213">
        <v>0</v>
      </c>
      <c r="AM342" s="213"/>
      <c r="AN342" s="213"/>
      <c r="AO342" s="213">
        <v>0</v>
      </c>
      <c r="AP342" s="213">
        <v>0</v>
      </c>
      <c r="AQ342" s="213"/>
      <c r="AR342" s="213"/>
      <c r="AS342" s="213">
        <v>0</v>
      </c>
      <c r="AT342" s="213">
        <v>0</v>
      </c>
      <c r="AU342" s="213"/>
      <c r="AV342" s="213"/>
      <c r="AW342" s="213"/>
      <c r="AX342" s="213"/>
      <c r="AY342" s="213"/>
      <c r="AZ342" s="213"/>
      <c r="BA342" s="213"/>
      <c r="BB342" s="213"/>
      <c r="BC342" s="213"/>
      <c r="BD342" s="213"/>
      <c r="BE342" s="213"/>
      <c r="BF342" s="213"/>
      <c r="BG342" s="212">
        <v>0</v>
      </c>
      <c r="BH342" s="212">
        <v>0</v>
      </c>
      <c r="BI342" s="212">
        <v>0</v>
      </c>
      <c r="BJ342" s="212">
        <v>0</v>
      </c>
      <c r="BK342" s="213">
        <v>1.2248728813559322</v>
      </c>
      <c r="BL342" s="213">
        <v>0</v>
      </c>
      <c r="BM342" s="213">
        <v>0</v>
      </c>
      <c r="BN342" s="213">
        <v>0</v>
      </c>
      <c r="BO342" s="213">
        <v>0</v>
      </c>
      <c r="BP342" s="213">
        <v>0</v>
      </c>
      <c r="BQ342" s="213">
        <v>0</v>
      </c>
      <c r="BR342" s="213">
        <v>0.2</v>
      </c>
      <c r="BS342" s="213">
        <v>0</v>
      </c>
      <c r="BT342" s="213">
        <v>0</v>
      </c>
      <c r="BU342" s="213">
        <v>0</v>
      </c>
      <c r="BV342" s="213">
        <v>0</v>
      </c>
      <c r="BW342" s="213">
        <v>0</v>
      </c>
      <c r="BX342" s="212">
        <v>0.2</v>
      </c>
      <c r="BY342" s="212">
        <v>0</v>
      </c>
      <c r="BZ342" s="212">
        <v>0</v>
      </c>
      <c r="CA342" s="213">
        <v>0</v>
      </c>
      <c r="CB342" s="213">
        <v>0</v>
      </c>
      <c r="CC342" s="213">
        <v>0</v>
      </c>
      <c r="CD342" s="213">
        <v>0</v>
      </c>
      <c r="CE342" s="213">
        <v>0</v>
      </c>
      <c r="CF342" s="213">
        <v>0</v>
      </c>
      <c r="CG342" s="213"/>
      <c r="CH342" s="213"/>
      <c r="CI342" s="213"/>
      <c r="CJ342" s="213"/>
      <c r="CK342" s="213"/>
      <c r="CL342" s="213"/>
      <c r="CM342" s="213"/>
      <c r="CN342" s="213"/>
      <c r="CO342" s="213"/>
      <c r="CP342" s="212">
        <v>0.2</v>
      </c>
      <c r="CQ342" s="212">
        <v>0</v>
      </c>
      <c r="CR342" s="212">
        <v>0</v>
      </c>
      <c r="CS342" s="213">
        <v>0</v>
      </c>
      <c r="CT342" s="213">
        <v>0</v>
      </c>
      <c r="CU342" s="213">
        <v>1.2248728813559322</v>
      </c>
      <c r="CV342" s="213">
        <v>0</v>
      </c>
      <c r="CW342" s="212">
        <v>1.2248728813559322</v>
      </c>
      <c r="CX342" s="213">
        <v>0</v>
      </c>
      <c r="CY342" s="213">
        <v>0</v>
      </c>
      <c r="CZ342" s="213"/>
      <c r="DA342" s="213"/>
      <c r="DB342" s="213"/>
      <c r="DC342" s="214">
        <v>1.2248728813559322</v>
      </c>
      <c r="DD342" s="107"/>
    </row>
    <row r="343" spans="1:113" s="215" customFormat="1" ht="34.5" customHeight="1">
      <c r="A343" s="208"/>
      <c r="B343" s="4">
        <v>1</v>
      </c>
      <c r="C343" s="209"/>
      <c r="D343" s="31"/>
      <c r="E343" s="210" t="s">
        <v>499</v>
      </c>
      <c r="F343" s="211" t="s">
        <v>500</v>
      </c>
      <c r="G343" s="212">
        <v>0</v>
      </c>
      <c r="H343" s="212">
        <v>0</v>
      </c>
      <c r="I343" s="212">
        <v>0.2</v>
      </c>
      <c r="J343" s="212">
        <v>0</v>
      </c>
      <c r="K343" s="212">
        <v>0</v>
      </c>
      <c r="L343" s="212">
        <v>0</v>
      </c>
      <c r="M343" s="212">
        <v>0</v>
      </c>
      <c r="N343" s="212">
        <v>0</v>
      </c>
      <c r="O343" s="212">
        <v>0</v>
      </c>
      <c r="P343" s="212">
        <v>0</v>
      </c>
      <c r="Q343" s="212">
        <v>0</v>
      </c>
      <c r="R343" s="212">
        <v>0</v>
      </c>
      <c r="S343" s="212">
        <v>0</v>
      </c>
      <c r="T343" s="212">
        <v>0</v>
      </c>
      <c r="U343" s="212">
        <v>0</v>
      </c>
      <c r="V343" s="212">
        <v>0</v>
      </c>
      <c r="W343" s="212">
        <v>0</v>
      </c>
      <c r="X343" s="212">
        <v>0</v>
      </c>
      <c r="Y343" s="212">
        <v>0</v>
      </c>
      <c r="Z343" s="212">
        <v>0</v>
      </c>
      <c r="AA343" s="212">
        <v>0</v>
      </c>
      <c r="AB343" s="212">
        <v>0</v>
      </c>
      <c r="AC343" s="212">
        <v>0</v>
      </c>
      <c r="AD343" s="212">
        <v>0</v>
      </c>
      <c r="AE343" s="212">
        <v>0</v>
      </c>
      <c r="AF343" s="212">
        <v>0</v>
      </c>
      <c r="AG343" s="212">
        <v>0.2</v>
      </c>
      <c r="AH343" s="212">
        <v>0</v>
      </c>
      <c r="AI343" s="213"/>
      <c r="AJ343" s="213"/>
      <c r="AK343" s="213">
        <v>0</v>
      </c>
      <c r="AL343" s="213">
        <v>0</v>
      </c>
      <c r="AM343" s="213"/>
      <c r="AN343" s="213"/>
      <c r="AO343" s="213">
        <v>0</v>
      </c>
      <c r="AP343" s="213">
        <v>0</v>
      </c>
      <c r="AQ343" s="213"/>
      <c r="AR343" s="213"/>
      <c r="AS343" s="213">
        <v>0</v>
      </c>
      <c r="AT343" s="213">
        <v>0</v>
      </c>
      <c r="AU343" s="213"/>
      <c r="AV343" s="213"/>
      <c r="AW343" s="213"/>
      <c r="AX343" s="213"/>
      <c r="AY343" s="213"/>
      <c r="AZ343" s="213"/>
      <c r="BA343" s="213"/>
      <c r="BB343" s="213"/>
      <c r="BC343" s="213"/>
      <c r="BD343" s="213"/>
      <c r="BE343" s="213"/>
      <c r="BF343" s="213"/>
      <c r="BG343" s="212">
        <v>0</v>
      </c>
      <c r="BH343" s="212">
        <v>0</v>
      </c>
      <c r="BI343" s="212">
        <v>0</v>
      </c>
      <c r="BJ343" s="212">
        <v>0</v>
      </c>
      <c r="BK343" s="213">
        <v>1.2248728813559322</v>
      </c>
      <c r="BL343" s="213">
        <v>0</v>
      </c>
      <c r="BM343" s="213">
        <v>0</v>
      </c>
      <c r="BN343" s="213">
        <v>0</v>
      </c>
      <c r="BO343" s="213">
        <v>0</v>
      </c>
      <c r="BP343" s="213">
        <v>0</v>
      </c>
      <c r="BQ343" s="213">
        <v>0</v>
      </c>
      <c r="BR343" s="213">
        <v>0.2</v>
      </c>
      <c r="BS343" s="213">
        <v>0</v>
      </c>
      <c r="BT343" s="213">
        <v>0</v>
      </c>
      <c r="BU343" s="213">
        <v>0</v>
      </c>
      <c r="BV343" s="213">
        <v>0</v>
      </c>
      <c r="BW343" s="213">
        <v>0</v>
      </c>
      <c r="BX343" s="212">
        <v>0.2</v>
      </c>
      <c r="BY343" s="212">
        <v>0</v>
      </c>
      <c r="BZ343" s="212">
        <v>0</v>
      </c>
      <c r="CA343" s="213">
        <v>0</v>
      </c>
      <c r="CB343" s="213">
        <v>0</v>
      </c>
      <c r="CC343" s="213">
        <v>0</v>
      </c>
      <c r="CD343" s="213">
        <v>0</v>
      </c>
      <c r="CE343" s="213">
        <v>0</v>
      </c>
      <c r="CF343" s="213">
        <v>0</v>
      </c>
      <c r="CG343" s="213"/>
      <c r="CH343" s="213"/>
      <c r="CI343" s="213"/>
      <c r="CJ343" s="213"/>
      <c r="CK343" s="213"/>
      <c r="CL343" s="213"/>
      <c r="CM343" s="213"/>
      <c r="CN343" s="213"/>
      <c r="CO343" s="213"/>
      <c r="CP343" s="212">
        <v>0.2</v>
      </c>
      <c r="CQ343" s="212">
        <v>0</v>
      </c>
      <c r="CR343" s="212">
        <v>0</v>
      </c>
      <c r="CS343" s="213">
        <v>0</v>
      </c>
      <c r="CT343" s="213">
        <v>0</v>
      </c>
      <c r="CU343" s="213">
        <v>1.2248728813559322</v>
      </c>
      <c r="CV343" s="213">
        <v>0</v>
      </c>
      <c r="CW343" s="212">
        <v>1.2248728813559322</v>
      </c>
      <c r="CX343" s="213">
        <v>0</v>
      </c>
      <c r="CY343" s="213">
        <v>0</v>
      </c>
      <c r="CZ343" s="213"/>
      <c r="DA343" s="213"/>
      <c r="DB343" s="213"/>
      <c r="DC343" s="214">
        <v>1.2248728813559322</v>
      </c>
      <c r="DD343" s="107"/>
    </row>
    <row r="344" spans="1:113" s="215" customFormat="1" ht="34.5" customHeight="1">
      <c r="A344" s="208"/>
      <c r="B344" s="4">
        <v>1</v>
      </c>
      <c r="C344" s="209"/>
      <c r="D344" s="31"/>
      <c r="E344" s="210" t="s">
        <v>501</v>
      </c>
      <c r="F344" s="211" t="s">
        <v>502</v>
      </c>
      <c r="G344" s="212">
        <v>0</v>
      </c>
      <c r="H344" s="212">
        <v>0</v>
      </c>
      <c r="I344" s="212">
        <v>0.1</v>
      </c>
      <c r="J344" s="212">
        <v>0</v>
      </c>
      <c r="K344" s="212">
        <v>0</v>
      </c>
      <c r="L344" s="212">
        <v>0</v>
      </c>
      <c r="M344" s="212">
        <v>0</v>
      </c>
      <c r="N344" s="212">
        <v>0</v>
      </c>
      <c r="O344" s="212">
        <v>0</v>
      </c>
      <c r="P344" s="212">
        <v>0</v>
      </c>
      <c r="Q344" s="212">
        <v>0</v>
      </c>
      <c r="R344" s="212">
        <v>0</v>
      </c>
      <c r="S344" s="212">
        <v>0</v>
      </c>
      <c r="T344" s="212">
        <v>0</v>
      </c>
      <c r="U344" s="212">
        <v>0</v>
      </c>
      <c r="V344" s="212">
        <v>0</v>
      </c>
      <c r="W344" s="212">
        <v>0</v>
      </c>
      <c r="X344" s="212">
        <v>0</v>
      </c>
      <c r="Y344" s="212">
        <v>0</v>
      </c>
      <c r="Z344" s="212">
        <v>0</v>
      </c>
      <c r="AA344" s="212">
        <v>0</v>
      </c>
      <c r="AB344" s="212">
        <v>0</v>
      </c>
      <c r="AC344" s="212">
        <v>0</v>
      </c>
      <c r="AD344" s="212">
        <v>0</v>
      </c>
      <c r="AE344" s="212">
        <v>0</v>
      </c>
      <c r="AF344" s="212">
        <v>0</v>
      </c>
      <c r="AG344" s="212">
        <v>0.1</v>
      </c>
      <c r="AH344" s="212">
        <v>0</v>
      </c>
      <c r="AI344" s="213"/>
      <c r="AJ344" s="213"/>
      <c r="AK344" s="213">
        <v>0</v>
      </c>
      <c r="AL344" s="213">
        <v>0</v>
      </c>
      <c r="AM344" s="213"/>
      <c r="AN344" s="213"/>
      <c r="AO344" s="213">
        <v>0</v>
      </c>
      <c r="AP344" s="213">
        <v>0</v>
      </c>
      <c r="AQ344" s="213"/>
      <c r="AR344" s="213"/>
      <c r="AS344" s="213">
        <v>0</v>
      </c>
      <c r="AT344" s="213">
        <v>0</v>
      </c>
      <c r="AU344" s="213"/>
      <c r="AV344" s="213"/>
      <c r="AW344" s="213"/>
      <c r="AX344" s="213"/>
      <c r="AY344" s="213"/>
      <c r="AZ344" s="213"/>
      <c r="BA344" s="213"/>
      <c r="BB344" s="213"/>
      <c r="BC344" s="213"/>
      <c r="BD344" s="213"/>
      <c r="BE344" s="213"/>
      <c r="BF344" s="213"/>
      <c r="BG344" s="212">
        <v>0</v>
      </c>
      <c r="BH344" s="212">
        <v>0</v>
      </c>
      <c r="BI344" s="212">
        <v>0</v>
      </c>
      <c r="BJ344" s="212">
        <v>0</v>
      </c>
      <c r="BK344" s="213">
        <v>0.2901476525423729</v>
      </c>
      <c r="BL344" s="213">
        <v>0</v>
      </c>
      <c r="BM344" s="213">
        <v>0</v>
      </c>
      <c r="BN344" s="213">
        <v>0</v>
      </c>
      <c r="BO344" s="213">
        <v>0</v>
      </c>
      <c r="BP344" s="213">
        <v>0</v>
      </c>
      <c r="BQ344" s="213">
        <v>0</v>
      </c>
      <c r="BR344" s="213">
        <v>0.1</v>
      </c>
      <c r="BS344" s="213">
        <v>0</v>
      </c>
      <c r="BT344" s="213">
        <v>0</v>
      </c>
      <c r="BU344" s="213">
        <v>0</v>
      </c>
      <c r="BV344" s="213">
        <v>0</v>
      </c>
      <c r="BW344" s="213">
        <v>0</v>
      </c>
      <c r="BX344" s="212">
        <v>0.1</v>
      </c>
      <c r="BY344" s="212">
        <v>0</v>
      </c>
      <c r="BZ344" s="212">
        <v>0</v>
      </c>
      <c r="CA344" s="213">
        <v>0</v>
      </c>
      <c r="CB344" s="213">
        <v>0</v>
      </c>
      <c r="CC344" s="213">
        <v>0</v>
      </c>
      <c r="CD344" s="213">
        <v>0</v>
      </c>
      <c r="CE344" s="213">
        <v>0</v>
      </c>
      <c r="CF344" s="213">
        <v>0</v>
      </c>
      <c r="CG344" s="213"/>
      <c r="CH344" s="213"/>
      <c r="CI344" s="213"/>
      <c r="CJ344" s="213"/>
      <c r="CK344" s="213"/>
      <c r="CL344" s="213"/>
      <c r="CM344" s="213"/>
      <c r="CN344" s="213"/>
      <c r="CO344" s="213"/>
      <c r="CP344" s="212">
        <v>0.1</v>
      </c>
      <c r="CQ344" s="212">
        <v>0</v>
      </c>
      <c r="CR344" s="212">
        <v>0</v>
      </c>
      <c r="CS344" s="213">
        <v>0</v>
      </c>
      <c r="CT344" s="213">
        <v>0</v>
      </c>
      <c r="CU344" s="213">
        <v>0</v>
      </c>
      <c r="CV344" s="213">
        <v>0</v>
      </c>
      <c r="CW344" s="212">
        <v>0</v>
      </c>
      <c r="CX344" s="213">
        <v>0.2901476525423729</v>
      </c>
      <c r="CY344" s="213">
        <v>0</v>
      </c>
      <c r="CZ344" s="213"/>
      <c r="DA344" s="213"/>
      <c r="DB344" s="213"/>
      <c r="DC344" s="214">
        <v>0.2901476525423729</v>
      </c>
      <c r="DD344" s="107"/>
    </row>
    <row r="345" spans="1:113" s="215" customFormat="1" ht="34.5" customHeight="1">
      <c r="A345" s="208"/>
      <c r="B345" s="4">
        <v>1</v>
      </c>
      <c r="C345" s="209"/>
      <c r="D345" s="31"/>
      <c r="E345" s="210" t="s">
        <v>503</v>
      </c>
      <c r="F345" s="211" t="s">
        <v>504</v>
      </c>
      <c r="G345" s="212">
        <v>0</v>
      </c>
      <c r="H345" s="212">
        <v>0</v>
      </c>
      <c r="I345" s="212">
        <v>0.36</v>
      </c>
      <c r="J345" s="212">
        <v>0</v>
      </c>
      <c r="K345" s="212">
        <v>0</v>
      </c>
      <c r="L345" s="212">
        <v>0</v>
      </c>
      <c r="M345" s="212">
        <v>0.28999999999999998</v>
      </c>
      <c r="N345" s="212">
        <v>0</v>
      </c>
      <c r="O345" s="212">
        <v>0</v>
      </c>
      <c r="P345" s="212">
        <v>0</v>
      </c>
      <c r="Q345" s="212">
        <v>0</v>
      </c>
      <c r="R345" s="212">
        <v>0</v>
      </c>
      <c r="S345" s="212">
        <v>0</v>
      </c>
      <c r="T345" s="212">
        <v>0</v>
      </c>
      <c r="U345" s="212">
        <v>0</v>
      </c>
      <c r="V345" s="212">
        <v>0</v>
      </c>
      <c r="W345" s="212">
        <v>0</v>
      </c>
      <c r="X345" s="212">
        <v>0</v>
      </c>
      <c r="Y345" s="212">
        <v>0</v>
      </c>
      <c r="Z345" s="212">
        <v>0</v>
      </c>
      <c r="AA345" s="212">
        <v>0</v>
      </c>
      <c r="AB345" s="212">
        <v>0</v>
      </c>
      <c r="AC345" s="212">
        <v>0</v>
      </c>
      <c r="AD345" s="212">
        <v>0</v>
      </c>
      <c r="AE345" s="212">
        <v>0</v>
      </c>
      <c r="AF345" s="212">
        <v>0</v>
      </c>
      <c r="AG345" s="212">
        <v>0.64999999999999991</v>
      </c>
      <c r="AH345" s="212">
        <v>0</v>
      </c>
      <c r="AI345" s="213"/>
      <c r="AJ345" s="213"/>
      <c r="AK345" s="213">
        <v>0</v>
      </c>
      <c r="AL345" s="213">
        <v>0</v>
      </c>
      <c r="AM345" s="213"/>
      <c r="AN345" s="213"/>
      <c r="AO345" s="213">
        <v>0</v>
      </c>
      <c r="AP345" s="213">
        <v>0</v>
      </c>
      <c r="AQ345" s="213"/>
      <c r="AR345" s="213"/>
      <c r="AS345" s="213">
        <v>0</v>
      </c>
      <c r="AT345" s="213">
        <v>0</v>
      </c>
      <c r="AU345" s="213"/>
      <c r="AV345" s="213"/>
      <c r="AW345" s="213"/>
      <c r="AX345" s="213"/>
      <c r="AY345" s="213"/>
      <c r="AZ345" s="213"/>
      <c r="BA345" s="213"/>
      <c r="BB345" s="213"/>
      <c r="BC345" s="213"/>
      <c r="BD345" s="213"/>
      <c r="BE345" s="213"/>
      <c r="BF345" s="213"/>
      <c r="BG345" s="212">
        <v>0</v>
      </c>
      <c r="BH345" s="212">
        <v>0</v>
      </c>
      <c r="BI345" s="212">
        <v>0</v>
      </c>
      <c r="BJ345" s="212">
        <v>0</v>
      </c>
      <c r="BK345" s="213">
        <v>1.3310744274576272</v>
      </c>
      <c r="BL345" s="213">
        <v>0</v>
      </c>
      <c r="BM345" s="213">
        <v>0</v>
      </c>
      <c r="BN345" s="213">
        <v>0</v>
      </c>
      <c r="BO345" s="213">
        <v>0.36</v>
      </c>
      <c r="BP345" s="213">
        <v>0</v>
      </c>
      <c r="BQ345" s="213">
        <v>0</v>
      </c>
      <c r="BR345" s="213">
        <v>0</v>
      </c>
      <c r="BS345" s="213">
        <v>0</v>
      </c>
      <c r="BT345" s="213">
        <v>0</v>
      </c>
      <c r="BU345" s="213">
        <v>0</v>
      </c>
      <c r="BV345" s="213">
        <v>0</v>
      </c>
      <c r="BW345" s="213">
        <v>0</v>
      </c>
      <c r="BX345" s="212">
        <v>0.36</v>
      </c>
      <c r="BY345" s="212">
        <v>0</v>
      </c>
      <c r="BZ345" s="212">
        <v>0</v>
      </c>
      <c r="CA345" s="213">
        <v>0.28999999999999998</v>
      </c>
      <c r="CB345" s="213">
        <v>0</v>
      </c>
      <c r="CC345" s="213">
        <v>0</v>
      </c>
      <c r="CD345" s="213">
        <v>0</v>
      </c>
      <c r="CE345" s="213">
        <v>0</v>
      </c>
      <c r="CF345" s="213">
        <v>0</v>
      </c>
      <c r="CG345" s="213"/>
      <c r="CH345" s="213"/>
      <c r="CI345" s="213"/>
      <c r="CJ345" s="213"/>
      <c r="CK345" s="213"/>
      <c r="CL345" s="213"/>
      <c r="CM345" s="213"/>
      <c r="CN345" s="213"/>
      <c r="CO345" s="213"/>
      <c r="CP345" s="212">
        <v>0.64999999999999991</v>
      </c>
      <c r="CQ345" s="212">
        <v>0</v>
      </c>
      <c r="CR345" s="212">
        <v>0</v>
      </c>
      <c r="CS345" s="213">
        <v>0</v>
      </c>
      <c r="CT345" s="213">
        <v>0</v>
      </c>
      <c r="CU345" s="213">
        <v>0</v>
      </c>
      <c r="CV345" s="213">
        <v>0</v>
      </c>
      <c r="CW345" s="212">
        <v>0</v>
      </c>
      <c r="CX345" s="213">
        <v>1.3310744274576272</v>
      </c>
      <c r="CY345" s="213">
        <v>0</v>
      </c>
      <c r="CZ345" s="213"/>
      <c r="DA345" s="213"/>
      <c r="DB345" s="213"/>
      <c r="DC345" s="214">
        <v>1.3310744274576272</v>
      </c>
      <c r="DD345" s="107"/>
    </row>
    <row r="346" spans="1:113" s="215" customFormat="1" ht="34.5" customHeight="1">
      <c r="A346" s="208"/>
      <c r="B346" s="4">
        <v>1</v>
      </c>
      <c r="C346" s="209"/>
      <c r="D346" s="31"/>
      <c r="E346" s="210" t="s">
        <v>505</v>
      </c>
      <c r="F346" s="211" t="s">
        <v>506</v>
      </c>
      <c r="G346" s="212">
        <v>0</v>
      </c>
      <c r="H346" s="212">
        <v>0</v>
      </c>
      <c r="I346" s="212">
        <v>0.1</v>
      </c>
      <c r="J346" s="212">
        <v>0</v>
      </c>
      <c r="K346" s="212">
        <v>0</v>
      </c>
      <c r="L346" s="212">
        <v>0</v>
      </c>
      <c r="M346" s="212">
        <v>0.1</v>
      </c>
      <c r="N346" s="212">
        <v>0</v>
      </c>
      <c r="O346" s="212">
        <v>0</v>
      </c>
      <c r="P346" s="212">
        <v>0</v>
      </c>
      <c r="Q346" s="212">
        <v>0.08</v>
      </c>
      <c r="R346" s="212">
        <v>0</v>
      </c>
      <c r="S346" s="212">
        <v>0</v>
      </c>
      <c r="T346" s="212">
        <v>0</v>
      </c>
      <c r="U346" s="212">
        <v>0</v>
      </c>
      <c r="V346" s="212">
        <v>0</v>
      </c>
      <c r="W346" s="212">
        <v>0</v>
      </c>
      <c r="X346" s="212">
        <v>0</v>
      </c>
      <c r="Y346" s="212">
        <v>0</v>
      </c>
      <c r="Z346" s="212">
        <v>0</v>
      </c>
      <c r="AA346" s="212">
        <v>0</v>
      </c>
      <c r="AB346" s="212">
        <v>0</v>
      </c>
      <c r="AC346" s="212">
        <v>0</v>
      </c>
      <c r="AD346" s="212">
        <v>0</v>
      </c>
      <c r="AE346" s="212">
        <v>0</v>
      </c>
      <c r="AF346" s="212">
        <v>0</v>
      </c>
      <c r="AG346" s="212">
        <v>0.28000000000000003</v>
      </c>
      <c r="AH346" s="212">
        <v>0</v>
      </c>
      <c r="AI346" s="213"/>
      <c r="AJ346" s="213"/>
      <c r="AK346" s="213">
        <v>0</v>
      </c>
      <c r="AL346" s="213">
        <v>0</v>
      </c>
      <c r="AM346" s="213"/>
      <c r="AN346" s="213"/>
      <c r="AO346" s="213">
        <v>0</v>
      </c>
      <c r="AP346" s="213">
        <v>0</v>
      </c>
      <c r="AQ346" s="213"/>
      <c r="AR346" s="213"/>
      <c r="AS346" s="213">
        <v>0</v>
      </c>
      <c r="AT346" s="213">
        <v>0</v>
      </c>
      <c r="AU346" s="213"/>
      <c r="AV346" s="213"/>
      <c r="AW346" s="213"/>
      <c r="AX346" s="213"/>
      <c r="AY346" s="213"/>
      <c r="AZ346" s="213"/>
      <c r="BA346" s="213"/>
      <c r="BB346" s="213"/>
      <c r="BC346" s="213"/>
      <c r="BD346" s="213"/>
      <c r="BE346" s="213"/>
      <c r="BF346" s="213"/>
      <c r="BG346" s="212">
        <v>0</v>
      </c>
      <c r="BH346" s="212">
        <v>0</v>
      </c>
      <c r="BI346" s="212">
        <v>0</v>
      </c>
      <c r="BJ346" s="212">
        <v>0</v>
      </c>
      <c r="BK346" s="213">
        <v>0.32582696322033899</v>
      </c>
      <c r="BL346" s="213">
        <v>0</v>
      </c>
      <c r="BM346" s="213">
        <v>0</v>
      </c>
      <c r="BN346" s="213">
        <v>0</v>
      </c>
      <c r="BO346" s="213">
        <v>0.1</v>
      </c>
      <c r="BP346" s="213">
        <v>0</v>
      </c>
      <c r="BQ346" s="213">
        <v>0</v>
      </c>
      <c r="BR346" s="213">
        <v>0</v>
      </c>
      <c r="BS346" s="213">
        <v>0</v>
      </c>
      <c r="BT346" s="213">
        <v>0</v>
      </c>
      <c r="BU346" s="213">
        <v>0</v>
      </c>
      <c r="BV346" s="213">
        <v>0</v>
      </c>
      <c r="BW346" s="213">
        <v>0</v>
      </c>
      <c r="BX346" s="212">
        <v>0.1</v>
      </c>
      <c r="BY346" s="212">
        <v>0</v>
      </c>
      <c r="BZ346" s="212">
        <v>0</v>
      </c>
      <c r="CA346" s="213">
        <v>0.1</v>
      </c>
      <c r="CB346" s="213">
        <v>0</v>
      </c>
      <c r="CC346" s="213">
        <v>0</v>
      </c>
      <c r="CD346" s="213">
        <v>0.08</v>
      </c>
      <c r="CE346" s="213">
        <v>0</v>
      </c>
      <c r="CF346" s="213">
        <v>0</v>
      </c>
      <c r="CG346" s="213"/>
      <c r="CH346" s="213"/>
      <c r="CI346" s="213"/>
      <c r="CJ346" s="213"/>
      <c r="CK346" s="213"/>
      <c r="CL346" s="213"/>
      <c r="CM346" s="213"/>
      <c r="CN346" s="213"/>
      <c r="CO346" s="213"/>
      <c r="CP346" s="212">
        <v>0.28000000000000003</v>
      </c>
      <c r="CQ346" s="212">
        <v>0</v>
      </c>
      <c r="CR346" s="212">
        <v>0</v>
      </c>
      <c r="CS346" s="213">
        <v>0</v>
      </c>
      <c r="CT346" s="213">
        <v>0</v>
      </c>
      <c r="CU346" s="213">
        <v>0</v>
      </c>
      <c r="CV346" s="213">
        <v>0</v>
      </c>
      <c r="CW346" s="212">
        <v>0</v>
      </c>
      <c r="CX346" s="213">
        <v>0</v>
      </c>
      <c r="CY346" s="213">
        <v>0.32582696322033899</v>
      </c>
      <c r="CZ346" s="213"/>
      <c r="DA346" s="213"/>
      <c r="DB346" s="213"/>
      <c r="DC346" s="214">
        <v>0.32582696322033899</v>
      </c>
      <c r="DD346" s="107"/>
    </row>
    <row r="347" spans="1:113" s="215" customFormat="1" ht="34.5" customHeight="1">
      <c r="A347" s="208"/>
      <c r="B347" s="4">
        <v>1</v>
      </c>
      <c r="C347" s="209"/>
      <c r="D347" s="31"/>
      <c r="E347" s="210" t="s">
        <v>507</v>
      </c>
      <c r="F347" s="211" t="s">
        <v>508</v>
      </c>
      <c r="G347" s="212">
        <v>0</v>
      </c>
      <c r="H347" s="212">
        <v>0</v>
      </c>
      <c r="I347" s="212">
        <v>0.8</v>
      </c>
      <c r="J347" s="212">
        <v>0</v>
      </c>
      <c r="K347" s="212">
        <v>0</v>
      </c>
      <c r="L347" s="212">
        <v>0</v>
      </c>
      <c r="M347" s="212">
        <v>2.4</v>
      </c>
      <c r="N347" s="212">
        <v>0</v>
      </c>
      <c r="O347" s="212">
        <v>0</v>
      </c>
      <c r="P347" s="212">
        <v>0</v>
      </c>
      <c r="Q347" s="212">
        <v>0</v>
      </c>
      <c r="R347" s="212">
        <v>0</v>
      </c>
      <c r="S347" s="212">
        <v>0</v>
      </c>
      <c r="T347" s="212">
        <v>0</v>
      </c>
      <c r="U347" s="212">
        <v>0</v>
      </c>
      <c r="V347" s="212">
        <v>0</v>
      </c>
      <c r="W347" s="212">
        <v>0</v>
      </c>
      <c r="X347" s="212">
        <v>0</v>
      </c>
      <c r="Y347" s="212">
        <v>0</v>
      </c>
      <c r="Z347" s="212">
        <v>0</v>
      </c>
      <c r="AA347" s="212">
        <v>0</v>
      </c>
      <c r="AB347" s="212">
        <v>0</v>
      </c>
      <c r="AC347" s="212">
        <v>0</v>
      </c>
      <c r="AD347" s="212">
        <v>0</v>
      </c>
      <c r="AE347" s="212">
        <v>0</v>
      </c>
      <c r="AF347" s="212">
        <v>0</v>
      </c>
      <c r="AG347" s="212">
        <v>3.2</v>
      </c>
      <c r="AH347" s="212">
        <v>0</v>
      </c>
      <c r="AI347" s="213"/>
      <c r="AJ347" s="213"/>
      <c r="AK347" s="213">
        <v>0</v>
      </c>
      <c r="AL347" s="213">
        <v>0</v>
      </c>
      <c r="AM347" s="213"/>
      <c r="AN347" s="213"/>
      <c r="AO347" s="213">
        <v>0</v>
      </c>
      <c r="AP347" s="213">
        <v>0</v>
      </c>
      <c r="AQ347" s="213"/>
      <c r="AR347" s="213"/>
      <c r="AS347" s="213">
        <v>0</v>
      </c>
      <c r="AT347" s="213">
        <v>0</v>
      </c>
      <c r="AU347" s="213"/>
      <c r="AV347" s="213"/>
      <c r="AW347" s="213"/>
      <c r="AX347" s="213"/>
      <c r="AY347" s="213"/>
      <c r="AZ347" s="213"/>
      <c r="BA347" s="213"/>
      <c r="BB347" s="213"/>
      <c r="BC347" s="213"/>
      <c r="BD347" s="213"/>
      <c r="BE347" s="213"/>
      <c r="BF347" s="213"/>
      <c r="BG347" s="212">
        <v>0</v>
      </c>
      <c r="BH347" s="212">
        <v>0</v>
      </c>
      <c r="BI347" s="212">
        <v>0</v>
      </c>
      <c r="BJ347" s="212">
        <v>0</v>
      </c>
      <c r="BK347" s="213">
        <v>5.3278162471186441</v>
      </c>
      <c r="BL347" s="213">
        <v>0</v>
      </c>
      <c r="BM347" s="213">
        <v>0</v>
      </c>
      <c r="BN347" s="213">
        <v>0</v>
      </c>
      <c r="BO347" s="213">
        <v>0.8</v>
      </c>
      <c r="BP347" s="213">
        <v>0</v>
      </c>
      <c r="BQ347" s="213">
        <v>0</v>
      </c>
      <c r="BR347" s="213">
        <v>0</v>
      </c>
      <c r="BS347" s="213">
        <v>0</v>
      </c>
      <c r="BT347" s="213">
        <v>0</v>
      </c>
      <c r="BU347" s="213">
        <v>0</v>
      </c>
      <c r="BV347" s="213">
        <v>0</v>
      </c>
      <c r="BW347" s="213">
        <v>0</v>
      </c>
      <c r="BX347" s="212">
        <v>0.8</v>
      </c>
      <c r="BY347" s="212">
        <v>0</v>
      </c>
      <c r="BZ347" s="212">
        <v>0</v>
      </c>
      <c r="CA347" s="213">
        <v>2.4</v>
      </c>
      <c r="CB347" s="213">
        <v>0</v>
      </c>
      <c r="CC347" s="213">
        <v>0</v>
      </c>
      <c r="CD347" s="213">
        <v>0</v>
      </c>
      <c r="CE347" s="213">
        <v>0</v>
      </c>
      <c r="CF347" s="213">
        <v>0</v>
      </c>
      <c r="CG347" s="213"/>
      <c r="CH347" s="213"/>
      <c r="CI347" s="213"/>
      <c r="CJ347" s="213"/>
      <c r="CK347" s="213"/>
      <c r="CL347" s="213"/>
      <c r="CM347" s="213"/>
      <c r="CN347" s="213"/>
      <c r="CO347" s="213"/>
      <c r="CP347" s="212">
        <v>3.2</v>
      </c>
      <c r="CQ347" s="212">
        <v>0</v>
      </c>
      <c r="CR347" s="212">
        <v>0</v>
      </c>
      <c r="CS347" s="213">
        <v>0</v>
      </c>
      <c r="CT347" s="213">
        <v>0</v>
      </c>
      <c r="CU347" s="213">
        <v>0</v>
      </c>
      <c r="CV347" s="213">
        <v>0</v>
      </c>
      <c r="CW347" s="212">
        <v>0</v>
      </c>
      <c r="CX347" s="213">
        <v>5.3278162471186441</v>
      </c>
      <c r="CY347" s="213">
        <v>0</v>
      </c>
      <c r="CZ347" s="213"/>
      <c r="DA347" s="213"/>
      <c r="DB347" s="213"/>
      <c r="DC347" s="214">
        <v>5.3278162471186441</v>
      </c>
      <c r="DD347" s="107"/>
    </row>
    <row r="348" spans="1:113" s="215" customFormat="1" ht="34.5" customHeight="1">
      <c r="A348" s="208"/>
      <c r="B348" s="4">
        <v>1</v>
      </c>
      <c r="C348" s="209"/>
      <c r="D348" s="31"/>
      <c r="E348" s="210" t="s">
        <v>509</v>
      </c>
      <c r="F348" s="211" t="s">
        <v>510</v>
      </c>
      <c r="G348" s="212">
        <v>0</v>
      </c>
      <c r="H348" s="212">
        <v>0</v>
      </c>
      <c r="I348" s="212">
        <v>0.3</v>
      </c>
      <c r="J348" s="212">
        <v>0</v>
      </c>
      <c r="K348" s="212">
        <v>0</v>
      </c>
      <c r="L348" s="212">
        <v>0</v>
      </c>
      <c r="M348" s="212">
        <v>0</v>
      </c>
      <c r="N348" s="212">
        <v>0</v>
      </c>
      <c r="O348" s="212">
        <v>0</v>
      </c>
      <c r="P348" s="212">
        <v>0</v>
      </c>
      <c r="Q348" s="212">
        <v>0</v>
      </c>
      <c r="R348" s="212">
        <v>0</v>
      </c>
      <c r="S348" s="212">
        <v>0</v>
      </c>
      <c r="T348" s="212">
        <v>0</v>
      </c>
      <c r="U348" s="212">
        <v>0</v>
      </c>
      <c r="V348" s="212">
        <v>0</v>
      </c>
      <c r="W348" s="212">
        <v>0</v>
      </c>
      <c r="X348" s="212">
        <v>0</v>
      </c>
      <c r="Y348" s="212">
        <v>0</v>
      </c>
      <c r="Z348" s="212">
        <v>0</v>
      </c>
      <c r="AA348" s="212">
        <v>0</v>
      </c>
      <c r="AB348" s="212">
        <v>0</v>
      </c>
      <c r="AC348" s="212">
        <v>0</v>
      </c>
      <c r="AD348" s="212">
        <v>0</v>
      </c>
      <c r="AE348" s="212">
        <v>0</v>
      </c>
      <c r="AF348" s="212">
        <v>0</v>
      </c>
      <c r="AG348" s="212">
        <v>0.3</v>
      </c>
      <c r="AH348" s="212">
        <v>0</v>
      </c>
      <c r="AI348" s="213"/>
      <c r="AJ348" s="213"/>
      <c r="AK348" s="213">
        <v>0</v>
      </c>
      <c r="AL348" s="213">
        <v>0</v>
      </c>
      <c r="AM348" s="213"/>
      <c r="AN348" s="213"/>
      <c r="AO348" s="213">
        <v>0</v>
      </c>
      <c r="AP348" s="213">
        <v>0</v>
      </c>
      <c r="AQ348" s="213"/>
      <c r="AR348" s="213"/>
      <c r="AS348" s="213">
        <v>0</v>
      </c>
      <c r="AT348" s="213">
        <v>0</v>
      </c>
      <c r="AU348" s="213"/>
      <c r="AV348" s="213"/>
      <c r="AW348" s="213"/>
      <c r="AX348" s="213"/>
      <c r="AY348" s="213"/>
      <c r="AZ348" s="213"/>
      <c r="BA348" s="213"/>
      <c r="BB348" s="213"/>
      <c r="BC348" s="213"/>
      <c r="BD348" s="213"/>
      <c r="BE348" s="213"/>
      <c r="BF348" s="213"/>
      <c r="BG348" s="212">
        <v>0</v>
      </c>
      <c r="BH348" s="212">
        <v>0</v>
      </c>
      <c r="BI348" s="212">
        <v>0</v>
      </c>
      <c r="BJ348" s="212">
        <v>0</v>
      </c>
      <c r="BK348" s="213">
        <v>2.1340677966101698</v>
      </c>
      <c r="BL348" s="213">
        <v>0</v>
      </c>
      <c r="BM348" s="213">
        <v>0</v>
      </c>
      <c r="BN348" s="213">
        <v>0</v>
      </c>
      <c r="BO348" s="213">
        <v>0</v>
      </c>
      <c r="BP348" s="213">
        <v>0</v>
      </c>
      <c r="BQ348" s="213">
        <v>0</v>
      </c>
      <c r="BR348" s="213">
        <v>0</v>
      </c>
      <c r="BS348" s="213">
        <v>0</v>
      </c>
      <c r="BT348" s="213">
        <v>0</v>
      </c>
      <c r="BU348" s="213">
        <v>0.3</v>
      </c>
      <c r="BV348" s="213">
        <v>0</v>
      </c>
      <c r="BW348" s="213">
        <v>0</v>
      </c>
      <c r="BX348" s="212">
        <v>0.3</v>
      </c>
      <c r="BY348" s="212">
        <v>0</v>
      </c>
      <c r="BZ348" s="212">
        <v>0</v>
      </c>
      <c r="CA348" s="213">
        <v>0</v>
      </c>
      <c r="CB348" s="213">
        <v>0</v>
      </c>
      <c r="CC348" s="213">
        <v>0</v>
      </c>
      <c r="CD348" s="213">
        <v>0</v>
      </c>
      <c r="CE348" s="213">
        <v>0</v>
      </c>
      <c r="CF348" s="213">
        <v>0</v>
      </c>
      <c r="CG348" s="213"/>
      <c r="CH348" s="213"/>
      <c r="CI348" s="213"/>
      <c r="CJ348" s="213"/>
      <c r="CK348" s="213"/>
      <c r="CL348" s="213"/>
      <c r="CM348" s="213"/>
      <c r="CN348" s="213"/>
      <c r="CO348" s="213"/>
      <c r="CP348" s="212">
        <v>0.3</v>
      </c>
      <c r="CQ348" s="212">
        <v>0</v>
      </c>
      <c r="CR348" s="212">
        <v>0</v>
      </c>
      <c r="CS348" s="213">
        <v>0</v>
      </c>
      <c r="CT348" s="213">
        <v>0</v>
      </c>
      <c r="CU348" s="213">
        <v>0</v>
      </c>
      <c r="CV348" s="213">
        <v>2.1340677966101698</v>
      </c>
      <c r="CW348" s="212">
        <v>2.1340677966101698</v>
      </c>
      <c r="CX348" s="213">
        <v>0</v>
      </c>
      <c r="CY348" s="213">
        <v>0</v>
      </c>
      <c r="CZ348" s="213"/>
      <c r="DA348" s="213"/>
      <c r="DB348" s="213"/>
      <c r="DC348" s="214">
        <v>2.1340677966101698</v>
      </c>
      <c r="DD348" s="107"/>
    </row>
    <row r="349" spans="1:113" s="215" customFormat="1" ht="34.5" customHeight="1">
      <c r="A349" s="208"/>
      <c r="B349" s="4">
        <v>1</v>
      </c>
      <c r="C349" s="209"/>
      <c r="D349" s="31"/>
      <c r="E349" s="210" t="s">
        <v>511</v>
      </c>
      <c r="F349" s="211" t="s">
        <v>512</v>
      </c>
      <c r="G349" s="212">
        <v>0</v>
      </c>
      <c r="H349" s="212">
        <v>0</v>
      </c>
      <c r="I349" s="212">
        <v>0.3</v>
      </c>
      <c r="J349" s="212">
        <v>0</v>
      </c>
      <c r="K349" s="212">
        <v>0</v>
      </c>
      <c r="L349" s="212">
        <v>0</v>
      </c>
      <c r="M349" s="212">
        <v>0</v>
      </c>
      <c r="N349" s="212">
        <v>0</v>
      </c>
      <c r="O349" s="212">
        <v>0</v>
      </c>
      <c r="P349" s="212">
        <v>0</v>
      </c>
      <c r="Q349" s="212">
        <v>0</v>
      </c>
      <c r="R349" s="212">
        <v>0</v>
      </c>
      <c r="S349" s="212">
        <v>0</v>
      </c>
      <c r="T349" s="212">
        <v>0</v>
      </c>
      <c r="U349" s="212">
        <v>0</v>
      </c>
      <c r="V349" s="212">
        <v>0</v>
      </c>
      <c r="W349" s="212">
        <v>0</v>
      </c>
      <c r="X349" s="212">
        <v>0</v>
      </c>
      <c r="Y349" s="212">
        <v>0</v>
      </c>
      <c r="Z349" s="212">
        <v>0</v>
      </c>
      <c r="AA349" s="212">
        <v>0</v>
      </c>
      <c r="AB349" s="212">
        <v>0</v>
      </c>
      <c r="AC349" s="212">
        <v>0</v>
      </c>
      <c r="AD349" s="212">
        <v>0</v>
      </c>
      <c r="AE349" s="212">
        <v>0</v>
      </c>
      <c r="AF349" s="212">
        <v>0</v>
      </c>
      <c r="AG349" s="212">
        <v>0.3</v>
      </c>
      <c r="AH349" s="212">
        <v>0</v>
      </c>
      <c r="AI349" s="213"/>
      <c r="AJ349" s="213"/>
      <c r="AK349" s="213">
        <v>0</v>
      </c>
      <c r="AL349" s="213">
        <v>0</v>
      </c>
      <c r="AM349" s="213"/>
      <c r="AN349" s="213"/>
      <c r="AO349" s="213">
        <v>0</v>
      </c>
      <c r="AP349" s="213">
        <v>0</v>
      </c>
      <c r="AQ349" s="213"/>
      <c r="AR349" s="213"/>
      <c r="AS349" s="213">
        <v>0</v>
      </c>
      <c r="AT349" s="213">
        <v>0</v>
      </c>
      <c r="AU349" s="213"/>
      <c r="AV349" s="213"/>
      <c r="AW349" s="213"/>
      <c r="AX349" s="213"/>
      <c r="AY349" s="213"/>
      <c r="AZ349" s="213"/>
      <c r="BA349" s="213"/>
      <c r="BB349" s="213"/>
      <c r="BC349" s="213"/>
      <c r="BD349" s="213"/>
      <c r="BE349" s="213"/>
      <c r="BF349" s="213"/>
      <c r="BG349" s="212">
        <v>0</v>
      </c>
      <c r="BH349" s="212">
        <v>0</v>
      </c>
      <c r="BI349" s="212">
        <v>0</v>
      </c>
      <c r="BJ349" s="212">
        <v>0</v>
      </c>
      <c r="BK349" s="213">
        <v>0.71449152542372885</v>
      </c>
      <c r="BL349" s="213">
        <v>0</v>
      </c>
      <c r="BM349" s="213">
        <v>0</v>
      </c>
      <c r="BN349" s="213">
        <v>0</v>
      </c>
      <c r="BO349" s="213">
        <v>0</v>
      </c>
      <c r="BP349" s="213">
        <v>0</v>
      </c>
      <c r="BQ349" s="213">
        <v>0</v>
      </c>
      <c r="BR349" s="213">
        <v>0.3</v>
      </c>
      <c r="BS349" s="213">
        <v>0</v>
      </c>
      <c r="BT349" s="213">
        <v>0</v>
      </c>
      <c r="BU349" s="213">
        <v>0</v>
      </c>
      <c r="BV349" s="213">
        <v>0</v>
      </c>
      <c r="BW349" s="213">
        <v>0</v>
      </c>
      <c r="BX349" s="212">
        <v>0.3</v>
      </c>
      <c r="BY349" s="212">
        <v>0</v>
      </c>
      <c r="BZ349" s="212">
        <v>0</v>
      </c>
      <c r="CA349" s="213">
        <v>0</v>
      </c>
      <c r="CB349" s="213">
        <v>0</v>
      </c>
      <c r="CC349" s="213">
        <v>0</v>
      </c>
      <c r="CD349" s="213">
        <v>0</v>
      </c>
      <c r="CE349" s="213">
        <v>0</v>
      </c>
      <c r="CF349" s="213">
        <v>0</v>
      </c>
      <c r="CG349" s="213"/>
      <c r="CH349" s="213"/>
      <c r="CI349" s="213"/>
      <c r="CJ349" s="213"/>
      <c r="CK349" s="213"/>
      <c r="CL349" s="213"/>
      <c r="CM349" s="213"/>
      <c r="CN349" s="213"/>
      <c r="CO349" s="213"/>
      <c r="CP349" s="212">
        <v>0.3</v>
      </c>
      <c r="CQ349" s="212">
        <v>0</v>
      </c>
      <c r="CR349" s="212">
        <v>0</v>
      </c>
      <c r="CS349" s="213">
        <v>0</v>
      </c>
      <c r="CT349" s="213">
        <v>0</v>
      </c>
      <c r="CU349" s="213">
        <v>0.71449152542372885</v>
      </c>
      <c r="CV349" s="213">
        <v>0</v>
      </c>
      <c r="CW349" s="212">
        <v>0.71449152542372885</v>
      </c>
      <c r="CX349" s="213">
        <v>0</v>
      </c>
      <c r="CY349" s="213">
        <v>0</v>
      </c>
      <c r="CZ349" s="213"/>
      <c r="DA349" s="213"/>
      <c r="DB349" s="213"/>
      <c r="DC349" s="214">
        <v>0.71449152542372885</v>
      </c>
      <c r="DD349" s="107"/>
    </row>
    <row r="350" spans="1:113" s="215" customFormat="1" ht="34.5" customHeight="1">
      <c r="A350" s="208"/>
      <c r="B350" s="4">
        <v>1</v>
      </c>
      <c r="C350" s="209"/>
      <c r="D350" s="31"/>
      <c r="E350" s="210" t="s">
        <v>513</v>
      </c>
      <c r="F350" s="211" t="s">
        <v>514</v>
      </c>
      <c r="G350" s="212">
        <v>0</v>
      </c>
      <c r="H350" s="212">
        <v>0</v>
      </c>
      <c r="I350" s="212">
        <v>0.5</v>
      </c>
      <c r="J350" s="212">
        <v>0</v>
      </c>
      <c r="K350" s="212">
        <v>0</v>
      </c>
      <c r="L350" s="212">
        <v>0</v>
      </c>
      <c r="M350" s="212">
        <v>0</v>
      </c>
      <c r="N350" s="212">
        <v>0</v>
      </c>
      <c r="O350" s="212">
        <v>0</v>
      </c>
      <c r="P350" s="212">
        <v>0</v>
      </c>
      <c r="Q350" s="212">
        <v>0</v>
      </c>
      <c r="R350" s="212">
        <v>0</v>
      </c>
      <c r="S350" s="212">
        <v>0</v>
      </c>
      <c r="T350" s="212">
        <v>0</v>
      </c>
      <c r="U350" s="212">
        <v>0</v>
      </c>
      <c r="V350" s="212">
        <v>0</v>
      </c>
      <c r="W350" s="212">
        <v>0</v>
      </c>
      <c r="X350" s="212">
        <v>0</v>
      </c>
      <c r="Y350" s="212">
        <v>0</v>
      </c>
      <c r="Z350" s="212">
        <v>0</v>
      </c>
      <c r="AA350" s="212">
        <v>0</v>
      </c>
      <c r="AB350" s="212">
        <v>0</v>
      </c>
      <c r="AC350" s="212">
        <v>0</v>
      </c>
      <c r="AD350" s="212">
        <v>0</v>
      </c>
      <c r="AE350" s="212">
        <v>0</v>
      </c>
      <c r="AF350" s="212">
        <v>0</v>
      </c>
      <c r="AG350" s="212">
        <v>0.5</v>
      </c>
      <c r="AH350" s="212">
        <v>0</v>
      </c>
      <c r="AI350" s="213"/>
      <c r="AJ350" s="213"/>
      <c r="AK350" s="213">
        <v>0</v>
      </c>
      <c r="AL350" s="213">
        <v>0</v>
      </c>
      <c r="AM350" s="213"/>
      <c r="AN350" s="213"/>
      <c r="AO350" s="213">
        <v>0</v>
      </c>
      <c r="AP350" s="213">
        <v>0</v>
      </c>
      <c r="AQ350" s="213"/>
      <c r="AR350" s="213"/>
      <c r="AS350" s="213">
        <v>0</v>
      </c>
      <c r="AT350" s="213">
        <v>0</v>
      </c>
      <c r="AU350" s="213"/>
      <c r="AV350" s="213"/>
      <c r="AW350" s="213"/>
      <c r="AX350" s="213"/>
      <c r="AY350" s="213"/>
      <c r="AZ350" s="213"/>
      <c r="BA350" s="213"/>
      <c r="BB350" s="213"/>
      <c r="BC350" s="213"/>
      <c r="BD350" s="213"/>
      <c r="BE350" s="213"/>
      <c r="BF350" s="213"/>
      <c r="BG350" s="212">
        <v>0</v>
      </c>
      <c r="BH350" s="212">
        <v>0</v>
      </c>
      <c r="BI350" s="212">
        <v>0</v>
      </c>
      <c r="BJ350" s="212">
        <v>0</v>
      </c>
      <c r="BK350" s="213">
        <v>2.8254576271186442</v>
      </c>
      <c r="BL350" s="213">
        <v>0</v>
      </c>
      <c r="BM350" s="213">
        <v>0</v>
      </c>
      <c r="BN350" s="213">
        <v>0</v>
      </c>
      <c r="BO350" s="213">
        <v>0</v>
      </c>
      <c r="BP350" s="213">
        <v>0</v>
      </c>
      <c r="BQ350" s="213">
        <v>0</v>
      </c>
      <c r="BR350" s="213">
        <v>0</v>
      </c>
      <c r="BS350" s="213">
        <v>0</v>
      </c>
      <c r="BT350" s="213">
        <v>0</v>
      </c>
      <c r="BU350" s="213">
        <v>0.5</v>
      </c>
      <c r="BV350" s="213">
        <v>0</v>
      </c>
      <c r="BW350" s="213">
        <v>0</v>
      </c>
      <c r="BX350" s="212">
        <v>0.5</v>
      </c>
      <c r="BY350" s="212">
        <v>0</v>
      </c>
      <c r="BZ350" s="212">
        <v>0</v>
      </c>
      <c r="CA350" s="213">
        <v>0</v>
      </c>
      <c r="CB350" s="213">
        <v>0</v>
      </c>
      <c r="CC350" s="213">
        <v>0</v>
      </c>
      <c r="CD350" s="213">
        <v>0</v>
      </c>
      <c r="CE350" s="213">
        <v>0</v>
      </c>
      <c r="CF350" s="213">
        <v>0</v>
      </c>
      <c r="CG350" s="213"/>
      <c r="CH350" s="213"/>
      <c r="CI350" s="213"/>
      <c r="CJ350" s="213"/>
      <c r="CK350" s="213"/>
      <c r="CL350" s="213"/>
      <c r="CM350" s="213"/>
      <c r="CN350" s="213"/>
      <c r="CO350" s="213"/>
      <c r="CP350" s="212">
        <v>0.5</v>
      </c>
      <c r="CQ350" s="212">
        <v>0</v>
      </c>
      <c r="CR350" s="212">
        <v>0</v>
      </c>
      <c r="CS350" s="213">
        <v>0</v>
      </c>
      <c r="CT350" s="213">
        <v>0</v>
      </c>
      <c r="CU350" s="213">
        <v>0</v>
      </c>
      <c r="CV350" s="213">
        <v>2.8254576271186442</v>
      </c>
      <c r="CW350" s="212">
        <v>2.8254576271186442</v>
      </c>
      <c r="CX350" s="213">
        <v>0</v>
      </c>
      <c r="CY350" s="213">
        <v>0</v>
      </c>
      <c r="CZ350" s="213"/>
      <c r="DA350" s="213"/>
      <c r="DB350" s="213"/>
      <c r="DC350" s="214">
        <v>2.8254576271186442</v>
      </c>
      <c r="DD350" s="107"/>
    </row>
    <row r="351" spans="1:113" s="215" customFormat="1" ht="34.5" customHeight="1">
      <c r="A351" s="208"/>
      <c r="B351" s="4">
        <v>1</v>
      </c>
      <c r="C351" s="209"/>
      <c r="D351" s="31"/>
      <c r="E351" s="210" t="s">
        <v>515</v>
      </c>
      <c r="F351" s="211" t="s">
        <v>516</v>
      </c>
      <c r="G351" s="212">
        <v>0</v>
      </c>
      <c r="H351" s="212">
        <v>0</v>
      </c>
      <c r="I351" s="212">
        <v>0.4</v>
      </c>
      <c r="J351" s="212">
        <v>0</v>
      </c>
      <c r="K351" s="212">
        <v>0</v>
      </c>
      <c r="L351" s="212">
        <v>0</v>
      </c>
      <c r="M351" s="212">
        <v>0</v>
      </c>
      <c r="N351" s="212">
        <v>0</v>
      </c>
      <c r="O351" s="212">
        <v>0</v>
      </c>
      <c r="P351" s="212">
        <v>0</v>
      </c>
      <c r="Q351" s="212">
        <v>0</v>
      </c>
      <c r="R351" s="212">
        <v>0</v>
      </c>
      <c r="S351" s="212">
        <v>0</v>
      </c>
      <c r="T351" s="212">
        <v>0</v>
      </c>
      <c r="U351" s="212">
        <v>0</v>
      </c>
      <c r="V351" s="212">
        <v>0</v>
      </c>
      <c r="W351" s="212">
        <v>0</v>
      </c>
      <c r="X351" s="212">
        <v>0</v>
      </c>
      <c r="Y351" s="212">
        <v>0</v>
      </c>
      <c r="Z351" s="212">
        <v>0</v>
      </c>
      <c r="AA351" s="212">
        <v>0</v>
      </c>
      <c r="AB351" s="212">
        <v>0</v>
      </c>
      <c r="AC351" s="212">
        <v>0</v>
      </c>
      <c r="AD351" s="212">
        <v>0</v>
      </c>
      <c r="AE351" s="212">
        <v>0</v>
      </c>
      <c r="AF351" s="212">
        <v>0</v>
      </c>
      <c r="AG351" s="212">
        <v>0.4</v>
      </c>
      <c r="AH351" s="212">
        <v>0</v>
      </c>
      <c r="AI351" s="213"/>
      <c r="AJ351" s="213"/>
      <c r="AK351" s="213">
        <v>0</v>
      </c>
      <c r="AL351" s="213">
        <v>0</v>
      </c>
      <c r="AM351" s="213"/>
      <c r="AN351" s="213"/>
      <c r="AO351" s="213">
        <v>0</v>
      </c>
      <c r="AP351" s="213">
        <v>0</v>
      </c>
      <c r="AQ351" s="213"/>
      <c r="AR351" s="213"/>
      <c r="AS351" s="213">
        <v>0</v>
      </c>
      <c r="AT351" s="213">
        <v>0</v>
      </c>
      <c r="AU351" s="213"/>
      <c r="AV351" s="213"/>
      <c r="AW351" s="213"/>
      <c r="AX351" s="213"/>
      <c r="AY351" s="213"/>
      <c r="AZ351" s="213"/>
      <c r="BA351" s="213"/>
      <c r="BB351" s="213"/>
      <c r="BC351" s="213"/>
      <c r="BD351" s="213"/>
      <c r="BE351" s="213"/>
      <c r="BF351" s="213"/>
      <c r="BG351" s="212">
        <v>0</v>
      </c>
      <c r="BH351" s="212">
        <v>0</v>
      </c>
      <c r="BI351" s="212">
        <v>0</v>
      </c>
      <c r="BJ351" s="212">
        <v>0</v>
      </c>
      <c r="BK351" s="213">
        <v>3.3211186440677967</v>
      </c>
      <c r="BL351" s="213">
        <v>0</v>
      </c>
      <c r="BM351" s="213">
        <v>0</v>
      </c>
      <c r="BN351" s="213">
        <v>0</v>
      </c>
      <c r="BO351" s="213">
        <v>0</v>
      </c>
      <c r="BP351" s="213">
        <v>0</v>
      </c>
      <c r="BQ351" s="213">
        <v>0</v>
      </c>
      <c r="BR351" s="213">
        <v>0</v>
      </c>
      <c r="BS351" s="213">
        <v>0</v>
      </c>
      <c r="BT351" s="213">
        <v>0</v>
      </c>
      <c r="BU351" s="213">
        <v>0.4</v>
      </c>
      <c r="BV351" s="213">
        <v>0</v>
      </c>
      <c r="BW351" s="213">
        <v>0</v>
      </c>
      <c r="BX351" s="212">
        <v>0.4</v>
      </c>
      <c r="BY351" s="212">
        <v>0</v>
      </c>
      <c r="BZ351" s="212">
        <v>0</v>
      </c>
      <c r="CA351" s="213">
        <v>0</v>
      </c>
      <c r="CB351" s="213">
        <v>0</v>
      </c>
      <c r="CC351" s="213">
        <v>0</v>
      </c>
      <c r="CD351" s="213">
        <v>0</v>
      </c>
      <c r="CE351" s="213">
        <v>0</v>
      </c>
      <c r="CF351" s="213">
        <v>0</v>
      </c>
      <c r="CG351" s="213"/>
      <c r="CH351" s="213"/>
      <c r="CI351" s="213"/>
      <c r="CJ351" s="213"/>
      <c r="CK351" s="213"/>
      <c r="CL351" s="213"/>
      <c r="CM351" s="213"/>
      <c r="CN351" s="213"/>
      <c r="CO351" s="213"/>
      <c r="CP351" s="212">
        <v>0.4</v>
      </c>
      <c r="CQ351" s="212">
        <v>0</v>
      </c>
      <c r="CR351" s="212">
        <v>0</v>
      </c>
      <c r="CS351" s="213">
        <v>0</v>
      </c>
      <c r="CT351" s="213">
        <v>0</v>
      </c>
      <c r="CU351" s="213">
        <v>0</v>
      </c>
      <c r="CV351" s="213">
        <v>3.3211186440677967</v>
      </c>
      <c r="CW351" s="212">
        <v>3.3211186440677967</v>
      </c>
      <c r="CX351" s="213">
        <v>0</v>
      </c>
      <c r="CY351" s="213">
        <v>0</v>
      </c>
      <c r="CZ351" s="213"/>
      <c r="DA351" s="213"/>
      <c r="DB351" s="213"/>
      <c r="DC351" s="214">
        <v>3.3211186440677967</v>
      </c>
      <c r="DD351" s="107"/>
    </row>
    <row r="352" spans="1:113" s="215" customFormat="1" ht="34.5" customHeight="1">
      <c r="A352" s="208"/>
      <c r="B352" s="4">
        <v>1</v>
      </c>
      <c r="C352" s="209"/>
      <c r="D352" s="31"/>
      <c r="E352" s="210" t="s">
        <v>517</v>
      </c>
      <c r="F352" s="211" t="s">
        <v>518</v>
      </c>
      <c r="G352" s="212">
        <v>0</v>
      </c>
      <c r="H352" s="212">
        <v>0</v>
      </c>
      <c r="I352" s="212">
        <v>0.2</v>
      </c>
      <c r="J352" s="212">
        <v>0</v>
      </c>
      <c r="K352" s="212">
        <v>0</v>
      </c>
      <c r="L352" s="212">
        <v>0</v>
      </c>
      <c r="M352" s="212">
        <v>0.2</v>
      </c>
      <c r="N352" s="212">
        <v>0</v>
      </c>
      <c r="O352" s="212">
        <v>0</v>
      </c>
      <c r="P352" s="212">
        <v>0</v>
      </c>
      <c r="Q352" s="212">
        <v>0</v>
      </c>
      <c r="R352" s="212">
        <v>0</v>
      </c>
      <c r="S352" s="212">
        <v>0</v>
      </c>
      <c r="T352" s="212">
        <v>0</v>
      </c>
      <c r="U352" s="212">
        <v>0</v>
      </c>
      <c r="V352" s="212">
        <v>0</v>
      </c>
      <c r="W352" s="212">
        <v>0</v>
      </c>
      <c r="X352" s="212">
        <v>0</v>
      </c>
      <c r="Y352" s="212">
        <v>0</v>
      </c>
      <c r="Z352" s="212">
        <v>0</v>
      </c>
      <c r="AA352" s="212">
        <v>0</v>
      </c>
      <c r="AB352" s="212">
        <v>0</v>
      </c>
      <c r="AC352" s="212">
        <v>0</v>
      </c>
      <c r="AD352" s="212">
        <v>0</v>
      </c>
      <c r="AE352" s="212">
        <v>0</v>
      </c>
      <c r="AF352" s="212">
        <v>0</v>
      </c>
      <c r="AG352" s="212">
        <v>0.4</v>
      </c>
      <c r="AH352" s="212">
        <v>0</v>
      </c>
      <c r="AI352" s="213"/>
      <c r="AJ352" s="213"/>
      <c r="AK352" s="213">
        <v>0</v>
      </c>
      <c r="AL352" s="213">
        <v>0</v>
      </c>
      <c r="AM352" s="213"/>
      <c r="AN352" s="213"/>
      <c r="AO352" s="213">
        <v>0</v>
      </c>
      <c r="AP352" s="213">
        <v>0</v>
      </c>
      <c r="AQ352" s="213"/>
      <c r="AR352" s="213"/>
      <c r="AS352" s="213">
        <v>0</v>
      </c>
      <c r="AT352" s="213">
        <v>0</v>
      </c>
      <c r="AU352" s="213"/>
      <c r="AV352" s="213"/>
      <c r="AW352" s="213"/>
      <c r="AX352" s="213"/>
      <c r="AY352" s="213"/>
      <c r="AZ352" s="213"/>
      <c r="BA352" s="213"/>
      <c r="BB352" s="213"/>
      <c r="BC352" s="213"/>
      <c r="BD352" s="213"/>
      <c r="BE352" s="213"/>
      <c r="BF352" s="213"/>
      <c r="BG352" s="212">
        <v>0</v>
      </c>
      <c r="BH352" s="212">
        <v>0</v>
      </c>
      <c r="BI352" s="212">
        <v>0</v>
      </c>
      <c r="BJ352" s="212">
        <v>0</v>
      </c>
      <c r="BK352" s="213">
        <v>0</v>
      </c>
      <c r="BL352" s="213">
        <v>0</v>
      </c>
      <c r="BM352" s="213">
        <v>0</v>
      </c>
      <c r="BN352" s="213">
        <v>0</v>
      </c>
      <c r="BO352" s="213">
        <v>0</v>
      </c>
      <c r="BP352" s="213">
        <v>0</v>
      </c>
      <c r="BQ352" s="213">
        <v>0</v>
      </c>
      <c r="BR352" s="213">
        <v>0.2</v>
      </c>
      <c r="BS352" s="213">
        <v>0</v>
      </c>
      <c r="BT352" s="213">
        <v>0</v>
      </c>
      <c r="BU352" s="213">
        <v>0</v>
      </c>
      <c r="BV352" s="213">
        <v>0</v>
      </c>
      <c r="BW352" s="213">
        <v>0</v>
      </c>
      <c r="BX352" s="212">
        <v>0.2</v>
      </c>
      <c r="BY352" s="212">
        <v>0</v>
      </c>
      <c r="BZ352" s="212">
        <v>0</v>
      </c>
      <c r="CA352" s="213">
        <v>0.2</v>
      </c>
      <c r="CB352" s="213">
        <v>0</v>
      </c>
      <c r="CC352" s="213">
        <v>0</v>
      </c>
      <c r="CD352" s="213">
        <v>0</v>
      </c>
      <c r="CE352" s="213">
        <v>0</v>
      </c>
      <c r="CF352" s="213">
        <v>0</v>
      </c>
      <c r="CG352" s="213"/>
      <c r="CH352" s="213"/>
      <c r="CI352" s="213"/>
      <c r="CJ352" s="213"/>
      <c r="CK352" s="213"/>
      <c r="CL352" s="213"/>
      <c r="CM352" s="213"/>
      <c r="CN352" s="213"/>
      <c r="CO352" s="213"/>
      <c r="CP352" s="212">
        <v>0.4</v>
      </c>
      <c r="CQ352" s="212">
        <v>0</v>
      </c>
      <c r="CR352" s="212">
        <v>0</v>
      </c>
      <c r="CS352" s="213">
        <v>0</v>
      </c>
      <c r="CT352" s="213">
        <v>0</v>
      </c>
      <c r="CU352" s="213">
        <v>0</v>
      </c>
      <c r="CV352" s="213">
        <v>0</v>
      </c>
      <c r="CW352" s="212">
        <v>0</v>
      </c>
      <c r="CX352" s="213">
        <v>0</v>
      </c>
      <c r="CY352" s="213">
        <v>0</v>
      </c>
      <c r="CZ352" s="213"/>
      <c r="DA352" s="213"/>
      <c r="DB352" s="213"/>
      <c r="DC352" s="214">
        <v>0</v>
      </c>
      <c r="DD352" s="107"/>
    </row>
    <row r="353" spans="1:113" s="215" customFormat="1" ht="34.5" customHeight="1">
      <c r="A353" s="208"/>
      <c r="B353" s="4">
        <v>1</v>
      </c>
      <c r="C353" s="209"/>
      <c r="D353" s="31"/>
      <c r="E353" s="210" t="s">
        <v>519</v>
      </c>
      <c r="F353" s="211" t="s">
        <v>520</v>
      </c>
      <c r="G353" s="212">
        <v>0</v>
      </c>
      <c r="H353" s="212">
        <v>0</v>
      </c>
      <c r="I353" s="212">
        <v>0.05</v>
      </c>
      <c r="J353" s="212">
        <v>0</v>
      </c>
      <c r="K353" s="212">
        <v>0</v>
      </c>
      <c r="L353" s="212">
        <v>0</v>
      </c>
      <c r="M353" s="212">
        <v>0</v>
      </c>
      <c r="N353" s="212">
        <v>0</v>
      </c>
      <c r="O353" s="212">
        <v>0</v>
      </c>
      <c r="P353" s="212">
        <v>0</v>
      </c>
      <c r="Q353" s="212">
        <v>0</v>
      </c>
      <c r="R353" s="212">
        <v>0</v>
      </c>
      <c r="S353" s="212">
        <v>0</v>
      </c>
      <c r="T353" s="212">
        <v>0</v>
      </c>
      <c r="U353" s="212">
        <v>0</v>
      </c>
      <c r="V353" s="212">
        <v>0</v>
      </c>
      <c r="W353" s="212">
        <v>0</v>
      </c>
      <c r="X353" s="212">
        <v>0</v>
      </c>
      <c r="Y353" s="212">
        <v>0</v>
      </c>
      <c r="Z353" s="212">
        <v>0</v>
      </c>
      <c r="AA353" s="212">
        <v>0</v>
      </c>
      <c r="AB353" s="212">
        <v>0</v>
      </c>
      <c r="AC353" s="212">
        <v>0</v>
      </c>
      <c r="AD353" s="212">
        <v>0</v>
      </c>
      <c r="AE353" s="212">
        <v>0</v>
      </c>
      <c r="AF353" s="212">
        <v>0</v>
      </c>
      <c r="AG353" s="212">
        <v>0.05</v>
      </c>
      <c r="AH353" s="212">
        <v>0</v>
      </c>
      <c r="AI353" s="213"/>
      <c r="AJ353" s="213"/>
      <c r="AK353" s="213">
        <v>0</v>
      </c>
      <c r="AL353" s="213">
        <v>0</v>
      </c>
      <c r="AM353" s="213"/>
      <c r="AN353" s="213"/>
      <c r="AO353" s="213">
        <v>0</v>
      </c>
      <c r="AP353" s="213">
        <v>0</v>
      </c>
      <c r="AQ353" s="213"/>
      <c r="AR353" s="213"/>
      <c r="AS353" s="213">
        <v>0</v>
      </c>
      <c r="AT353" s="213">
        <v>0</v>
      </c>
      <c r="AU353" s="213"/>
      <c r="AV353" s="213"/>
      <c r="AW353" s="213"/>
      <c r="AX353" s="213"/>
      <c r="AY353" s="213"/>
      <c r="AZ353" s="213"/>
      <c r="BA353" s="213"/>
      <c r="BB353" s="213"/>
      <c r="BC353" s="213"/>
      <c r="BD353" s="213"/>
      <c r="BE353" s="213"/>
      <c r="BF353" s="213"/>
      <c r="BG353" s="212">
        <v>0</v>
      </c>
      <c r="BH353" s="212">
        <v>0</v>
      </c>
      <c r="BI353" s="212">
        <v>0</v>
      </c>
      <c r="BJ353" s="212">
        <v>0</v>
      </c>
      <c r="BK353" s="213">
        <v>4.2372881355932208E-2</v>
      </c>
      <c r="BL353" s="213">
        <v>0.05</v>
      </c>
      <c r="BM353" s="213">
        <v>0</v>
      </c>
      <c r="BN353" s="213">
        <v>0</v>
      </c>
      <c r="BO353" s="213">
        <v>0</v>
      </c>
      <c r="BP353" s="213">
        <v>0</v>
      </c>
      <c r="BQ353" s="213">
        <v>0</v>
      </c>
      <c r="BR353" s="213">
        <v>0</v>
      </c>
      <c r="BS353" s="213">
        <v>0</v>
      </c>
      <c r="BT353" s="213">
        <v>0</v>
      </c>
      <c r="BU353" s="213">
        <v>0</v>
      </c>
      <c r="BV353" s="213">
        <v>0</v>
      </c>
      <c r="BW353" s="213">
        <v>0</v>
      </c>
      <c r="BX353" s="212">
        <v>0.05</v>
      </c>
      <c r="BY353" s="212">
        <v>0</v>
      </c>
      <c r="BZ353" s="212">
        <v>0</v>
      </c>
      <c r="CA353" s="213">
        <v>0</v>
      </c>
      <c r="CB353" s="213">
        <v>0</v>
      </c>
      <c r="CC353" s="213">
        <v>0</v>
      </c>
      <c r="CD353" s="213">
        <v>0</v>
      </c>
      <c r="CE353" s="213">
        <v>0</v>
      </c>
      <c r="CF353" s="213">
        <v>0</v>
      </c>
      <c r="CG353" s="213"/>
      <c r="CH353" s="213"/>
      <c r="CI353" s="213"/>
      <c r="CJ353" s="213"/>
      <c r="CK353" s="213"/>
      <c r="CL353" s="213"/>
      <c r="CM353" s="213"/>
      <c r="CN353" s="213"/>
      <c r="CO353" s="213"/>
      <c r="CP353" s="212">
        <v>0.05</v>
      </c>
      <c r="CQ353" s="212">
        <v>0</v>
      </c>
      <c r="CR353" s="212">
        <v>0</v>
      </c>
      <c r="CS353" s="213">
        <v>4.2372881355932208E-2</v>
      </c>
      <c r="CT353" s="213">
        <v>0</v>
      </c>
      <c r="CU353" s="213">
        <v>0</v>
      </c>
      <c r="CV353" s="213">
        <v>0</v>
      </c>
      <c r="CW353" s="212">
        <v>4.2372881355932208E-2</v>
      </c>
      <c r="CX353" s="213">
        <v>0</v>
      </c>
      <c r="CY353" s="213">
        <v>0</v>
      </c>
      <c r="CZ353" s="213"/>
      <c r="DA353" s="213"/>
      <c r="DB353" s="213"/>
      <c r="DC353" s="214">
        <v>4.2372881355932208E-2</v>
      </c>
      <c r="DD353" s="107"/>
    </row>
    <row r="354" spans="1:113" s="215" customFormat="1" ht="34.5" customHeight="1">
      <c r="A354" s="208"/>
      <c r="B354" s="4">
        <v>1</v>
      </c>
      <c r="C354" s="209"/>
      <c r="D354" s="31"/>
      <c r="E354" s="210" t="s">
        <v>521</v>
      </c>
      <c r="F354" s="211" t="s">
        <v>522</v>
      </c>
      <c r="G354" s="212">
        <v>0</v>
      </c>
      <c r="H354" s="212">
        <v>0</v>
      </c>
      <c r="I354" s="212">
        <v>0</v>
      </c>
      <c r="J354" s="212">
        <v>0</v>
      </c>
      <c r="K354" s="212">
        <v>0</v>
      </c>
      <c r="L354" s="212">
        <v>0</v>
      </c>
      <c r="M354" s="212">
        <v>0</v>
      </c>
      <c r="N354" s="212">
        <v>0</v>
      </c>
      <c r="O354" s="212">
        <v>0</v>
      </c>
      <c r="P354" s="212">
        <v>0</v>
      </c>
      <c r="Q354" s="212">
        <v>0.47299999999999998</v>
      </c>
      <c r="R354" s="212">
        <v>0</v>
      </c>
      <c r="S354" s="212">
        <v>0</v>
      </c>
      <c r="T354" s="212">
        <v>0</v>
      </c>
      <c r="U354" s="212">
        <v>0</v>
      </c>
      <c r="V354" s="212">
        <v>0</v>
      </c>
      <c r="W354" s="212">
        <v>0</v>
      </c>
      <c r="X354" s="212">
        <v>0</v>
      </c>
      <c r="Y354" s="212">
        <v>0</v>
      </c>
      <c r="Z354" s="212">
        <v>0</v>
      </c>
      <c r="AA354" s="212">
        <v>0</v>
      </c>
      <c r="AB354" s="212">
        <v>0</v>
      </c>
      <c r="AC354" s="212">
        <v>0</v>
      </c>
      <c r="AD354" s="212">
        <v>0</v>
      </c>
      <c r="AE354" s="212">
        <v>0</v>
      </c>
      <c r="AF354" s="212">
        <v>0</v>
      </c>
      <c r="AG354" s="212">
        <v>0.47299999999999998</v>
      </c>
      <c r="AH354" s="212">
        <v>0</v>
      </c>
      <c r="AI354" s="213"/>
      <c r="AJ354" s="213"/>
      <c r="AK354" s="213">
        <v>0</v>
      </c>
      <c r="AL354" s="213">
        <v>0</v>
      </c>
      <c r="AM354" s="213"/>
      <c r="AN354" s="213"/>
      <c r="AO354" s="213">
        <v>0</v>
      </c>
      <c r="AP354" s="213">
        <v>0</v>
      </c>
      <c r="AQ354" s="213"/>
      <c r="AR354" s="213"/>
      <c r="AS354" s="213">
        <v>0</v>
      </c>
      <c r="AT354" s="213">
        <v>0</v>
      </c>
      <c r="AU354" s="213"/>
      <c r="AV354" s="213"/>
      <c r="AW354" s="213"/>
      <c r="AX354" s="213"/>
      <c r="AY354" s="213"/>
      <c r="AZ354" s="213"/>
      <c r="BA354" s="213"/>
      <c r="BB354" s="213"/>
      <c r="BC354" s="213"/>
      <c r="BD354" s="213"/>
      <c r="BE354" s="213"/>
      <c r="BF354" s="213"/>
      <c r="BG354" s="212">
        <v>0</v>
      </c>
      <c r="BH354" s="212">
        <v>0</v>
      </c>
      <c r="BI354" s="212">
        <v>0</v>
      </c>
      <c r="BJ354" s="212">
        <v>0</v>
      </c>
      <c r="BK354" s="213">
        <v>2.9294212079660999</v>
      </c>
      <c r="BL354" s="213">
        <v>0</v>
      </c>
      <c r="BM354" s="213">
        <v>0</v>
      </c>
      <c r="BN354" s="213">
        <v>0</v>
      </c>
      <c r="BO354" s="213">
        <v>0</v>
      </c>
      <c r="BP354" s="213">
        <v>0</v>
      </c>
      <c r="BQ354" s="213">
        <v>0</v>
      </c>
      <c r="BR354" s="213">
        <v>0</v>
      </c>
      <c r="BS354" s="213">
        <v>0</v>
      </c>
      <c r="BT354" s="213">
        <v>0</v>
      </c>
      <c r="BU354" s="213">
        <v>0</v>
      </c>
      <c r="BV354" s="213">
        <v>0</v>
      </c>
      <c r="BW354" s="213">
        <v>0</v>
      </c>
      <c r="BX354" s="212">
        <v>0</v>
      </c>
      <c r="BY354" s="212">
        <v>0</v>
      </c>
      <c r="BZ354" s="212">
        <v>0</v>
      </c>
      <c r="CA354" s="213">
        <v>0</v>
      </c>
      <c r="CB354" s="213">
        <v>0</v>
      </c>
      <c r="CC354" s="213">
        <v>0</v>
      </c>
      <c r="CD354" s="213">
        <v>0.47299999999999998</v>
      </c>
      <c r="CE354" s="213">
        <v>0</v>
      </c>
      <c r="CF354" s="213">
        <v>0</v>
      </c>
      <c r="CG354" s="213"/>
      <c r="CH354" s="213"/>
      <c r="CI354" s="213"/>
      <c r="CJ354" s="213"/>
      <c r="CK354" s="213"/>
      <c r="CL354" s="213"/>
      <c r="CM354" s="213"/>
      <c r="CN354" s="213"/>
      <c r="CO354" s="213"/>
      <c r="CP354" s="212">
        <v>0.47299999999999998</v>
      </c>
      <c r="CQ354" s="212">
        <v>0</v>
      </c>
      <c r="CR354" s="212">
        <v>0</v>
      </c>
      <c r="CS354" s="213">
        <v>0</v>
      </c>
      <c r="CT354" s="213">
        <v>0</v>
      </c>
      <c r="CU354" s="213">
        <v>0</v>
      </c>
      <c r="CV354" s="213">
        <v>0</v>
      </c>
      <c r="CW354" s="212">
        <v>0</v>
      </c>
      <c r="CX354" s="213">
        <v>0</v>
      </c>
      <c r="CY354" s="213">
        <v>2.9294212079660999</v>
      </c>
      <c r="CZ354" s="213"/>
      <c r="DA354" s="213"/>
      <c r="DB354" s="213"/>
      <c r="DC354" s="214">
        <v>2.9294212079660999</v>
      </c>
      <c r="DD354" s="107"/>
    </row>
    <row r="355" spans="1:113" s="215" customFormat="1" ht="34.5" customHeight="1">
      <c r="A355" s="208"/>
      <c r="B355" s="4">
        <v>1</v>
      </c>
      <c r="C355" s="209"/>
      <c r="D355" s="31"/>
      <c r="E355" s="210" t="s">
        <v>523</v>
      </c>
      <c r="F355" s="211" t="s">
        <v>524</v>
      </c>
      <c r="G355" s="212">
        <v>0</v>
      </c>
      <c r="H355" s="212">
        <v>0</v>
      </c>
      <c r="I355" s="212">
        <v>0</v>
      </c>
      <c r="J355" s="212">
        <v>0</v>
      </c>
      <c r="K355" s="212">
        <v>0</v>
      </c>
      <c r="L355" s="212">
        <v>0</v>
      </c>
      <c r="M355" s="212">
        <v>0.35</v>
      </c>
      <c r="N355" s="212">
        <v>0</v>
      </c>
      <c r="O355" s="212">
        <v>0</v>
      </c>
      <c r="P355" s="212">
        <v>0</v>
      </c>
      <c r="Q355" s="212">
        <v>0</v>
      </c>
      <c r="R355" s="212">
        <v>0</v>
      </c>
      <c r="S355" s="212">
        <v>0</v>
      </c>
      <c r="T355" s="212">
        <v>0</v>
      </c>
      <c r="U355" s="212">
        <v>0</v>
      </c>
      <c r="V355" s="212">
        <v>0</v>
      </c>
      <c r="W355" s="212">
        <v>0</v>
      </c>
      <c r="X355" s="212">
        <v>0</v>
      </c>
      <c r="Y355" s="212">
        <v>0</v>
      </c>
      <c r="Z355" s="212">
        <v>0</v>
      </c>
      <c r="AA355" s="212">
        <v>0</v>
      </c>
      <c r="AB355" s="212">
        <v>0</v>
      </c>
      <c r="AC355" s="212">
        <v>0</v>
      </c>
      <c r="AD355" s="212">
        <v>0</v>
      </c>
      <c r="AE355" s="212">
        <v>0</v>
      </c>
      <c r="AF355" s="212">
        <v>0</v>
      </c>
      <c r="AG355" s="212">
        <v>0.35</v>
      </c>
      <c r="AH355" s="212">
        <v>0</v>
      </c>
      <c r="AI355" s="213"/>
      <c r="AJ355" s="213"/>
      <c r="AK355" s="213">
        <v>0</v>
      </c>
      <c r="AL355" s="213">
        <v>0</v>
      </c>
      <c r="AM355" s="213"/>
      <c r="AN355" s="213"/>
      <c r="AO355" s="213">
        <v>0</v>
      </c>
      <c r="AP355" s="213">
        <v>0</v>
      </c>
      <c r="AQ355" s="213"/>
      <c r="AR355" s="213"/>
      <c r="AS355" s="213">
        <v>0</v>
      </c>
      <c r="AT355" s="213">
        <v>0</v>
      </c>
      <c r="AU355" s="213"/>
      <c r="AV355" s="213"/>
      <c r="AW355" s="213"/>
      <c r="AX355" s="213"/>
      <c r="AY355" s="213"/>
      <c r="AZ355" s="213"/>
      <c r="BA355" s="213"/>
      <c r="BB355" s="213"/>
      <c r="BC355" s="213"/>
      <c r="BD355" s="213"/>
      <c r="BE355" s="213"/>
      <c r="BF355" s="213"/>
      <c r="BG355" s="212">
        <v>0</v>
      </c>
      <c r="BH355" s="212">
        <v>0</v>
      </c>
      <c r="BI355" s="212">
        <v>0</v>
      </c>
      <c r="BJ355" s="212">
        <v>0</v>
      </c>
      <c r="BK355" s="213">
        <v>1.8000000000000003</v>
      </c>
      <c r="BL355" s="213">
        <v>0</v>
      </c>
      <c r="BM355" s="213">
        <v>0</v>
      </c>
      <c r="BN355" s="213">
        <v>0</v>
      </c>
      <c r="BO355" s="213">
        <v>0</v>
      </c>
      <c r="BP355" s="213">
        <v>0</v>
      </c>
      <c r="BQ355" s="213">
        <v>0</v>
      </c>
      <c r="BR355" s="213">
        <v>0</v>
      </c>
      <c r="BS355" s="213">
        <v>0</v>
      </c>
      <c r="BT355" s="213">
        <v>0</v>
      </c>
      <c r="BU355" s="213">
        <v>0</v>
      </c>
      <c r="BV355" s="213">
        <v>0</v>
      </c>
      <c r="BW355" s="213">
        <v>0</v>
      </c>
      <c r="BX355" s="212">
        <v>0</v>
      </c>
      <c r="BY355" s="212">
        <v>0</v>
      </c>
      <c r="BZ355" s="212">
        <v>0</v>
      </c>
      <c r="CA355" s="213">
        <v>0.35</v>
      </c>
      <c r="CB355" s="213">
        <v>0</v>
      </c>
      <c r="CC355" s="213">
        <v>0</v>
      </c>
      <c r="CD355" s="213">
        <v>0</v>
      </c>
      <c r="CE355" s="213">
        <v>0</v>
      </c>
      <c r="CF355" s="213">
        <v>0</v>
      </c>
      <c r="CG355" s="213"/>
      <c r="CH355" s="213"/>
      <c r="CI355" s="213"/>
      <c r="CJ355" s="213"/>
      <c r="CK355" s="213"/>
      <c r="CL355" s="213"/>
      <c r="CM355" s="213"/>
      <c r="CN355" s="213"/>
      <c r="CO355" s="213"/>
      <c r="CP355" s="212">
        <v>0.35</v>
      </c>
      <c r="CQ355" s="212">
        <v>0</v>
      </c>
      <c r="CR355" s="212">
        <v>0</v>
      </c>
      <c r="CS355" s="213">
        <v>0</v>
      </c>
      <c r="CT355" s="213">
        <v>0</v>
      </c>
      <c r="CU355" s="213">
        <v>0</v>
      </c>
      <c r="CV355" s="213">
        <v>0</v>
      </c>
      <c r="CW355" s="212">
        <v>0</v>
      </c>
      <c r="CX355" s="213">
        <v>1.8000000000000003</v>
      </c>
      <c r="CY355" s="213">
        <v>0</v>
      </c>
      <c r="CZ355" s="213"/>
      <c r="DA355" s="213"/>
      <c r="DB355" s="213"/>
      <c r="DC355" s="214">
        <v>1.8000000000000003</v>
      </c>
      <c r="DD355" s="107"/>
    </row>
    <row r="356" spans="1:113" s="215" customFormat="1" ht="34.5" customHeight="1">
      <c r="A356" s="208"/>
      <c r="B356" s="4">
        <v>1</v>
      </c>
      <c r="C356" s="209"/>
      <c r="D356" s="31"/>
      <c r="E356" s="210" t="s">
        <v>525</v>
      </c>
      <c r="F356" s="211" t="s">
        <v>526</v>
      </c>
      <c r="G356" s="212">
        <v>0</v>
      </c>
      <c r="H356" s="212">
        <v>0</v>
      </c>
      <c r="I356" s="212">
        <v>0</v>
      </c>
      <c r="J356" s="212">
        <v>0</v>
      </c>
      <c r="K356" s="212">
        <v>0</v>
      </c>
      <c r="L356" s="212">
        <v>0</v>
      </c>
      <c r="M356" s="212">
        <v>0.3</v>
      </c>
      <c r="N356" s="212">
        <v>0</v>
      </c>
      <c r="O356" s="212">
        <v>0</v>
      </c>
      <c r="P356" s="212">
        <v>0</v>
      </c>
      <c r="Q356" s="212">
        <v>0</v>
      </c>
      <c r="R356" s="212">
        <v>0</v>
      </c>
      <c r="S356" s="212">
        <v>0</v>
      </c>
      <c r="T356" s="212">
        <v>0</v>
      </c>
      <c r="U356" s="212">
        <v>0</v>
      </c>
      <c r="V356" s="212">
        <v>0</v>
      </c>
      <c r="W356" s="212">
        <v>0</v>
      </c>
      <c r="X356" s="212">
        <v>0</v>
      </c>
      <c r="Y356" s="212">
        <v>0</v>
      </c>
      <c r="Z356" s="212">
        <v>0</v>
      </c>
      <c r="AA356" s="212">
        <v>0</v>
      </c>
      <c r="AB356" s="212">
        <v>0</v>
      </c>
      <c r="AC356" s="212">
        <v>0</v>
      </c>
      <c r="AD356" s="212">
        <v>0</v>
      </c>
      <c r="AE356" s="212">
        <v>0</v>
      </c>
      <c r="AF356" s="212">
        <v>0</v>
      </c>
      <c r="AG356" s="212">
        <v>0.3</v>
      </c>
      <c r="AH356" s="212">
        <v>0</v>
      </c>
      <c r="AI356" s="213"/>
      <c r="AJ356" s="213"/>
      <c r="AK356" s="213">
        <v>0</v>
      </c>
      <c r="AL356" s="213">
        <v>0</v>
      </c>
      <c r="AM356" s="213"/>
      <c r="AN356" s="213"/>
      <c r="AO356" s="213">
        <v>0</v>
      </c>
      <c r="AP356" s="213">
        <v>0</v>
      </c>
      <c r="AQ356" s="213"/>
      <c r="AR356" s="213"/>
      <c r="AS356" s="213">
        <v>0</v>
      </c>
      <c r="AT356" s="213">
        <v>0</v>
      </c>
      <c r="AU356" s="213"/>
      <c r="AV356" s="213"/>
      <c r="AW356" s="213"/>
      <c r="AX356" s="213"/>
      <c r="AY356" s="213"/>
      <c r="AZ356" s="213"/>
      <c r="BA356" s="213"/>
      <c r="BB356" s="213"/>
      <c r="BC356" s="213"/>
      <c r="BD356" s="213"/>
      <c r="BE356" s="213"/>
      <c r="BF356" s="213"/>
      <c r="BG356" s="212">
        <v>0</v>
      </c>
      <c r="BH356" s="212">
        <v>0</v>
      </c>
      <c r="BI356" s="212">
        <v>0</v>
      </c>
      <c r="BJ356" s="212">
        <v>0</v>
      </c>
      <c r="BK356" s="213">
        <v>1.8000000000000003</v>
      </c>
      <c r="BL356" s="213">
        <v>0</v>
      </c>
      <c r="BM356" s="213">
        <v>0</v>
      </c>
      <c r="BN356" s="213">
        <v>0</v>
      </c>
      <c r="BO356" s="213">
        <v>0</v>
      </c>
      <c r="BP356" s="213">
        <v>0</v>
      </c>
      <c r="BQ356" s="213">
        <v>0</v>
      </c>
      <c r="BR356" s="213">
        <v>0</v>
      </c>
      <c r="BS356" s="213">
        <v>0</v>
      </c>
      <c r="BT356" s="213">
        <v>0</v>
      </c>
      <c r="BU356" s="213">
        <v>0</v>
      </c>
      <c r="BV356" s="213">
        <v>0</v>
      </c>
      <c r="BW356" s="213">
        <v>0</v>
      </c>
      <c r="BX356" s="212">
        <v>0</v>
      </c>
      <c r="BY356" s="212">
        <v>0</v>
      </c>
      <c r="BZ356" s="212">
        <v>0</v>
      </c>
      <c r="CA356" s="213">
        <v>0.3</v>
      </c>
      <c r="CB356" s="213">
        <v>0</v>
      </c>
      <c r="CC356" s="213">
        <v>0</v>
      </c>
      <c r="CD356" s="213">
        <v>0</v>
      </c>
      <c r="CE356" s="213">
        <v>0</v>
      </c>
      <c r="CF356" s="213">
        <v>0</v>
      </c>
      <c r="CG356" s="213"/>
      <c r="CH356" s="213"/>
      <c r="CI356" s="213"/>
      <c r="CJ356" s="213"/>
      <c r="CK356" s="213"/>
      <c r="CL356" s="213"/>
      <c r="CM356" s="213"/>
      <c r="CN356" s="213"/>
      <c r="CO356" s="213"/>
      <c r="CP356" s="212">
        <v>0.3</v>
      </c>
      <c r="CQ356" s="212">
        <v>0</v>
      </c>
      <c r="CR356" s="212">
        <v>0</v>
      </c>
      <c r="CS356" s="213">
        <v>0</v>
      </c>
      <c r="CT356" s="213">
        <v>0</v>
      </c>
      <c r="CU356" s="213">
        <v>0</v>
      </c>
      <c r="CV356" s="213">
        <v>0</v>
      </c>
      <c r="CW356" s="212">
        <v>0</v>
      </c>
      <c r="CX356" s="213">
        <v>1.8000000000000003</v>
      </c>
      <c r="CY356" s="213">
        <v>0</v>
      </c>
      <c r="CZ356" s="213"/>
      <c r="DA356" s="213"/>
      <c r="DB356" s="213"/>
      <c r="DC356" s="214">
        <v>1.8000000000000003</v>
      </c>
      <c r="DD356" s="107"/>
    </row>
    <row r="357" spans="1:113" s="215" customFormat="1" ht="34.5" customHeight="1">
      <c r="A357" s="208"/>
      <c r="B357" s="4">
        <v>1</v>
      </c>
      <c r="C357" s="209"/>
      <c r="D357" s="31"/>
      <c r="E357" s="210" t="s">
        <v>527</v>
      </c>
      <c r="F357" s="211" t="s">
        <v>528</v>
      </c>
      <c r="G357" s="212">
        <v>0</v>
      </c>
      <c r="H357" s="212">
        <v>0</v>
      </c>
      <c r="I357" s="212">
        <v>0</v>
      </c>
      <c r="J357" s="212">
        <v>0</v>
      </c>
      <c r="K357" s="212">
        <v>0</v>
      </c>
      <c r="L357" s="212">
        <v>0</v>
      </c>
      <c r="M357" s="212">
        <v>0.1</v>
      </c>
      <c r="N357" s="212">
        <v>0</v>
      </c>
      <c r="O357" s="212">
        <v>0</v>
      </c>
      <c r="P357" s="212">
        <v>0</v>
      </c>
      <c r="Q357" s="212">
        <v>0</v>
      </c>
      <c r="R357" s="212">
        <v>0</v>
      </c>
      <c r="S357" s="212">
        <v>0</v>
      </c>
      <c r="T357" s="212">
        <v>0</v>
      </c>
      <c r="U357" s="212">
        <v>0</v>
      </c>
      <c r="V357" s="212">
        <v>0</v>
      </c>
      <c r="W357" s="212">
        <v>0</v>
      </c>
      <c r="X357" s="212">
        <v>0</v>
      </c>
      <c r="Y357" s="212">
        <v>0</v>
      </c>
      <c r="Z357" s="212">
        <v>0</v>
      </c>
      <c r="AA357" s="212">
        <v>0</v>
      </c>
      <c r="AB357" s="212">
        <v>0</v>
      </c>
      <c r="AC357" s="212">
        <v>0</v>
      </c>
      <c r="AD357" s="212">
        <v>0</v>
      </c>
      <c r="AE357" s="212">
        <v>0</v>
      </c>
      <c r="AF357" s="212">
        <v>0</v>
      </c>
      <c r="AG357" s="212">
        <v>0.1</v>
      </c>
      <c r="AH357" s="212">
        <v>0</v>
      </c>
      <c r="AI357" s="213"/>
      <c r="AJ357" s="213"/>
      <c r="AK357" s="213">
        <v>0</v>
      </c>
      <c r="AL357" s="213">
        <v>0</v>
      </c>
      <c r="AM357" s="213"/>
      <c r="AN357" s="213"/>
      <c r="AO357" s="213">
        <v>0</v>
      </c>
      <c r="AP357" s="213">
        <v>0</v>
      </c>
      <c r="AQ357" s="213"/>
      <c r="AR357" s="213"/>
      <c r="AS357" s="213">
        <v>0</v>
      </c>
      <c r="AT357" s="213">
        <v>0</v>
      </c>
      <c r="AU357" s="213"/>
      <c r="AV357" s="213"/>
      <c r="AW357" s="213"/>
      <c r="AX357" s="213"/>
      <c r="AY357" s="213"/>
      <c r="AZ357" s="213"/>
      <c r="BA357" s="213"/>
      <c r="BB357" s="213"/>
      <c r="BC357" s="213"/>
      <c r="BD357" s="213"/>
      <c r="BE357" s="213"/>
      <c r="BF357" s="213"/>
      <c r="BG357" s="212">
        <v>0</v>
      </c>
      <c r="BH357" s="212">
        <v>0</v>
      </c>
      <c r="BI357" s="212">
        <v>0</v>
      </c>
      <c r="BJ357" s="212">
        <v>0</v>
      </c>
      <c r="BK357" s="213">
        <v>0.5</v>
      </c>
      <c r="BL357" s="213">
        <v>0</v>
      </c>
      <c r="BM357" s="213">
        <v>0</v>
      </c>
      <c r="BN357" s="213">
        <v>0</v>
      </c>
      <c r="BO357" s="213">
        <v>0</v>
      </c>
      <c r="BP357" s="213">
        <v>0</v>
      </c>
      <c r="BQ357" s="213">
        <v>0</v>
      </c>
      <c r="BR357" s="213">
        <v>0</v>
      </c>
      <c r="BS357" s="213">
        <v>0</v>
      </c>
      <c r="BT357" s="213">
        <v>0</v>
      </c>
      <c r="BU357" s="213">
        <v>0</v>
      </c>
      <c r="BV357" s="213">
        <v>0</v>
      </c>
      <c r="BW357" s="213">
        <v>0</v>
      </c>
      <c r="BX357" s="212">
        <v>0</v>
      </c>
      <c r="BY357" s="212">
        <v>0</v>
      </c>
      <c r="BZ357" s="212">
        <v>0</v>
      </c>
      <c r="CA357" s="213">
        <v>0.1</v>
      </c>
      <c r="CB357" s="213">
        <v>0</v>
      </c>
      <c r="CC357" s="213">
        <v>0</v>
      </c>
      <c r="CD357" s="213">
        <v>0</v>
      </c>
      <c r="CE357" s="213">
        <v>0</v>
      </c>
      <c r="CF357" s="213">
        <v>0</v>
      </c>
      <c r="CG357" s="213"/>
      <c r="CH357" s="213"/>
      <c r="CI357" s="213"/>
      <c r="CJ357" s="213"/>
      <c r="CK357" s="213"/>
      <c r="CL357" s="213"/>
      <c r="CM357" s="213"/>
      <c r="CN357" s="213"/>
      <c r="CO357" s="213"/>
      <c r="CP357" s="212">
        <v>0.1</v>
      </c>
      <c r="CQ357" s="212">
        <v>0</v>
      </c>
      <c r="CR357" s="212">
        <v>0</v>
      </c>
      <c r="CS357" s="213">
        <v>0</v>
      </c>
      <c r="CT357" s="213">
        <v>0</v>
      </c>
      <c r="CU357" s="213">
        <v>0</v>
      </c>
      <c r="CV357" s="213">
        <v>0</v>
      </c>
      <c r="CW357" s="212">
        <v>0</v>
      </c>
      <c r="CX357" s="213">
        <v>0.5</v>
      </c>
      <c r="CY357" s="213">
        <v>0</v>
      </c>
      <c r="CZ357" s="213"/>
      <c r="DA357" s="213"/>
      <c r="DB357" s="213"/>
      <c r="DC357" s="214">
        <v>0.5</v>
      </c>
      <c r="DD357" s="107"/>
    </row>
    <row r="358" spans="1:113" s="215" customFormat="1" ht="34.5" customHeight="1">
      <c r="A358" s="208"/>
      <c r="B358" s="4">
        <v>1</v>
      </c>
      <c r="C358" s="209"/>
      <c r="D358" s="31"/>
      <c r="E358" s="210" t="s">
        <v>529</v>
      </c>
      <c r="F358" s="211" t="s">
        <v>530</v>
      </c>
      <c r="G358" s="212">
        <v>0</v>
      </c>
      <c r="H358" s="212">
        <v>0</v>
      </c>
      <c r="I358" s="212">
        <v>0</v>
      </c>
      <c r="J358" s="212">
        <v>0</v>
      </c>
      <c r="K358" s="212">
        <v>0</v>
      </c>
      <c r="L358" s="212">
        <v>0</v>
      </c>
      <c r="M358" s="212">
        <v>0.55000000000000004</v>
      </c>
      <c r="N358" s="212">
        <v>0</v>
      </c>
      <c r="O358" s="212">
        <v>0</v>
      </c>
      <c r="P358" s="212">
        <v>0</v>
      </c>
      <c r="Q358" s="212">
        <v>0</v>
      </c>
      <c r="R358" s="212">
        <v>0</v>
      </c>
      <c r="S358" s="212">
        <v>0</v>
      </c>
      <c r="T358" s="212">
        <v>0</v>
      </c>
      <c r="U358" s="212">
        <v>0</v>
      </c>
      <c r="V358" s="212">
        <v>0</v>
      </c>
      <c r="W358" s="212">
        <v>0</v>
      </c>
      <c r="X358" s="212">
        <v>0</v>
      </c>
      <c r="Y358" s="212">
        <v>0</v>
      </c>
      <c r="Z358" s="212">
        <v>0</v>
      </c>
      <c r="AA358" s="212">
        <v>0</v>
      </c>
      <c r="AB358" s="212">
        <v>0</v>
      </c>
      <c r="AC358" s="212">
        <v>0</v>
      </c>
      <c r="AD358" s="212">
        <v>0</v>
      </c>
      <c r="AE358" s="212">
        <v>0</v>
      </c>
      <c r="AF358" s="212">
        <v>0</v>
      </c>
      <c r="AG358" s="212">
        <v>0.55000000000000004</v>
      </c>
      <c r="AH358" s="212">
        <v>0</v>
      </c>
      <c r="AI358" s="213"/>
      <c r="AJ358" s="213"/>
      <c r="AK358" s="213">
        <v>0</v>
      </c>
      <c r="AL358" s="213">
        <v>0</v>
      </c>
      <c r="AM358" s="213"/>
      <c r="AN358" s="213"/>
      <c r="AO358" s="213">
        <v>0</v>
      </c>
      <c r="AP358" s="213">
        <v>0</v>
      </c>
      <c r="AQ358" s="213"/>
      <c r="AR358" s="213"/>
      <c r="AS358" s="213">
        <v>0</v>
      </c>
      <c r="AT358" s="213">
        <v>0</v>
      </c>
      <c r="AU358" s="213"/>
      <c r="AV358" s="213"/>
      <c r="AW358" s="213"/>
      <c r="AX358" s="213"/>
      <c r="AY358" s="213"/>
      <c r="AZ358" s="213"/>
      <c r="BA358" s="213"/>
      <c r="BB358" s="213"/>
      <c r="BC358" s="213"/>
      <c r="BD358" s="213"/>
      <c r="BE358" s="213"/>
      <c r="BF358" s="213"/>
      <c r="BG358" s="212">
        <v>0</v>
      </c>
      <c r="BH358" s="212">
        <v>0</v>
      </c>
      <c r="BI358" s="212">
        <v>0</v>
      </c>
      <c r="BJ358" s="212">
        <v>0</v>
      </c>
      <c r="BK358" s="213">
        <v>3.665</v>
      </c>
      <c r="BL358" s="213">
        <v>0</v>
      </c>
      <c r="BM358" s="213">
        <v>0</v>
      </c>
      <c r="BN358" s="213">
        <v>0</v>
      </c>
      <c r="BO358" s="213">
        <v>0</v>
      </c>
      <c r="BP358" s="213">
        <v>0</v>
      </c>
      <c r="BQ358" s="213">
        <v>0</v>
      </c>
      <c r="BR358" s="213">
        <v>0</v>
      </c>
      <c r="BS358" s="213">
        <v>0</v>
      </c>
      <c r="BT358" s="213">
        <v>0</v>
      </c>
      <c r="BU358" s="213">
        <v>0</v>
      </c>
      <c r="BV358" s="213">
        <v>0</v>
      </c>
      <c r="BW358" s="213">
        <v>0</v>
      </c>
      <c r="BX358" s="212">
        <v>0</v>
      </c>
      <c r="BY358" s="212">
        <v>0</v>
      </c>
      <c r="BZ358" s="212">
        <v>0</v>
      </c>
      <c r="CA358" s="213">
        <v>0.55000000000000004</v>
      </c>
      <c r="CB358" s="213">
        <v>0</v>
      </c>
      <c r="CC358" s="213">
        <v>0</v>
      </c>
      <c r="CD358" s="213">
        <v>0</v>
      </c>
      <c r="CE358" s="213">
        <v>0</v>
      </c>
      <c r="CF358" s="213">
        <v>0</v>
      </c>
      <c r="CG358" s="213"/>
      <c r="CH358" s="213"/>
      <c r="CI358" s="213"/>
      <c r="CJ358" s="213"/>
      <c r="CK358" s="213"/>
      <c r="CL358" s="213"/>
      <c r="CM358" s="213"/>
      <c r="CN358" s="213"/>
      <c r="CO358" s="213"/>
      <c r="CP358" s="212">
        <v>0.55000000000000004</v>
      </c>
      <c r="CQ358" s="212">
        <v>0</v>
      </c>
      <c r="CR358" s="212">
        <v>0</v>
      </c>
      <c r="CS358" s="213">
        <v>0</v>
      </c>
      <c r="CT358" s="213">
        <v>0</v>
      </c>
      <c r="CU358" s="213">
        <v>0</v>
      </c>
      <c r="CV358" s="213">
        <v>0</v>
      </c>
      <c r="CW358" s="212">
        <v>0</v>
      </c>
      <c r="CX358" s="213">
        <v>3.665</v>
      </c>
      <c r="CY358" s="213">
        <v>0</v>
      </c>
      <c r="CZ358" s="213"/>
      <c r="DA358" s="213"/>
      <c r="DB358" s="213"/>
      <c r="DC358" s="214">
        <v>3.665</v>
      </c>
      <c r="DD358" s="107"/>
    </row>
    <row r="359" spans="1:113" s="215" customFormat="1" ht="34.5" customHeight="1">
      <c r="A359" s="208"/>
      <c r="B359" s="4">
        <v>1</v>
      </c>
      <c r="C359" s="209"/>
      <c r="D359" s="31"/>
      <c r="E359" s="210" t="s">
        <v>531</v>
      </c>
      <c r="F359" s="211" t="s">
        <v>532</v>
      </c>
      <c r="G359" s="212">
        <v>0</v>
      </c>
      <c r="H359" s="212">
        <v>0</v>
      </c>
      <c r="I359" s="212">
        <v>0</v>
      </c>
      <c r="J359" s="212">
        <v>0</v>
      </c>
      <c r="K359" s="212">
        <v>0</v>
      </c>
      <c r="L359" s="212">
        <v>0</v>
      </c>
      <c r="M359" s="212">
        <v>0</v>
      </c>
      <c r="N359" s="212">
        <v>0</v>
      </c>
      <c r="O359" s="212">
        <v>0</v>
      </c>
      <c r="P359" s="212">
        <v>0</v>
      </c>
      <c r="Q359" s="212">
        <v>0.02</v>
      </c>
      <c r="R359" s="212">
        <v>0</v>
      </c>
      <c r="S359" s="212">
        <v>0</v>
      </c>
      <c r="T359" s="212">
        <v>0</v>
      </c>
      <c r="U359" s="212">
        <v>0</v>
      </c>
      <c r="V359" s="212">
        <v>0</v>
      </c>
      <c r="W359" s="212">
        <v>0</v>
      </c>
      <c r="X359" s="212">
        <v>0</v>
      </c>
      <c r="Y359" s="212">
        <v>0</v>
      </c>
      <c r="Z359" s="212">
        <v>0</v>
      </c>
      <c r="AA359" s="212">
        <v>0</v>
      </c>
      <c r="AB359" s="212">
        <v>0</v>
      </c>
      <c r="AC359" s="212">
        <v>0</v>
      </c>
      <c r="AD359" s="212">
        <v>0</v>
      </c>
      <c r="AE359" s="212">
        <v>0</v>
      </c>
      <c r="AF359" s="212">
        <v>0</v>
      </c>
      <c r="AG359" s="212">
        <v>0.02</v>
      </c>
      <c r="AH359" s="212">
        <v>0</v>
      </c>
      <c r="AI359" s="213"/>
      <c r="AJ359" s="213"/>
      <c r="AK359" s="213">
        <v>0</v>
      </c>
      <c r="AL359" s="213">
        <v>0</v>
      </c>
      <c r="AM359" s="213"/>
      <c r="AN359" s="213"/>
      <c r="AO359" s="213">
        <v>0</v>
      </c>
      <c r="AP359" s="213">
        <v>0</v>
      </c>
      <c r="AQ359" s="213"/>
      <c r="AR359" s="213"/>
      <c r="AS359" s="213">
        <v>0</v>
      </c>
      <c r="AT359" s="213">
        <v>0</v>
      </c>
      <c r="AU359" s="213"/>
      <c r="AV359" s="213"/>
      <c r="AW359" s="213"/>
      <c r="AX359" s="213"/>
      <c r="AY359" s="213"/>
      <c r="AZ359" s="213"/>
      <c r="BA359" s="213"/>
      <c r="BB359" s="213"/>
      <c r="BC359" s="213"/>
      <c r="BD359" s="213"/>
      <c r="BE359" s="213"/>
      <c r="BF359" s="213"/>
      <c r="BG359" s="212">
        <v>0</v>
      </c>
      <c r="BH359" s="212">
        <v>0</v>
      </c>
      <c r="BI359" s="212">
        <v>0</v>
      </c>
      <c r="BJ359" s="212">
        <v>0</v>
      </c>
      <c r="BK359" s="213">
        <v>0.12407477118644099</v>
      </c>
      <c r="BL359" s="213">
        <v>0</v>
      </c>
      <c r="BM359" s="213">
        <v>0</v>
      </c>
      <c r="BN359" s="213">
        <v>0</v>
      </c>
      <c r="BO359" s="213">
        <v>0</v>
      </c>
      <c r="BP359" s="213">
        <v>0</v>
      </c>
      <c r="BQ359" s="213">
        <v>0</v>
      </c>
      <c r="BR359" s="213">
        <v>0</v>
      </c>
      <c r="BS359" s="213">
        <v>0</v>
      </c>
      <c r="BT359" s="213">
        <v>0</v>
      </c>
      <c r="BU359" s="213">
        <v>0</v>
      </c>
      <c r="BV359" s="213">
        <v>0</v>
      </c>
      <c r="BW359" s="213">
        <v>0</v>
      </c>
      <c r="BX359" s="212">
        <v>0</v>
      </c>
      <c r="BY359" s="212">
        <v>0</v>
      </c>
      <c r="BZ359" s="212">
        <v>0</v>
      </c>
      <c r="CA359" s="213">
        <v>0</v>
      </c>
      <c r="CB359" s="213">
        <v>0</v>
      </c>
      <c r="CC359" s="213">
        <v>0</v>
      </c>
      <c r="CD359" s="213">
        <v>0.02</v>
      </c>
      <c r="CE359" s="213">
        <v>0</v>
      </c>
      <c r="CF359" s="213">
        <v>0</v>
      </c>
      <c r="CG359" s="213"/>
      <c r="CH359" s="213"/>
      <c r="CI359" s="213"/>
      <c r="CJ359" s="213"/>
      <c r="CK359" s="213"/>
      <c r="CL359" s="213"/>
      <c r="CM359" s="213"/>
      <c r="CN359" s="213"/>
      <c r="CO359" s="213"/>
      <c r="CP359" s="212">
        <v>0.02</v>
      </c>
      <c r="CQ359" s="212">
        <v>0</v>
      </c>
      <c r="CR359" s="212">
        <v>0</v>
      </c>
      <c r="CS359" s="213">
        <v>0</v>
      </c>
      <c r="CT359" s="213">
        <v>0</v>
      </c>
      <c r="CU359" s="213">
        <v>0</v>
      </c>
      <c r="CV359" s="213">
        <v>0</v>
      </c>
      <c r="CW359" s="212">
        <v>0</v>
      </c>
      <c r="CX359" s="213">
        <v>0</v>
      </c>
      <c r="CY359" s="213">
        <v>0.12407477118644099</v>
      </c>
      <c r="CZ359" s="213"/>
      <c r="DA359" s="213"/>
      <c r="DB359" s="213"/>
      <c r="DC359" s="214">
        <v>0.12407477118644099</v>
      </c>
      <c r="DD359" s="107"/>
    </row>
    <row r="360" spans="1:113" s="215" customFormat="1" ht="34.5" customHeight="1">
      <c r="A360" s="208"/>
      <c r="B360" s="4">
        <v>1</v>
      </c>
      <c r="C360" s="209"/>
      <c r="D360" s="31"/>
      <c r="E360" s="210" t="s">
        <v>533</v>
      </c>
      <c r="F360" s="211" t="s">
        <v>534</v>
      </c>
      <c r="G360" s="212">
        <v>0</v>
      </c>
      <c r="H360" s="212">
        <v>0</v>
      </c>
      <c r="I360" s="212">
        <v>0</v>
      </c>
      <c r="J360" s="212">
        <v>0</v>
      </c>
      <c r="K360" s="212">
        <v>0</v>
      </c>
      <c r="L360" s="212">
        <v>0</v>
      </c>
      <c r="M360" s="212">
        <v>0</v>
      </c>
      <c r="N360" s="212">
        <v>0</v>
      </c>
      <c r="O360" s="212">
        <v>0</v>
      </c>
      <c r="P360" s="212">
        <v>0</v>
      </c>
      <c r="Q360" s="212">
        <v>0</v>
      </c>
      <c r="R360" s="212">
        <v>0</v>
      </c>
      <c r="S360" s="212">
        <v>0</v>
      </c>
      <c r="T360" s="212">
        <v>0</v>
      </c>
      <c r="U360" s="212">
        <v>0</v>
      </c>
      <c r="V360" s="212">
        <v>0</v>
      </c>
      <c r="W360" s="212">
        <v>0</v>
      </c>
      <c r="X360" s="212">
        <v>0</v>
      </c>
      <c r="Y360" s="212">
        <v>0</v>
      </c>
      <c r="Z360" s="212">
        <v>0</v>
      </c>
      <c r="AA360" s="212">
        <v>0</v>
      </c>
      <c r="AB360" s="212">
        <v>0</v>
      </c>
      <c r="AC360" s="212">
        <v>0</v>
      </c>
      <c r="AD360" s="212">
        <v>0</v>
      </c>
      <c r="AE360" s="212">
        <v>0</v>
      </c>
      <c r="AF360" s="212">
        <v>0</v>
      </c>
      <c r="AG360" s="212">
        <v>0</v>
      </c>
      <c r="AH360" s="212">
        <v>0</v>
      </c>
      <c r="AI360" s="213"/>
      <c r="AJ360" s="213"/>
      <c r="AK360" s="213">
        <v>0</v>
      </c>
      <c r="AL360" s="213">
        <v>0</v>
      </c>
      <c r="AM360" s="213"/>
      <c r="AN360" s="213"/>
      <c r="AO360" s="213">
        <v>0</v>
      </c>
      <c r="AP360" s="213">
        <v>0</v>
      </c>
      <c r="AQ360" s="213"/>
      <c r="AR360" s="213"/>
      <c r="AS360" s="213">
        <v>0</v>
      </c>
      <c r="AT360" s="213">
        <v>0</v>
      </c>
      <c r="AU360" s="213"/>
      <c r="AV360" s="213"/>
      <c r="AW360" s="213"/>
      <c r="AX360" s="213"/>
      <c r="AY360" s="213"/>
      <c r="AZ360" s="213"/>
      <c r="BA360" s="213"/>
      <c r="BB360" s="213"/>
      <c r="BC360" s="213"/>
      <c r="BD360" s="213"/>
      <c r="BE360" s="213"/>
      <c r="BF360" s="213"/>
      <c r="BG360" s="212">
        <v>0</v>
      </c>
      <c r="BH360" s="212">
        <v>0</v>
      </c>
      <c r="BI360" s="212">
        <v>0</v>
      </c>
      <c r="BJ360" s="212">
        <v>0</v>
      </c>
      <c r="BK360" s="213">
        <v>0</v>
      </c>
      <c r="BL360" s="213">
        <v>0</v>
      </c>
      <c r="BM360" s="213">
        <v>0</v>
      </c>
      <c r="BN360" s="213">
        <v>0</v>
      </c>
      <c r="BO360" s="213">
        <v>0</v>
      </c>
      <c r="BP360" s="213">
        <v>0</v>
      </c>
      <c r="BQ360" s="213">
        <v>0</v>
      </c>
      <c r="BR360" s="213">
        <v>0</v>
      </c>
      <c r="BS360" s="213">
        <v>0</v>
      </c>
      <c r="BT360" s="213">
        <v>0</v>
      </c>
      <c r="BU360" s="213">
        <v>0</v>
      </c>
      <c r="BV360" s="213">
        <v>0</v>
      </c>
      <c r="BW360" s="213">
        <v>0</v>
      </c>
      <c r="BX360" s="212">
        <v>0</v>
      </c>
      <c r="BY360" s="212">
        <v>0</v>
      </c>
      <c r="BZ360" s="212">
        <v>0</v>
      </c>
      <c r="CA360" s="213">
        <v>0</v>
      </c>
      <c r="CB360" s="213">
        <v>0</v>
      </c>
      <c r="CC360" s="213">
        <v>0</v>
      </c>
      <c r="CD360" s="213">
        <v>0</v>
      </c>
      <c r="CE360" s="213">
        <v>0</v>
      </c>
      <c r="CF360" s="213">
        <v>0</v>
      </c>
      <c r="CG360" s="213"/>
      <c r="CH360" s="213"/>
      <c r="CI360" s="213"/>
      <c r="CJ360" s="213"/>
      <c r="CK360" s="213"/>
      <c r="CL360" s="213"/>
      <c r="CM360" s="213"/>
      <c r="CN360" s="213"/>
      <c r="CO360" s="213"/>
      <c r="CP360" s="212">
        <v>0</v>
      </c>
      <c r="CQ360" s="212">
        <v>0</v>
      </c>
      <c r="CR360" s="212">
        <v>0</v>
      </c>
      <c r="CS360" s="213">
        <v>0</v>
      </c>
      <c r="CT360" s="213">
        <v>0</v>
      </c>
      <c r="CU360" s="213">
        <v>0</v>
      </c>
      <c r="CV360" s="213">
        <v>0</v>
      </c>
      <c r="CW360" s="212">
        <v>0</v>
      </c>
      <c r="CX360" s="213">
        <v>0</v>
      </c>
      <c r="CY360" s="213">
        <v>0</v>
      </c>
      <c r="CZ360" s="213"/>
      <c r="DA360" s="213"/>
      <c r="DB360" s="213"/>
      <c r="DC360" s="214">
        <v>0</v>
      </c>
      <c r="DD360" s="107"/>
    </row>
    <row r="361" spans="1:113" s="215" customFormat="1" ht="34.5" customHeight="1">
      <c r="A361" s="208"/>
      <c r="B361" s="4">
        <v>1</v>
      </c>
      <c r="C361" s="209"/>
      <c r="D361" s="31"/>
      <c r="E361" s="210" t="s">
        <v>535</v>
      </c>
      <c r="F361" s="211" t="s">
        <v>536</v>
      </c>
      <c r="G361" s="212">
        <v>0</v>
      </c>
      <c r="H361" s="212">
        <v>0</v>
      </c>
      <c r="I361" s="212">
        <v>0</v>
      </c>
      <c r="J361" s="212">
        <v>0</v>
      </c>
      <c r="K361" s="212">
        <v>0</v>
      </c>
      <c r="L361" s="212">
        <v>0</v>
      </c>
      <c r="M361" s="212">
        <v>0</v>
      </c>
      <c r="N361" s="212">
        <v>0</v>
      </c>
      <c r="O361" s="212">
        <v>0</v>
      </c>
      <c r="P361" s="212">
        <v>0</v>
      </c>
      <c r="Q361" s="212">
        <v>0.2</v>
      </c>
      <c r="R361" s="212">
        <v>0</v>
      </c>
      <c r="S361" s="212">
        <v>0</v>
      </c>
      <c r="T361" s="212">
        <v>0</v>
      </c>
      <c r="U361" s="212">
        <v>0</v>
      </c>
      <c r="V361" s="212">
        <v>0</v>
      </c>
      <c r="W361" s="212">
        <v>0</v>
      </c>
      <c r="X361" s="212">
        <v>0</v>
      </c>
      <c r="Y361" s="212">
        <v>0</v>
      </c>
      <c r="Z361" s="212">
        <v>0</v>
      </c>
      <c r="AA361" s="212">
        <v>0</v>
      </c>
      <c r="AB361" s="212">
        <v>0</v>
      </c>
      <c r="AC361" s="212">
        <v>0</v>
      </c>
      <c r="AD361" s="212">
        <v>0</v>
      </c>
      <c r="AE361" s="212">
        <v>0</v>
      </c>
      <c r="AF361" s="212">
        <v>0</v>
      </c>
      <c r="AG361" s="212">
        <v>0.2</v>
      </c>
      <c r="AH361" s="212">
        <v>0</v>
      </c>
      <c r="AI361" s="213"/>
      <c r="AJ361" s="213"/>
      <c r="AK361" s="213">
        <v>0</v>
      </c>
      <c r="AL361" s="213">
        <v>0</v>
      </c>
      <c r="AM361" s="213"/>
      <c r="AN361" s="213"/>
      <c r="AO361" s="213">
        <v>0</v>
      </c>
      <c r="AP361" s="213">
        <v>0</v>
      </c>
      <c r="AQ361" s="213"/>
      <c r="AR361" s="213"/>
      <c r="AS361" s="213">
        <v>0</v>
      </c>
      <c r="AT361" s="213">
        <v>0</v>
      </c>
      <c r="AU361" s="213"/>
      <c r="AV361" s="213"/>
      <c r="AW361" s="213"/>
      <c r="AX361" s="213"/>
      <c r="AY361" s="213"/>
      <c r="AZ361" s="213"/>
      <c r="BA361" s="213"/>
      <c r="BB361" s="213"/>
      <c r="BC361" s="213"/>
      <c r="BD361" s="213"/>
      <c r="BE361" s="213"/>
      <c r="BF361" s="213"/>
      <c r="BG361" s="212">
        <v>0</v>
      </c>
      <c r="BH361" s="212">
        <v>0</v>
      </c>
      <c r="BI361" s="212">
        <v>0</v>
      </c>
      <c r="BJ361" s="212">
        <v>0</v>
      </c>
      <c r="BK361" s="213">
        <v>0.61275185593220405</v>
      </c>
      <c r="BL361" s="213">
        <v>0</v>
      </c>
      <c r="BM361" s="213">
        <v>0</v>
      </c>
      <c r="BN361" s="213">
        <v>0</v>
      </c>
      <c r="BO361" s="213">
        <v>0</v>
      </c>
      <c r="BP361" s="213">
        <v>0</v>
      </c>
      <c r="BQ361" s="213">
        <v>0</v>
      </c>
      <c r="BR361" s="213">
        <v>0</v>
      </c>
      <c r="BS361" s="213">
        <v>0</v>
      </c>
      <c r="BT361" s="213">
        <v>0</v>
      </c>
      <c r="BU361" s="213">
        <v>0</v>
      </c>
      <c r="BV361" s="213">
        <v>0</v>
      </c>
      <c r="BW361" s="213">
        <v>0</v>
      </c>
      <c r="BX361" s="212">
        <v>0</v>
      </c>
      <c r="BY361" s="212">
        <v>0</v>
      </c>
      <c r="BZ361" s="212">
        <v>0</v>
      </c>
      <c r="CA361" s="213">
        <v>0</v>
      </c>
      <c r="CB361" s="213">
        <v>0</v>
      </c>
      <c r="CC361" s="213">
        <v>0</v>
      </c>
      <c r="CD361" s="213">
        <v>0.2</v>
      </c>
      <c r="CE361" s="213">
        <v>0</v>
      </c>
      <c r="CF361" s="213">
        <v>0</v>
      </c>
      <c r="CG361" s="213"/>
      <c r="CH361" s="213"/>
      <c r="CI361" s="213"/>
      <c r="CJ361" s="213"/>
      <c r="CK361" s="213"/>
      <c r="CL361" s="213"/>
      <c r="CM361" s="213"/>
      <c r="CN361" s="213"/>
      <c r="CO361" s="213"/>
      <c r="CP361" s="212">
        <v>0.2</v>
      </c>
      <c r="CQ361" s="212">
        <v>0</v>
      </c>
      <c r="CR361" s="212">
        <v>0</v>
      </c>
      <c r="CS361" s="213">
        <v>0</v>
      </c>
      <c r="CT361" s="213">
        <v>0</v>
      </c>
      <c r="CU361" s="213">
        <v>0</v>
      </c>
      <c r="CV361" s="213">
        <v>0</v>
      </c>
      <c r="CW361" s="212">
        <v>0</v>
      </c>
      <c r="CX361" s="213">
        <v>0</v>
      </c>
      <c r="CY361" s="213">
        <v>0.61275185593220405</v>
      </c>
      <c r="CZ361" s="213"/>
      <c r="DA361" s="213"/>
      <c r="DB361" s="213"/>
      <c r="DC361" s="214">
        <v>0.61275185593220405</v>
      </c>
      <c r="DD361" s="107"/>
    </row>
    <row r="362" spans="1:113" s="215" customFormat="1" ht="34.5" customHeight="1">
      <c r="A362" s="208"/>
      <c r="B362" s="4">
        <v>1</v>
      </c>
      <c r="C362" s="209"/>
      <c r="D362" s="31"/>
      <c r="E362" s="210" t="s">
        <v>537</v>
      </c>
      <c r="F362" s="211" t="s">
        <v>538</v>
      </c>
      <c r="G362" s="212">
        <v>0</v>
      </c>
      <c r="H362" s="212">
        <v>0</v>
      </c>
      <c r="I362" s="212">
        <v>0</v>
      </c>
      <c r="J362" s="212">
        <v>0</v>
      </c>
      <c r="K362" s="212">
        <v>0</v>
      </c>
      <c r="L362" s="212">
        <v>0</v>
      </c>
      <c r="M362" s="212">
        <v>0</v>
      </c>
      <c r="N362" s="212">
        <v>0</v>
      </c>
      <c r="O362" s="212">
        <v>0</v>
      </c>
      <c r="P362" s="212">
        <v>0</v>
      </c>
      <c r="Q362" s="212">
        <v>0</v>
      </c>
      <c r="R362" s="212">
        <v>0</v>
      </c>
      <c r="S362" s="212">
        <v>0</v>
      </c>
      <c r="T362" s="212">
        <v>0</v>
      </c>
      <c r="U362" s="212">
        <v>0</v>
      </c>
      <c r="V362" s="212">
        <v>0</v>
      </c>
      <c r="W362" s="212">
        <v>0</v>
      </c>
      <c r="X362" s="212">
        <v>0</v>
      </c>
      <c r="Y362" s="212">
        <v>0</v>
      </c>
      <c r="Z362" s="212">
        <v>0</v>
      </c>
      <c r="AA362" s="212">
        <v>0</v>
      </c>
      <c r="AB362" s="212">
        <v>0</v>
      </c>
      <c r="AC362" s="212">
        <v>0</v>
      </c>
      <c r="AD362" s="212">
        <v>0</v>
      </c>
      <c r="AE362" s="212">
        <v>0</v>
      </c>
      <c r="AF362" s="212">
        <v>0</v>
      </c>
      <c r="AG362" s="212">
        <v>0</v>
      </c>
      <c r="AH362" s="212">
        <v>0</v>
      </c>
      <c r="AI362" s="213"/>
      <c r="AJ362" s="213"/>
      <c r="AK362" s="213">
        <v>0</v>
      </c>
      <c r="AL362" s="213">
        <v>0</v>
      </c>
      <c r="AM362" s="213"/>
      <c r="AN362" s="213"/>
      <c r="AO362" s="213">
        <v>0</v>
      </c>
      <c r="AP362" s="213">
        <v>0</v>
      </c>
      <c r="AQ362" s="213"/>
      <c r="AR362" s="213"/>
      <c r="AS362" s="213">
        <v>0</v>
      </c>
      <c r="AT362" s="213">
        <v>0</v>
      </c>
      <c r="AU362" s="213"/>
      <c r="AV362" s="213"/>
      <c r="AW362" s="213"/>
      <c r="AX362" s="213"/>
      <c r="AY362" s="213"/>
      <c r="AZ362" s="213"/>
      <c r="BA362" s="213"/>
      <c r="BB362" s="213"/>
      <c r="BC362" s="213"/>
      <c r="BD362" s="213"/>
      <c r="BE362" s="213"/>
      <c r="BF362" s="213"/>
      <c r="BG362" s="212">
        <v>0</v>
      </c>
      <c r="BH362" s="212">
        <v>0</v>
      </c>
      <c r="BI362" s="212">
        <v>0</v>
      </c>
      <c r="BJ362" s="212">
        <v>0</v>
      </c>
      <c r="BK362" s="213">
        <v>9.7989309999999996E-2</v>
      </c>
      <c r="BL362" s="213">
        <v>0</v>
      </c>
      <c r="BM362" s="213">
        <v>0</v>
      </c>
      <c r="BN362" s="213">
        <v>0</v>
      </c>
      <c r="BO362" s="213">
        <v>0</v>
      </c>
      <c r="BP362" s="213">
        <v>0</v>
      </c>
      <c r="BQ362" s="213">
        <v>0</v>
      </c>
      <c r="BR362" s="213">
        <v>0</v>
      </c>
      <c r="BS362" s="213">
        <v>0</v>
      </c>
      <c r="BT362" s="213">
        <v>0</v>
      </c>
      <c r="BU362" s="213">
        <v>0</v>
      </c>
      <c r="BV362" s="213">
        <v>0</v>
      </c>
      <c r="BW362" s="213">
        <v>0</v>
      </c>
      <c r="BX362" s="212">
        <v>0</v>
      </c>
      <c r="BY362" s="212">
        <v>0</v>
      </c>
      <c r="BZ362" s="212">
        <v>0</v>
      </c>
      <c r="CA362" s="213">
        <v>0</v>
      </c>
      <c r="CB362" s="213">
        <v>0</v>
      </c>
      <c r="CC362" s="213">
        <v>0</v>
      </c>
      <c r="CD362" s="213">
        <v>0</v>
      </c>
      <c r="CE362" s="213">
        <v>0</v>
      </c>
      <c r="CF362" s="213">
        <v>0</v>
      </c>
      <c r="CG362" s="213"/>
      <c r="CH362" s="213"/>
      <c r="CI362" s="213"/>
      <c r="CJ362" s="213"/>
      <c r="CK362" s="213"/>
      <c r="CL362" s="213"/>
      <c r="CM362" s="213"/>
      <c r="CN362" s="213"/>
      <c r="CO362" s="213"/>
      <c r="CP362" s="212">
        <v>0</v>
      </c>
      <c r="CQ362" s="212">
        <v>0</v>
      </c>
      <c r="CR362" s="212">
        <v>0</v>
      </c>
      <c r="CS362" s="213">
        <v>0</v>
      </c>
      <c r="CT362" s="213">
        <v>0</v>
      </c>
      <c r="CU362" s="213">
        <v>0</v>
      </c>
      <c r="CV362" s="213">
        <v>0</v>
      </c>
      <c r="CW362" s="212">
        <v>0</v>
      </c>
      <c r="CX362" s="213">
        <v>0</v>
      </c>
      <c r="CY362" s="213">
        <v>9.7989309999999996E-2</v>
      </c>
      <c r="CZ362" s="213"/>
      <c r="DA362" s="213"/>
      <c r="DB362" s="213"/>
      <c r="DC362" s="214">
        <v>9.7989309999999996E-2</v>
      </c>
      <c r="DD362" s="107"/>
    </row>
    <row r="363" spans="1:113" s="215" customFormat="1" ht="34.5" customHeight="1">
      <c r="A363" s="208"/>
      <c r="B363" s="4">
        <v>1</v>
      </c>
      <c r="C363" s="209"/>
      <c r="D363" s="31"/>
      <c r="E363" s="210" t="s">
        <v>539</v>
      </c>
      <c r="F363" s="211" t="s">
        <v>540</v>
      </c>
      <c r="G363" s="212">
        <v>0</v>
      </c>
      <c r="H363" s="212">
        <v>0</v>
      </c>
      <c r="I363" s="212">
        <v>0</v>
      </c>
      <c r="J363" s="212">
        <v>0</v>
      </c>
      <c r="K363" s="212">
        <v>0</v>
      </c>
      <c r="L363" s="212">
        <v>0</v>
      </c>
      <c r="M363" s="212">
        <v>0</v>
      </c>
      <c r="N363" s="212">
        <v>0</v>
      </c>
      <c r="O363" s="212">
        <v>0</v>
      </c>
      <c r="P363" s="212">
        <v>0</v>
      </c>
      <c r="Q363" s="212">
        <v>0</v>
      </c>
      <c r="R363" s="212">
        <v>0</v>
      </c>
      <c r="S363" s="212">
        <v>0</v>
      </c>
      <c r="T363" s="212">
        <v>0</v>
      </c>
      <c r="U363" s="212">
        <v>0</v>
      </c>
      <c r="V363" s="212">
        <v>0</v>
      </c>
      <c r="W363" s="212">
        <v>0</v>
      </c>
      <c r="X363" s="212">
        <v>0</v>
      </c>
      <c r="Y363" s="212">
        <v>0</v>
      </c>
      <c r="Z363" s="212">
        <v>0</v>
      </c>
      <c r="AA363" s="212">
        <v>0</v>
      </c>
      <c r="AB363" s="212">
        <v>0</v>
      </c>
      <c r="AC363" s="212">
        <v>0</v>
      </c>
      <c r="AD363" s="212">
        <v>0</v>
      </c>
      <c r="AE363" s="212">
        <v>0</v>
      </c>
      <c r="AF363" s="212">
        <v>0</v>
      </c>
      <c r="AG363" s="212">
        <v>0</v>
      </c>
      <c r="AH363" s="212">
        <v>0</v>
      </c>
      <c r="AI363" s="213"/>
      <c r="AJ363" s="213"/>
      <c r="AK363" s="213">
        <v>0</v>
      </c>
      <c r="AL363" s="213">
        <v>0</v>
      </c>
      <c r="AM363" s="213"/>
      <c r="AN363" s="213"/>
      <c r="AO363" s="213">
        <v>0</v>
      </c>
      <c r="AP363" s="213">
        <v>0</v>
      </c>
      <c r="AQ363" s="213"/>
      <c r="AR363" s="213"/>
      <c r="AS363" s="213">
        <v>0</v>
      </c>
      <c r="AT363" s="213">
        <v>0</v>
      </c>
      <c r="AU363" s="213"/>
      <c r="AV363" s="213"/>
      <c r="AW363" s="213"/>
      <c r="AX363" s="213"/>
      <c r="AY363" s="213"/>
      <c r="AZ363" s="213"/>
      <c r="BA363" s="213"/>
      <c r="BB363" s="213"/>
      <c r="BC363" s="213"/>
      <c r="BD363" s="213"/>
      <c r="BE363" s="213"/>
      <c r="BF363" s="213"/>
      <c r="BG363" s="212">
        <v>0</v>
      </c>
      <c r="BH363" s="212">
        <v>0</v>
      </c>
      <c r="BI363" s="212">
        <v>0</v>
      </c>
      <c r="BJ363" s="212">
        <v>0</v>
      </c>
      <c r="BK363" s="213">
        <v>0</v>
      </c>
      <c r="BL363" s="213">
        <v>0</v>
      </c>
      <c r="BM363" s="213">
        <v>0</v>
      </c>
      <c r="BN363" s="213">
        <v>0</v>
      </c>
      <c r="BO363" s="213">
        <v>0</v>
      </c>
      <c r="BP363" s="213">
        <v>0</v>
      </c>
      <c r="BQ363" s="213">
        <v>0</v>
      </c>
      <c r="BR363" s="213">
        <v>0</v>
      </c>
      <c r="BS363" s="213">
        <v>0</v>
      </c>
      <c r="BT363" s="213">
        <v>0</v>
      </c>
      <c r="BU363" s="213">
        <v>0</v>
      </c>
      <c r="BV363" s="213">
        <v>0</v>
      </c>
      <c r="BW363" s="213">
        <v>0</v>
      </c>
      <c r="BX363" s="212">
        <v>0</v>
      </c>
      <c r="BY363" s="212">
        <v>0</v>
      </c>
      <c r="BZ363" s="212">
        <v>0</v>
      </c>
      <c r="CA363" s="213">
        <v>0</v>
      </c>
      <c r="CB363" s="213">
        <v>0</v>
      </c>
      <c r="CC363" s="213">
        <v>0</v>
      </c>
      <c r="CD363" s="213">
        <v>0</v>
      </c>
      <c r="CE363" s="213">
        <v>0</v>
      </c>
      <c r="CF363" s="213">
        <v>0</v>
      </c>
      <c r="CG363" s="213"/>
      <c r="CH363" s="213"/>
      <c r="CI363" s="213"/>
      <c r="CJ363" s="213"/>
      <c r="CK363" s="213"/>
      <c r="CL363" s="213"/>
      <c r="CM363" s="213"/>
      <c r="CN363" s="213"/>
      <c r="CO363" s="213"/>
      <c r="CP363" s="212">
        <v>0</v>
      </c>
      <c r="CQ363" s="212">
        <v>0</v>
      </c>
      <c r="CR363" s="212">
        <v>0</v>
      </c>
      <c r="CS363" s="213">
        <v>0</v>
      </c>
      <c r="CT363" s="213">
        <v>0</v>
      </c>
      <c r="CU363" s="213">
        <v>0</v>
      </c>
      <c r="CV363" s="213">
        <v>0</v>
      </c>
      <c r="CW363" s="212">
        <v>0</v>
      </c>
      <c r="CX363" s="213">
        <v>0</v>
      </c>
      <c r="CY363" s="213">
        <v>0</v>
      </c>
      <c r="CZ363" s="213"/>
      <c r="DA363" s="213"/>
      <c r="DB363" s="213"/>
      <c r="DC363" s="214">
        <v>0</v>
      </c>
      <c r="DD363" s="107"/>
    </row>
    <row r="364" spans="1:113" s="215" customFormat="1" ht="34.5" customHeight="1">
      <c r="A364" s="208"/>
      <c r="B364" s="4">
        <v>1</v>
      </c>
      <c r="C364" s="209"/>
      <c r="D364" s="31"/>
      <c r="E364" s="210" t="s">
        <v>541</v>
      </c>
      <c r="F364" s="211" t="s">
        <v>542</v>
      </c>
      <c r="G364" s="212">
        <v>0</v>
      </c>
      <c r="H364" s="212">
        <v>0</v>
      </c>
      <c r="I364" s="212">
        <v>0</v>
      </c>
      <c r="J364" s="212">
        <v>0</v>
      </c>
      <c r="K364" s="212">
        <v>0</v>
      </c>
      <c r="L364" s="212">
        <v>0</v>
      </c>
      <c r="M364" s="212">
        <v>0</v>
      </c>
      <c r="N364" s="212">
        <v>0</v>
      </c>
      <c r="O364" s="212">
        <v>0</v>
      </c>
      <c r="P364" s="212">
        <v>0</v>
      </c>
      <c r="Q364" s="212">
        <v>7.9000000000000001E-2</v>
      </c>
      <c r="R364" s="212">
        <v>0</v>
      </c>
      <c r="S364" s="212">
        <v>0</v>
      </c>
      <c r="T364" s="212">
        <v>0</v>
      </c>
      <c r="U364" s="212">
        <v>0</v>
      </c>
      <c r="V364" s="212">
        <v>0</v>
      </c>
      <c r="W364" s="212">
        <v>0</v>
      </c>
      <c r="X364" s="212">
        <v>0</v>
      </c>
      <c r="Y364" s="212">
        <v>0</v>
      </c>
      <c r="Z364" s="212">
        <v>0</v>
      </c>
      <c r="AA364" s="212">
        <v>0</v>
      </c>
      <c r="AB364" s="212">
        <v>0</v>
      </c>
      <c r="AC364" s="212">
        <v>0</v>
      </c>
      <c r="AD364" s="212">
        <v>0</v>
      </c>
      <c r="AE364" s="212">
        <v>0</v>
      </c>
      <c r="AF364" s="212">
        <v>0</v>
      </c>
      <c r="AG364" s="212">
        <v>7.9000000000000001E-2</v>
      </c>
      <c r="AH364" s="212">
        <v>0</v>
      </c>
      <c r="AI364" s="213"/>
      <c r="AJ364" s="213"/>
      <c r="AK364" s="213">
        <v>0</v>
      </c>
      <c r="AL364" s="213">
        <v>0</v>
      </c>
      <c r="AM364" s="213"/>
      <c r="AN364" s="213"/>
      <c r="AO364" s="213">
        <v>0</v>
      </c>
      <c r="AP364" s="213">
        <v>0</v>
      </c>
      <c r="AQ364" s="213"/>
      <c r="AR364" s="213"/>
      <c r="AS364" s="213">
        <v>0</v>
      </c>
      <c r="AT364" s="213">
        <v>0</v>
      </c>
      <c r="AU364" s="213"/>
      <c r="AV364" s="213"/>
      <c r="AW364" s="213"/>
      <c r="AX364" s="213"/>
      <c r="AY364" s="213"/>
      <c r="AZ364" s="213"/>
      <c r="BA364" s="213"/>
      <c r="BB364" s="213"/>
      <c r="BC364" s="213"/>
      <c r="BD364" s="213"/>
      <c r="BE364" s="213"/>
      <c r="BF364" s="213"/>
      <c r="BG364" s="212">
        <v>0</v>
      </c>
      <c r="BH364" s="212">
        <v>0</v>
      </c>
      <c r="BI364" s="212">
        <v>0</v>
      </c>
      <c r="BJ364" s="212">
        <v>0</v>
      </c>
      <c r="BK364" s="213">
        <v>0.28409518644067799</v>
      </c>
      <c r="BL364" s="213">
        <v>0</v>
      </c>
      <c r="BM364" s="213">
        <v>0</v>
      </c>
      <c r="BN364" s="213">
        <v>0</v>
      </c>
      <c r="BO364" s="213">
        <v>0</v>
      </c>
      <c r="BP364" s="213">
        <v>0</v>
      </c>
      <c r="BQ364" s="213">
        <v>0</v>
      </c>
      <c r="BR364" s="213">
        <v>0</v>
      </c>
      <c r="BS364" s="213">
        <v>0</v>
      </c>
      <c r="BT364" s="213">
        <v>0</v>
      </c>
      <c r="BU364" s="213">
        <v>0</v>
      </c>
      <c r="BV364" s="213">
        <v>0</v>
      </c>
      <c r="BW364" s="213">
        <v>0</v>
      </c>
      <c r="BX364" s="212">
        <v>0</v>
      </c>
      <c r="BY364" s="212">
        <v>0</v>
      </c>
      <c r="BZ364" s="212">
        <v>0</v>
      </c>
      <c r="CA364" s="213">
        <v>0</v>
      </c>
      <c r="CB364" s="213">
        <v>0</v>
      </c>
      <c r="CC364" s="213">
        <v>0</v>
      </c>
      <c r="CD364" s="213">
        <v>7.9000000000000001E-2</v>
      </c>
      <c r="CE364" s="213">
        <v>0</v>
      </c>
      <c r="CF364" s="213">
        <v>0</v>
      </c>
      <c r="CG364" s="213"/>
      <c r="CH364" s="213"/>
      <c r="CI364" s="213"/>
      <c r="CJ364" s="213"/>
      <c r="CK364" s="213"/>
      <c r="CL364" s="213"/>
      <c r="CM364" s="213"/>
      <c r="CN364" s="213"/>
      <c r="CO364" s="213"/>
      <c r="CP364" s="212">
        <v>7.9000000000000001E-2</v>
      </c>
      <c r="CQ364" s="212">
        <v>0</v>
      </c>
      <c r="CR364" s="212">
        <v>0</v>
      </c>
      <c r="CS364" s="213">
        <v>0</v>
      </c>
      <c r="CT364" s="213">
        <v>0</v>
      </c>
      <c r="CU364" s="213">
        <v>0</v>
      </c>
      <c r="CV364" s="213">
        <v>0</v>
      </c>
      <c r="CW364" s="212">
        <v>0</v>
      </c>
      <c r="CX364" s="213">
        <v>0</v>
      </c>
      <c r="CY364" s="213">
        <v>0.28409518644067799</v>
      </c>
      <c r="CZ364" s="213"/>
      <c r="DA364" s="213"/>
      <c r="DB364" s="213"/>
      <c r="DC364" s="214">
        <v>0.28409518644067799</v>
      </c>
      <c r="DD364" s="107"/>
    </row>
    <row r="365" spans="1:113" s="215" customFormat="1" ht="34.5" customHeight="1">
      <c r="A365" s="208"/>
      <c r="B365" s="4">
        <v>1</v>
      </c>
      <c r="C365" s="209"/>
      <c r="D365" s="31"/>
      <c r="E365" s="210" t="s">
        <v>543</v>
      </c>
      <c r="F365" s="211" t="s">
        <v>544</v>
      </c>
      <c r="G365" s="212">
        <v>0</v>
      </c>
      <c r="H365" s="212">
        <v>0</v>
      </c>
      <c r="I365" s="212">
        <v>0</v>
      </c>
      <c r="J365" s="212">
        <v>0</v>
      </c>
      <c r="K365" s="212">
        <v>0</v>
      </c>
      <c r="L365" s="212">
        <v>0</v>
      </c>
      <c r="M365" s="212">
        <v>0</v>
      </c>
      <c r="N365" s="212">
        <v>0</v>
      </c>
      <c r="O365" s="212">
        <v>0</v>
      </c>
      <c r="P365" s="212">
        <v>0</v>
      </c>
      <c r="Q365" s="212">
        <v>0</v>
      </c>
      <c r="R365" s="212">
        <v>0</v>
      </c>
      <c r="S365" s="212">
        <v>0</v>
      </c>
      <c r="T365" s="212">
        <v>0</v>
      </c>
      <c r="U365" s="212">
        <v>0</v>
      </c>
      <c r="V365" s="212">
        <v>0</v>
      </c>
      <c r="W365" s="212">
        <v>0</v>
      </c>
      <c r="X365" s="212">
        <v>0</v>
      </c>
      <c r="Y365" s="212">
        <v>0</v>
      </c>
      <c r="Z365" s="212">
        <v>0</v>
      </c>
      <c r="AA365" s="212">
        <v>0</v>
      </c>
      <c r="AB365" s="212">
        <v>0</v>
      </c>
      <c r="AC365" s="212">
        <v>0</v>
      </c>
      <c r="AD365" s="212">
        <v>0</v>
      </c>
      <c r="AE365" s="212">
        <v>0</v>
      </c>
      <c r="AF365" s="212">
        <v>0</v>
      </c>
      <c r="AG365" s="212">
        <v>0</v>
      </c>
      <c r="AH365" s="212">
        <v>0</v>
      </c>
      <c r="AI365" s="213"/>
      <c r="AJ365" s="213"/>
      <c r="AK365" s="213">
        <v>0</v>
      </c>
      <c r="AL365" s="213">
        <v>0</v>
      </c>
      <c r="AM365" s="213"/>
      <c r="AN365" s="213"/>
      <c r="AO365" s="213">
        <v>0</v>
      </c>
      <c r="AP365" s="213">
        <v>0</v>
      </c>
      <c r="AQ365" s="213"/>
      <c r="AR365" s="213"/>
      <c r="AS365" s="213">
        <v>0</v>
      </c>
      <c r="AT365" s="213">
        <v>0</v>
      </c>
      <c r="AU365" s="213"/>
      <c r="AV365" s="213"/>
      <c r="AW365" s="213"/>
      <c r="AX365" s="213"/>
      <c r="AY365" s="213"/>
      <c r="AZ365" s="213"/>
      <c r="BA365" s="213"/>
      <c r="BB365" s="213"/>
      <c r="BC365" s="213"/>
      <c r="BD365" s="213"/>
      <c r="BE365" s="213"/>
      <c r="BF365" s="213"/>
      <c r="BG365" s="212">
        <v>0</v>
      </c>
      <c r="BH365" s="212">
        <v>0</v>
      </c>
      <c r="BI365" s="212">
        <v>0</v>
      </c>
      <c r="BJ365" s="212">
        <v>0</v>
      </c>
      <c r="BK365" s="213">
        <v>0.09</v>
      </c>
      <c r="BL365" s="213">
        <v>0</v>
      </c>
      <c r="BM365" s="213">
        <v>0</v>
      </c>
      <c r="BN365" s="213">
        <v>0</v>
      </c>
      <c r="BO365" s="213">
        <v>0</v>
      </c>
      <c r="BP365" s="213">
        <v>0</v>
      </c>
      <c r="BQ365" s="213">
        <v>0</v>
      </c>
      <c r="BR365" s="213">
        <v>0</v>
      </c>
      <c r="BS365" s="213">
        <v>0</v>
      </c>
      <c r="BT365" s="213">
        <v>0</v>
      </c>
      <c r="BU365" s="213">
        <v>0</v>
      </c>
      <c r="BV365" s="213">
        <v>0</v>
      </c>
      <c r="BW365" s="213">
        <v>0</v>
      </c>
      <c r="BX365" s="212">
        <v>0</v>
      </c>
      <c r="BY365" s="212">
        <v>0</v>
      </c>
      <c r="BZ365" s="212">
        <v>0</v>
      </c>
      <c r="CA365" s="213">
        <v>0</v>
      </c>
      <c r="CB365" s="213">
        <v>0</v>
      </c>
      <c r="CC365" s="213">
        <v>0</v>
      </c>
      <c r="CD365" s="213">
        <v>0</v>
      </c>
      <c r="CE365" s="213">
        <v>0</v>
      </c>
      <c r="CF365" s="213">
        <v>0</v>
      </c>
      <c r="CG365" s="213"/>
      <c r="CH365" s="213"/>
      <c r="CI365" s="213"/>
      <c r="CJ365" s="213"/>
      <c r="CK365" s="213"/>
      <c r="CL365" s="213"/>
      <c r="CM365" s="213"/>
      <c r="CN365" s="213"/>
      <c r="CO365" s="213"/>
      <c r="CP365" s="212">
        <v>0</v>
      </c>
      <c r="CQ365" s="212">
        <v>0</v>
      </c>
      <c r="CR365" s="212">
        <v>0</v>
      </c>
      <c r="CS365" s="213">
        <v>0</v>
      </c>
      <c r="CT365" s="213">
        <v>0</v>
      </c>
      <c r="CU365" s="213">
        <v>0</v>
      </c>
      <c r="CV365" s="213">
        <v>0</v>
      </c>
      <c r="CW365" s="212">
        <v>0</v>
      </c>
      <c r="CX365" s="213">
        <v>0</v>
      </c>
      <c r="CY365" s="213">
        <v>0.09</v>
      </c>
      <c r="CZ365" s="213"/>
      <c r="DA365" s="213"/>
      <c r="DB365" s="213"/>
      <c r="DC365" s="214">
        <v>0.09</v>
      </c>
      <c r="DD365" s="107"/>
    </row>
    <row r="366" spans="1:113" s="56" customFormat="1" ht="11.25">
      <c r="A366" s="4"/>
      <c r="B366" s="4"/>
      <c r="D366" s="57"/>
      <c r="E366" s="204"/>
      <c r="F366" s="205"/>
      <c r="G366" s="205"/>
      <c r="H366" s="205"/>
      <c r="I366" s="90"/>
      <c r="J366" s="90"/>
      <c r="K366" s="205"/>
      <c r="L366" s="205"/>
      <c r="M366" s="90"/>
      <c r="N366" s="90"/>
      <c r="O366" s="205"/>
      <c r="P366" s="205"/>
      <c r="Q366" s="90"/>
      <c r="R366" s="90"/>
      <c r="S366" s="205"/>
      <c r="T366" s="205"/>
      <c r="U366" s="90"/>
      <c r="V366" s="90"/>
      <c r="W366" s="205"/>
      <c r="X366" s="205"/>
      <c r="Y366" s="90"/>
      <c r="Z366" s="90"/>
      <c r="AA366" s="205"/>
      <c r="AB366" s="205"/>
      <c r="AC366" s="90"/>
      <c r="AD366" s="90"/>
      <c r="AE366" s="205"/>
      <c r="AF366" s="205"/>
      <c r="AG366" s="90"/>
      <c r="AH366" s="90"/>
      <c r="AI366" s="205"/>
      <c r="AJ366" s="205"/>
      <c r="AK366" s="90"/>
      <c r="AL366" s="90"/>
      <c r="AM366" s="205"/>
      <c r="AN366" s="205"/>
      <c r="AO366" s="90"/>
      <c r="AP366" s="90"/>
      <c r="AQ366" s="205"/>
      <c r="AR366" s="205"/>
      <c r="AS366" s="90"/>
      <c r="AT366" s="90"/>
      <c r="AU366" s="205"/>
      <c r="AV366" s="205"/>
      <c r="AW366" s="90"/>
      <c r="AX366" s="90"/>
      <c r="AY366" s="205"/>
      <c r="AZ366" s="205"/>
      <c r="BA366" s="90"/>
      <c r="BB366" s="90"/>
      <c r="BC366" s="205"/>
      <c r="BD366" s="205"/>
      <c r="BE366" s="90"/>
      <c r="BF366" s="90"/>
      <c r="BG366" s="205"/>
      <c r="BH366" s="205"/>
      <c r="BI366" s="90"/>
      <c r="BJ366" s="90"/>
      <c r="BK366" s="90"/>
      <c r="BL366" s="90"/>
      <c r="BM366" s="90"/>
      <c r="BN366" s="90"/>
      <c r="BO366" s="90"/>
      <c r="BP366" s="90"/>
      <c r="BQ366" s="90"/>
      <c r="BR366" s="90"/>
      <c r="BS366" s="90"/>
      <c r="BT366" s="90"/>
      <c r="BU366" s="90"/>
      <c r="BV366" s="90"/>
      <c r="BW366" s="90"/>
      <c r="BX366" s="90"/>
      <c r="BY366" s="90"/>
      <c r="BZ366" s="90"/>
      <c r="CA366" s="90"/>
      <c r="CB366" s="90"/>
      <c r="CC366" s="90"/>
      <c r="CD366" s="90"/>
      <c r="CE366" s="90"/>
      <c r="CF366" s="90"/>
      <c r="CG366" s="90"/>
      <c r="CH366" s="90"/>
      <c r="CI366" s="90"/>
      <c r="CJ366" s="90"/>
      <c r="CK366" s="90"/>
      <c r="CL366" s="90"/>
      <c r="CM366" s="90"/>
      <c r="CN366" s="90"/>
      <c r="CO366" s="90"/>
      <c r="CP366" s="90"/>
      <c r="CQ366" s="90"/>
      <c r="CR366" s="90"/>
      <c r="CS366" s="90"/>
      <c r="CT366" s="90"/>
      <c r="CU366" s="90"/>
      <c r="CV366" s="90"/>
      <c r="CW366" s="90"/>
      <c r="CX366" s="90"/>
      <c r="CY366" s="90"/>
      <c r="CZ366" s="90"/>
      <c r="DA366" s="90"/>
      <c r="DB366" s="90"/>
      <c r="DC366" s="206"/>
      <c r="DD366" s="71"/>
      <c r="DH366" s="64"/>
      <c r="DI366" s="64"/>
    </row>
    <row r="367" spans="1:113" s="56" customFormat="1" ht="11.25">
      <c r="A367" s="4"/>
      <c r="B367" s="4"/>
      <c r="D367" s="57"/>
      <c r="E367" s="197" t="s">
        <v>545</v>
      </c>
      <c r="F367" s="198" t="s">
        <v>149</v>
      </c>
      <c r="G367" s="77"/>
      <c r="H367" s="77"/>
      <c r="I367" s="76">
        <v>0</v>
      </c>
      <c r="J367" s="76">
        <v>12.65</v>
      </c>
      <c r="K367" s="77"/>
      <c r="L367" s="77"/>
      <c r="M367" s="76">
        <v>0</v>
      </c>
      <c r="N367" s="76">
        <v>13.69</v>
      </c>
      <c r="O367" s="77"/>
      <c r="P367" s="77"/>
      <c r="Q367" s="76">
        <v>0</v>
      </c>
      <c r="R367" s="76">
        <v>2.56</v>
      </c>
      <c r="S367" s="77"/>
      <c r="T367" s="77"/>
      <c r="U367" s="76">
        <v>0</v>
      </c>
      <c r="V367" s="76">
        <v>0</v>
      </c>
      <c r="W367" s="77"/>
      <c r="X367" s="77"/>
      <c r="Y367" s="76">
        <v>0</v>
      </c>
      <c r="Z367" s="76">
        <v>0</v>
      </c>
      <c r="AA367" s="77"/>
      <c r="AB367" s="77"/>
      <c r="AC367" s="76">
        <v>0</v>
      </c>
      <c r="AD367" s="76">
        <v>0</v>
      </c>
      <c r="AE367" s="77"/>
      <c r="AF367" s="77"/>
      <c r="AG367" s="76">
        <v>0</v>
      </c>
      <c r="AH367" s="76">
        <v>28.9</v>
      </c>
      <c r="AI367" s="77"/>
      <c r="AJ367" s="77"/>
      <c r="AK367" s="76">
        <v>0</v>
      </c>
      <c r="AL367" s="76">
        <v>0</v>
      </c>
      <c r="AM367" s="77"/>
      <c r="AN367" s="77"/>
      <c r="AO367" s="76">
        <v>0</v>
      </c>
      <c r="AP367" s="76">
        <v>0</v>
      </c>
      <c r="AQ367" s="77"/>
      <c r="AR367" s="77"/>
      <c r="AS367" s="76">
        <v>0</v>
      </c>
      <c r="AT367" s="76">
        <v>0</v>
      </c>
      <c r="AU367" s="77"/>
      <c r="AV367" s="77"/>
      <c r="AW367" s="76">
        <v>0</v>
      </c>
      <c r="AX367" s="76">
        <v>0</v>
      </c>
      <c r="AY367" s="77"/>
      <c r="AZ367" s="77"/>
      <c r="BA367" s="76">
        <v>0</v>
      </c>
      <c r="BB367" s="76">
        <v>0</v>
      </c>
      <c r="BC367" s="77"/>
      <c r="BD367" s="77"/>
      <c r="BE367" s="76">
        <v>0</v>
      </c>
      <c r="BF367" s="76">
        <v>0</v>
      </c>
      <c r="BG367" s="77"/>
      <c r="BH367" s="77"/>
      <c r="BI367" s="76">
        <v>0</v>
      </c>
      <c r="BJ367" s="76">
        <v>0</v>
      </c>
      <c r="BK367" s="76">
        <v>183.96255101098296</v>
      </c>
      <c r="BL367" s="76">
        <v>0</v>
      </c>
      <c r="BM367" s="76">
        <v>0</v>
      </c>
      <c r="BN367" s="76">
        <v>0</v>
      </c>
      <c r="BO367" s="76">
        <v>0</v>
      </c>
      <c r="BP367" s="76">
        <v>1.26</v>
      </c>
      <c r="BQ367" s="76">
        <v>0</v>
      </c>
      <c r="BR367" s="76">
        <v>0</v>
      </c>
      <c r="BS367" s="76">
        <v>2.52</v>
      </c>
      <c r="BT367" s="76">
        <v>0</v>
      </c>
      <c r="BU367" s="76">
        <v>0</v>
      </c>
      <c r="BV367" s="76">
        <v>8.8699999999999992</v>
      </c>
      <c r="BW367" s="76">
        <v>0</v>
      </c>
      <c r="BX367" s="76">
        <v>0</v>
      </c>
      <c r="BY367" s="76">
        <v>12.65</v>
      </c>
      <c r="BZ367" s="76">
        <v>0</v>
      </c>
      <c r="CA367" s="76">
        <v>0</v>
      </c>
      <c r="CB367" s="76">
        <v>13.69</v>
      </c>
      <c r="CC367" s="76">
        <v>0</v>
      </c>
      <c r="CD367" s="76">
        <v>0</v>
      </c>
      <c r="CE367" s="76">
        <v>2.56</v>
      </c>
      <c r="CF367" s="76">
        <v>0</v>
      </c>
      <c r="CG367" s="76">
        <v>0</v>
      </c>
      <c r="CH367" s="76">
        <v>0</v>
      </c>
      <c r="CI367" s="76">
        <v>0</v>
      </c>
      <c r="CJ367" s="76">
        <v>0</v>
      </c>
      <c r="CK367" s="76">
        <v>0</v>
      </c>
      <c r="CL367" s="76">
        <v>0</v>
      </c>
      <c r="CM367" s="76">
        <v>0</v>
      </c>
      <c r="CN367" s="76">
        <v>0</v>
      </c>
      <c r="CO367" s="76">
        <v>0</v>
      </c>
      <c r="CP367" s="76">
        <v>0</v>
      </c>
      <c r="CQ367" s="76">
        <v>28.9</v>
      </c>
      <c r="CR367" s="76">
        <v>0</v>
      </c>
      <c r="CS367" s="76">
        <v>7.4999999999999997E-2</v>
      </c>
      <c r="CT367" s="76">
        <v>4.2372881355932206</v>
      </c>
      <c r="CU367" s="76">
        <v>2.1186440677966103</v>
      </c>
      <c r="CV367" s="76">
        <v>42.33654228813559</v>
      </c>
      <c r="CW367" s="76">
        <v>48.767474491525419</v>
      </c>
      <c r="CX367" s="76">
        <v>111.36878404050847</v>
      </c>
      <c r="CY367" s="76">
        <v>23.826292478949124</v>
      </c>
      <c r="CZ367" s="76">
        <v>0</v>
      </c>
      <c r="DA367" s="76">
        <v>0</v>
      </c>
      <c r="DB367" s="76">
        <v>0</v>
      </c>
      <c r="DC367" s="78">
        <v>183.96255101098296</v>
      </c>
      <c r="DD367" s="71"/>
      <c r="DH367" s="64"/>
      <c r="DI367" s="64"/>
    </row>
    <row r="368" spans="1:113" s="56" customFormat="1" ht="11.25">
      <c r="A368" s="4"/>
      <c r="B368" s="4"/>
      <c r="D368" s="57"/>
      <c r="E368" s="197" t="s">
        <v>546</v>
      </c>
      <c r="F368" s="199" t="s">
        <v>151</v>
      </c>
      <c r="G368" s="77"/>
      <c r="H368" s="77"/>
      <c r="I368" s="76">
        <v>0</v>
      </c>
      <c r="J368" s="76">
        <v>0</v>
      </c>
      <c r="K368" s="77"/>
      <c r="L368" s="77"/>
      <c r="M368" s="76">
        <v>0</v>
      </c>
      <c r="N368" s="76">
        <v>0</v>
      </c>
      <c r="O368" s="77"/>
      <c r="P368" s="77"/>
      <c r="Q368" s="76">
        <v>0</v>
      </c>
      <c r="R368" s="76">
        <v>0</v>
      </c>
      <c r="S368" s="77"/>
      <c r="T368" s="77"/>
      <c r="U368" s="76">
        <v>0</v>
      </c>
      <c r="V368" s="76">
        <v>0</v>
      </c>
      <c r="W368" s="77"/>
      <c r="X368" s="77"/>
      <c r="Y368" s="76">
        <v>0</v>
      </c>
      <c r="Z368" s="76">
        <v>0</v>
      </c>
      <c r="AA368" s="77"/>
      <c r="AB368" s="77"/>
      <c r="AC368" s="76">
        <v>0</v>
      </c>
      <c r="AD368" s="76">
        <v>0</v>
      </c>
      <c r="AE368" s="77"/>
      <c r="AF368" s="77"/>
      <c r="AG368" s="76">
        <v>0</v>
      </c>
      <c r="AH368" s="76">
        <v>0</v>
      </c>
      <c r="AI368" s="77"/>
      <c r="AJ368" s="77"/>
      <c r="AK368" s="76">
        <v>0</v>
      </c>
      <c r="AL368" s="76">
        <v>0</v>
      </c>
      <c r="AM368" s="77"/>
      <c r="AN368" s="77"/>
      <c r="AO368" s="76">
        <v>0</v>
      </c>
      <c r="AP368" s="76">
        <v>0</v>
      </c>
      <c r="AQ368" s="77"/>
      <c r="AR368" s="77"/>
      <c r="AS368" s="76">
        <v>0</v>
      </c>
      <c r="AT368" s="76">
        <v>0</v>
      </c>
      <c r="AU368" s="77"/>
      <c r="AV368" s="77"/>
      <c r="AW368" s="76">
        <v>0</v>
      </c>
      <c r="AX368" s="76">
        <v>0</v>
      </c>
      <c r="AY368" s="77"/>
      <c r="AZ368" s="77"/>
      <c r="BA368" s="76">
        <v>0</v>
      </c>
      <c r="BB368" s="76">
        <v>0</v>
      </c>
      <c r="BC368" s="77"/>
      <c r="BD368" s="77"/>
      <c r="BE368" s="76">
        <v>0</v>
      </c>
      <c r="BF368" s="76">
        <v>0</v>
      </c>
      <c r="BG368" s="77"/>
      <c r="BH368" s="77"/>
      <c r="BI368" s="76">
        <v>0</v>
      </c>
      <c r="BJ368" s="76">
        <v>0</v>
      </c>
      <c r="BK368" s="76">
        <v>0</v>
      </c>
      <c r="BL368" s="76">
        <v>0</v>
      </c>
      <c r="BM368" s="76">
        <v>0</v>
      </c>
      <c r="BN368" s="76">
        <v>0</v>
      </c>
      <c r="BO368" s="76">
        <v>0</v>
      </c>
      <c r="BP368" s="76">
        <v>0</v>
      </c>
      <c r="BQ368" s="76">
        <v>0</v>
      </c>
      <c r="BR368" s="76">
        <v>0</v>
      </c>
      <c r="BS368" s="76">
        <v>0</v>
      </c>
      <c r="BT368" s="76">
        <v>0</v>
      </c>
      <c r="BU368" s="76">
        <v>0</v>
      </c>
      <c r="BV368" s="76">
        <v>0</v>
      </c>
      <c r="BW368" s="76">
        <v>0</v>
      </c>
      <c r="BX368" s="76">
        <v>0</v>
      </c>
      <c r="BY368" s="76">
        <v>0</v>
      </c>
      <c r="BZ368" s="76">
        <v>0</v>
      </c>
      <c r="CA368" s="76">
        <v>0</v>
      </c>
      <c r="CB368" s="76">
        <v>0</v>
      </c>
      <c r="CC368" s="76">
        <v>0</v>
      </c>
      <c r="CD368" s="76">
        <v>0</v>
      </c>
      <c r="CE368" s="76">
        <v>0</v>
      </c>
      <c r="CF368" s="76">
        <v>0</v>
      </c>
      <c r="CG368" s="76">
        <v>0</v>
      </c>
      <c r="CH368" s="76">
        <v>0</v>
      </c>
      <c r="CI368" s="76">
        <v>0</v>
      </c>
      <c r="CJ368" s="76">
        <v>0</v>
      </c>
      <c r="CK368" s="76">
        <v>0</v>
      </c>
      <c r="CL368" s="76">
        <v>0</v>
      </c>
      <c r="CM368" s="76">
        <v>0</v>
      </c>
      <c r="CN368" s="76">
        <v>0</v>
      </c>
      <c r="CO368" s="76">
        <v>0</v>
      </c>
      <c r="CP368" s="76">
        <v>0</v>
      </c>
      <c r="CQ368" s="76">
        <v>0</v>
      </c>
      <c r="CR368" s="76">
        <v>0</v>
      </c>
      <c r="CS368" s="76">
        <v>0</v>
      </c>
      <c r="CT368" s="76">
        <v>0</v>
      </c>
      <c r="CU368" s="76">
        <v>0</v>
      </c>
      <c r="CV368" s="76">
        <v>0</v>
      </c>
      <c r="CW368" s="76">
        <v>0</v>
      </c>
      <c r="CX368" s="76">
        <v>0</v>
      </c>
      <c r="CY368" s="76">
        <v>0</v>
      </c>
      <c r="CZ368" s="76">
        <v>0</v>
      </c>
      <c r="DA368" s="76">
        <v>0</v>
      </c>
      <c r="DB368" s="76">
        <v>0</v>
      </c>
      <c r="DC368" s="78">
        <v>0</v>
      </c>
      <c r="DD368" s="71"/>
      <c r="DH368" s="64"/>
      <c r="DI368" s="64"/>
    </row>
    <row r="369" spans="1:113" s="56" customFormat="1" ht="11.25">
      <c r="A369" s="4"/>
      <c r="B369" s="4"/>
      <c r="D369" s="57"/>
      <c r="E369" s="201" t="s">
        <v>547</v>
      </c>
      <c r="F369" s="216"/>
      <c r="G369" s="77"/>
      <c r="H369" s="77"/>
      <c r="I369" s="84"/>
      <c r="J369" s="84"/>
      <c r="K369" s="77"/>
      <c r="L369" s="77"/>
      <c r="M369" s="84"/>
      <c r="N369" s="84"/>
      <c r="O369" s="77"/>
      <c r="P369" s="77"/>
      <c r="Q369" s="84"/>
      <c r="R369" s="84"/>
      <c r="S369" s="77"/>
      <c r="T369" s="77"/>
      <c r="U369" s="84"/>
      <c r="V369" s="84"/>
      <c r="W369" s="77"/>
      <c r="X369" s="77"/>
      <c r="Y369" s="84"/>
      <c r="Z369" s="84"/>
      <c r="AA369" s="77"/>
      <c r="AB369" s="77"/>
      <c r="AC369" s="84"/>
      <c r="AD369" s="84"/>
      <c r="AE369" s="77"/>
      <c r="AF369" s="77"/>
      <c r="AG369" s="84"/>
      <c r="AH369" s="84"/>
      <c r="AI369" s="77"/>
      <c r="AJ369" s="77"/>
      <c r="AK369" s="84"/>
      <c r="AL369" s="84"/>
      <c r="AM369" s="77"/>
      <c r="AN369" s="77"/>
      <c r="AO369" s="84"/>
      <c r="AP369" s="84"/>
      <c r="AQ369" s="77"/>
      <c r="AR369" s="77"/>
      <c r="AS369" s="84"/>
      <c r="AT369" s="84"/>
      <c r="AU369" s="77"/>
      <c r="AV369" s="77"/>
      <c r="AW369" s="84"/>
      <c r="AX369" s="84"/>
      <c r="AY369" s="77"/>
      <c r="AZ369" s="77"/>
      <c r="BA369" s="84"/>
      <c r="BB369" s="84"/>
      <c r="BC369" s="77"/>
      <c r="BD369" s="77"/>
      <c r="BE369" s="84"/>
      <c r="BF369" s="84"/>
      <c r="BG369" s="77"/>
      <c r="BH369" s="77"/>
      <c r="BI369" s="84"/>
      <c r="BJ369" s="84"/>
      <c r="BK369" s="84"/>
      <c r="BL369" s="84"/>
      <c r="BM369" s="84"/>
      <c r="BN369" s="84"/>
      <c r="BO369" s="84"/>
      <c r="BP369" s="84"/>
      <c r="BQ369" s="84"/>
      <c r="BR369" s="84"/>
      <c r="BS369" s="84"/>
      <c r="BT369" s="84"/>
      <c r="BU369" s="84"/>
      <c r="BV369" s="84"/>
      <c r="BW369" s="84"/>
      <c r="BX369" s="84"/>
      <c r="BY369" s="84"/>
      <c r="BZ369" s="84"/>
      <c r="CA369" s="84"/>
      <c r="CB369" s="84"/>
      <c r="CC369" s="84"/>
      <c r="CD369" s="84"/>
      <c r="CE369" s="84"/>
      <c r="CF369" s="84"/>
      <c r="CG369" s="84"/>
      <c r="CH369" s="84"/>
      <c r="CI369" s="84"/>
      <c r="CJ369" s="84"/>
      <c r="CK369" s="84"/>
      <c r="CL369" s="84"/>
      <c r="CM369" s="84"/>
      <c r="CN369" s="84"/>
      <c r="CO369" s="84"/>
      <c r="CP369" s="84"/>
      <c r="CQ369" s="84"/>
      <c r="CR369" s="84"/>
      <c r="CS369" s="84"/>
      <c r="CT369" s="84"/>
      <c r="CU369" s="84"/>
      <c r="CV369" s="84"/>
      <c r="CW369" s="84"/>
      <c r="CX369" s="84"/>
      <c r="CY369" s="84"/>
      <c r="CZ369" s="84"/>
      <c r="DA369" s="84"/>
      <c r="DB369" s="84"/>
      <c r="DC369" s="203"/>
      <c r="DD369" s="71"/>
      <c r="DH369" s="64"/>
      <c r="DI369" s="64"/>
    </row>
    <row r="370" spans="1:113" s="56" customFormat="1" ht="11.25">
      <c r="A370" s="4"/>
      <c r="B370" s="4"/>
      <c r="D370" s="57"/>
      <c r="E370" s="204"/>
      <c r="F370" s="222"/>
      <c r="G370" s="222"/>
      <c r="H370" s="222"/>
      <c r="I370" s="90"/>
      <c r="J370" s="90"/>
      <c r="K370" s="222"/>
      <c r="L370" s="222"/>
      <c r="M370" s="90"/>
      <c r="N370" s="90"/>
      <c r="O370" s="222"/>
      <c r="P370" s="222"/>
      <c r="Q370" s="90"/>
      <c r="R370" s="90"/>
      <c r="S370" s="222"/>
      <c r="T370" s="222"/>
      <c r="U370" s="90"/>
      <c r="V370" s="90"/>
      <c r="W370" s="222"/>
      <c r="X370" s="222"/>
      <c r="Y370" s="90"/>
      <c r="Z370" s="90"/>
      <c r="AA370" s="222"/>
      <c r="AB370" s="222"/>
      <c r="AC370" s="90"/>
      <c r="AD370" s="90"/>
      <c r="AE370" s="222"/>
      <c r="AF370" s="222"/>
      <c r="AG370" s="90"/>
      <c r="AH370" s="90"/>
      <c r="AI370" s="222"/>
      <c r="AJ370" s="222"/>
      <c r="AK370" s="90"/>
      <c r="AL370" s="90"/>
      <c r="AM370" s="222"/>
      <c r="AN370" s="222"/>
      <c r="AO370" s="90"/>
      <c r="AP370" s="90"/>
      <c r="AQ370" s="222"/>
      <c r="AR370" s="222"/>
      <c r="AS370" s="90"/>
      <c r="AT370" s="90"/>
      <c r="AU370" s="222"/>
      <c r="AV370" s="222"/>
      <c r="AW370" s="90"/>
      <c r="AX370" s="90"/>
      <c r="AY370" s="222"/>
      <c r="AZ370" s="222"/>
      <c r="BA370" s="90"/>
      <c r="BB370" s="90"/>
      <c r="BC370" s="222"/>
      <c r="BD370" s="222"/>
      <c r="BE370" s="90"/>
      <c r="BF370" s="90"/>
      <c r="BG370" s="222"/>
      <c r="BH370" s="222"/>
      <c r="BI370" s="90"/>
      <c r="BJ370" s="90"/>
      <c r="BK370" s="90"/>
      <c r="BL370" s="90"/>
      <c r="BM370" s="90"/>
      <c r="BN370" s="90"/>
      <c r="BO370" s="90"/>
      <c r="BP370" s="90"/>
      <c r="BQ370" s="90"/>
      <c r="BR370" s="90"/>
      <c r="BS370" s="90"/>
      <c r="BT370" s="90"/>
      <c r="BU370" s="90"/>
      <c r="BV370" s="90"/>
      <c r="BW370" s="90"/>
      <c r="BX370" s="90"/>
      <c r="BY370" s="90"/>
      <c r="BZ370" s="90"/>
      <c r="CA370" s="90"/>
      <c r="CB370" s="90"/>
      <c r="CC370" s="90"/>
      <c r="CD370" s="90"/>
      <c r="CE370" s="90"/>
      <c r="CF370" s="90"/>
      <c r="CG370" s="90"/>
      <c r="CH370" s="90"/>
      <c r="CI370" s="90"/>
      <c r="CJ370" s="90"/>
      <c r="CK370" s="90"/>
      <c r="CL370" s="90"/>
      <c r="CM370" s="90"/>
      <c r="CN370" s="90"/>
      <c r="CO370" s="90"/>
      <c r="CP370" s="90"/>
      <c r="CQ370" s="90"/>
      <c r="CR370" s="90"/>
      <c r="CS370" s="90"/>
      <c r="CT370" s="90"/>
      <c r="CU370" s="90"/>
      <c r="CV370" s="90"/>
      <c r="CW370" s="90"/>
      <c r="CX370" s="90"/>
      <c r="CY370" s="90"/>
      <c r="CZ370" s="90"/>
      <c r="DA370" s="90"/>
      <c r="DB370" s="90"/>
      <c r="DC370" s="206"/>
      <c r="DD370" s="71"/>
      <c r="DH370" s="64"/>
      <c r="DI370" s="64"/>
    </row>
    <row r="371" spans="1:113" s="56" customFormat="1" ht="11.25">
      <c r="A371" s="4"/>
      <c r="B371" s="4"/>
      <c r="D371" s="57"/>
      <c r="E371" s="197" t="s">
        <v>548</v>
      </c>
      <c r="F371" s="199" t="s">
        <v>154</v>
      </c>
      <c r="G371" s="77"/>
      <c r="H371" s="77"/>
      <c r="I371" s="76">
        <v>0</v>
      </c>
      <c r="J371" s="76">
        <v>0</v>
      </c>
      <c r="K371" s="77"/>
      <c r="L371" s="77"/>
      <c r="M371" s="76">
        <v>0</v>
      </c>
      <c r="N371" s="76">
        <v>0</v>
      </c>
      <c r="O371" s="77"/>
      <c r="P371" s="77"/>
      <c r="Q371" s="76">
        <v>0</v>
      </c>
      <c r="R371" s="76">
        <v>0</v>
      </c>
      <c r="S371" s="77"/>
      <c r="T371" s="77"/>
      <c r="U371" s="76">
        <v>0</v>
      </c>
      <c r="V371" s="76">
        <v>0</v>
      </c>
      <c r="W371" s="77"/>
      <c r="X371" s="77"/>
      <c r="Y371" s="76">
        <v>0</v>
      </c>
      <c r="Z371" s="76">
        <v>0</v>
      </c>
      <c r="AA371" s="77"/>
      <c r="AB371" s="77"/>
      <c r="AC371" s="76">
        <v>0</v>
      </c>
      <c r="AD371" s="76">
        <v>0</v>
      </c>
      <c r="AE371" s="77"/>
      <c r="AF371" s="77"/>
      <c r="AG371" s="76">
        <v>0</v>
      </c>
      <c r="AH371" s="76">
        <v>0</v>
      </c>
      <c r="AI371" s="77"/>
      <c r="AJ371" s="77"/>
      <c r="AK371" s="76">
        <v>0</v>
      </c>
      <c r="AL371" s="76">
        <v>0</v>
      </c>
      <c r="AM371" s="77"/>
      <c r="AN371" s="77"/>
      <c r="AO371" s="76">
        <v>0</v>
      </c>
      <c r="AP371" s="76">
        <v>0</v>
      </c>
      <c r="AQ371" s="77"/>
      <c r="AR371" s="77"/>
      <c r="AS371" s="76">
        <v>0</v>
      </c>
      <c r="AT371" s="76">
        <v>0</v>
      </c>
      <c r="AU371" s="77"/>
      <c r="AV371" s="77"/>
      <c r="AW371" s="76">
        <v>0</v>
      </c>
      <c r="AX371" s="76">
        <v>0</v>
      </c>
      <c r="AY371" s="77"/>
      <c r="AZ371" s="77"/>
      <c r="BA371" s="76">
        <v>0</v>
      </c>
      <c r="BB371" s="76">
        <v>0</v>
      </c>
      <c r="BC371" s="77"/>
      <c r="BD371" s="77"/>
      <c r="BE371" s="76">
        <v>0</v>
      </c>
      <c r="BF371" s="76">
        <v>0</v>
      </c>
      <c r="BG371" s="77"/>
      <c r="BH371" s="77"/>
      <c r="BI371" s="76">
        <v>0</v>
      </c>
      <c r="BJ371" s="76">
        <v>0</v>
      </c>
      <c r="BK371" s="76">
        <v>0</v>
      </c>
      <c r="BL371" s="76">
        <v>0</v>
      </c>
      <c r="BM371" s="76">
        <v>0</v>
      </c>
      <c r="BN371" s="76">
        <v>0</v>
      </c>
      <c r="BO371" s="76">
        <v>0</v>
      </c>
      <c r="BP371" s="76">
        <v>0</v>
      </c>
      <c r="BQ371" s="76">
        <v>0</v>
      </c>
      <c r="BR371" s="76">
        <v>0</v>
      </c>
      <c r="BS371" s="76">
        <v>0</v>
      </c>
      <c r="BT371" s="76">
        <v>0</v>
      </c>
      <c r="BU371" s="76">
        <v>0</v>
      </c>
      <c r="BV371" s="76">
        <v>0</v>
      </c>
      <c r="BW371" s="76">
        <v>0</v>
      </c>
      <c r="BX371" s="76">
        <v>0</v>
      </c>
      <c r="BY371" s="76">
        <v>0</v>
      </c>
      <c r="BZ371" s="76">
        <v>0</v>
      </c>
      <c r="CA371" s="76">
        <v>0</v>
      </c>
      <c r="CB371" s="76">
        <v>0</v>
      </c>
      <c r="CC371" s="76">
        <v>0</v>
      </c>
      <c r="CD371" s="76">
        <v>0</v>
      </c>
      <c r="CE371" s="76">
        <v>0</v>
      </c>
      <c r="CF371" s="76">
        <v>0</v>
      </c>
      <c r="CG371" s="76">
        <v>0</v>
      </c>
      <c r="CH371" s="76">
        <v>0</v>
      </c>
      <c r="CI371" s="76">
        <v>0</v>
      </c>
      <c r="CJ371" s="76">
        <v>0</v>
      </c>
      <c r="CK371" s="76">
        <v>0</v>
      </c>
      <c r="CL371" s="76">
        <v>0</v>
      </c>
      <c r="CM371" s="76">
        <v>0</v>
      </c>
      <c r="CN371" s="76">
        <v>0</v>
      </c>
      <c r="CO371" s="76">
        <v>0</v>
      </c>
      <c r="CP371" s="76">
        <v>0</v>
      </c>
      <c r="CQ371" s="76">
        <v>0</v>
      </c>
      <c r="CR371" s="76">
        <v>0</v>
      </c>
      <c r="CS371" s="76">
        <v>0</v>
      </c>
      <c r="CT371" s="76">
        <v>0</v>
      </c>
      <c r="CU371" s="76">
        <v>0</v>
      </c>
      <c r="CV371" s="76">
        <v>0</v>
      </c>
      <c r="CW371" s="76">
        <v>0</v>
      </c>
      <c r="CX371" s="76">
        <v>0</v>
      </c>
      <c r="CY371" s="76">
        <v>0</v>
      </c>
      <c r="CZ371" s="76">
        <v>0</v>
      </c>
      <c r="DA371" s="76">
        <v>0</v>
      </c>
      <c r="DB371" s="76">
        <v>0</v>
      </c>
      <c r="DC371" s="78">
        <v>0</v>
      </c>
      <c r="DD371" s="71"/>
      <c r="DH371" s="64"/>
      <c r="DI371" s="64"/>
    </row>
    <row r="372" spans="1:113" s="56" customFormat="1" ht="11.25">
      <c r="A372" s="4"/>
      <c r="B372" s="4"/>
      <c r="D372" s="57"/>
      <c r="E372" s="201" t="s">
        <v>549</v>
      </c>
      <c r="F372" s="216"/>
      <c r="G372" s="77"/>
      <c r="H372" s="77"/>
      <c r="I372" s="84"/>
      <c r="J372" s="84"/>
      <c r="K372" s="77"/>
      <c r="L372" s="77"/>
      <c r="M372" s="84"/>
      <c r="N372" s="84"/>
      <c r="O372" s="77"/>
      <c r="P372" s="77"/>
      <c r="Q372" s="84"/>
      <c r="R372" s="84"/>
      <c r="S372" s="77"/>
      <c r="T372" s="77"/>
      <c r="U372" s="84"/>
      <c r="V372" s="84"/>
      <c r="W372" s="77"/>
      <c r="X372" s="77"/>
      <c r="Y372" s="84"/>
      <c r="Z372" s="84"/>
      <c r="AA372" s="77"/>
      <c r="AB372" s="77"/>
      <c r="AC372" s="84"/>
      <c r="AD372" s="84"/>
      <c r="AE372" s="77"/>
      <c r="AF372" s="77"/>
      <c r="AG372" s="84"/>
      <c r="AH372" s="84"/>
      <c r="AI372" s="77"/>
      <c r="AJ372" s="77"/>
      <c r="AK372" s="84"/>
      <c r="AL372" s="84"/>
      <c r="AM372" s="77"/>
      <c r="AN372" s="77"/>
      <c r="AO372" s="84"/>
      <c r="AP372" s="84"/>
      <c r="AQ372" s="77"/>
      <c r="AR372" s="77"/>
      <c r="AS372" s="84"/>
      <c r="AT372" s="84"/>
      <c r="AU372" s="77"/>
      <c r="AV372" s="77"/>
      <c r="AW372" s="84"/>
      <c r="AX372" s="84"/>
      <c r="AY372" s="77"/>
      <c r="AZ372" s="77"/>
      <c r="BA372" s="84"/>
      <c r="BB372" s="84"/>
      <c r="BC372" s="77"/>
      <c r="BD372" s="77"/>
      <c r="BE372" s="84"/>
      <c r="BF372" s="84"/>
      <c r="BG372" s="77"/>
      <c r="BH372" s="77"/>
      <c r="BI372" s="84"/>
      <c r="BJ372" s="84"/>
      <c r="BK372" s="84"/>
      <c r="BL372" s="84"/>
      <c r="BM372" s="84"/>
      <c r="BN372" s="84"/>
      <c r="BO372" s="84"/>
      <c r="BP372" s="84"/>
      <c r="BQ372" s="84"/>
      <c r="BR372" s="84"/>
      <c r="BS372" s="84"/>
      <c r="BT372" s="84"/>
      <c r="BU372" s="84"/>
      <c r="BV372" s="84"/>
      <c r="BW372" s="84"/>
      <c r="BX372" s="84"/>
      <c r="BY372" s="84"/>
      <c r="BZ372" s="84"/>
      <c r="CA372" s="84"/>
      <c r="CB372" s="84"/>
      <c r="CC372" s="84"/>
      <c r="CD372" s="84"/>
      <c r="CE372" s="84"/>
      <c r="CF372" s="84"/>
      <c r="CG372" s="84"/>
      <c r="CH372" s="84"/>
      <c r="CI372" s="84"/>
      <c r="CJ372" s="84"/>
      <c r="CK372" s="84"/>
      <c r="CL372" s="84"/>
      <c r="CM372" s="84"/>
      <c r="CN372" s="84"/>
      <c r="CO372" s="84"/>
      <c r="CP372" s="84"/>
      <c r="CQ372" s="84"/>
      <c r="CR372" s="84"/>
      <c r="CS372" s="84"/>
      <c r="CT372" s="84"/>
      <c r="CU372" s="84"/>
      <c r="CV372" s="84"/>
      <c r="CW372" s="84"/>
      <c r="CX372" s="84"/>
      <c r="CY372" s="84"/>
      <c r="CZ372" s="84"/>
      <c r="DA372" s="84"/>
      <c r="DB372" s="84"/>
      <c r="DC372" s="203"/>
      <c r="DD372" s="71"/>
      <c r="DH372" s="64"/>
      <c r="DI372" s="64"/>
    </row>
    <row r="373" spans="1:113" s="56" customFormat="1" ht="11.25">
      <c r="A373" s="4"/>
      <c r="B373" s="4"/>
      <c r="D373" s="57"/>
      <c r="E373" s="204"/>
      <c r="F373" s="222"/>
      <c r="G373" s="222"/>
      <c r="H373" s="222"/>
      <c r="I373" s="90"/>
      <c r="J373" s="90"/>
      <c r="K373" s="222"/>
      <c r="L373" s="222"/>
      <c r="M373" s="90"/>
      <c r="N373" s="90"/>
      <c r="O373" s="222"/>
      <c r="P373" s="222"/>
      <c r="Q373" s="90"/>
      <c r="R373" s="90"/>
      <c r="S373" s="222"/>
      <c r="T373" s="222"/>
      <c r="U373" s="90"/>
      <c r="V373" s="90"/>
      <c r="W373" s="222"/>
      <c r="X373" s="222"/>
      <c r="Y373" s="90"/>
      <c r="Z373" s="90"/>
      <c r="AA373" s="222"/>
      <c r="AB373" s="222"/>
      <c r="AC373" s="90"/>
      <c r="AD373" s="90"/>
      <c r="AE373" s="222"/>
      <c r="AF373" s="222"/>
      <c r="AG373" s="90"/>
      <c r="AH373" s="90"/>
      <c r="AI373" s="222"/>
      <c r="AJ373" s="222"/>
      <c r="AK373" s="90"/>
      <c r="AL373" s="90"/>
      <c r="AM373" s="222"/>
      <c r="AN373" s="222"/>
      <c r="AO373" s="90"/>
      <c r="AP373" s="90"/>
      <c r="AQ373" s="222"/>
      <c r="AR373" s="222"/>
      <c r="AS373" s="90"/>
      <c r="AT373" s="90"/>
      <c r="AU373" s="222"/>
      <c r="AV373" s="222"/>
      <c r="AW373" s="90"/>
      <c r="AX373" s="90"/>
      <c r="AY373" s="222"/>
      <c r="AZ373" s="222"/>
      <c r="BA373" s="90"/>
      <c r="BB373" s="90"/>
      <c r="BC373" s="222"/>
      <c r="BD373" s="222"/>
      <c r="BE373" s="90"/>
      <c r="BF373" s="90"/>
      <c r="BG373" s="222"/>
      <c r="BH373" s="222"/>
      <c r="BI373" s="90"/>
      <c r="BJ373" s="90"/>
      <c r="BK373" s="90"/>
      <c r="BL373" s="90"/>
      <c r="BM373" s="90"/>
      <c r="BN373" s="90"/>
      <c r="BO373" s="90"/>
      <c r="BP373" s="90"/>
      <c r="BQ373" s="90"/>
      <c r="BR373" s="90"/>
      <c r="BS373" s="90"/>
      <c r="BT373" s="90"/>
      <c r="BU373" s="90"/>
      <c r="BV373" s="90"/>
      <c r="BW373" s="90"/>
      <c r="BX373" s="90"/>
      <c r="BY373" s="90"/>
      <c r="BZ373" s="90"/>
      <c r="CA373" s="90"/>
      <c r="CB373" s="90"/>
      <c r="CC373" s="90"/>
      <c r="CD373" s="90"/>
      <c r="CE373" s="90"/>
      <c r="CF373" s="90"/>
      <c r="CG373" s="90"/>
      <c r="CH373" s="90"/>
      <c r="CI373" s="90"/>
      <c r="CJ373" s="90"/>
      <c r="CK373" s="90"/>
      <c r="CL373" s="90"/>
      <c r="CM373" s="90"/>
      <c r="CN373" s="90"/>
      <c r="CO373" s="90"/>
      <c r="CP373" s="90"/>
      <c r="CQ373" s="90"/>
      <c r="CR373" s="90"/>
      <c r="CS373" s="90"/>
      <c r="CT373" s="90"/>
      <c r="CU373" s="90"/>
      <c r="CV373" s="90"/>
      <c r="CW373" s="90"/>
      <c r="CX373" s="90"/>
      <c r="CY373" s="90"/>
      <c r="CZ373" s="90"/>
      <c r="DA373" s="90"/>
      <c r="DB373" s="90"/>
      <c r="DC373" s="206"/>
      <c r="DD373" s="71"/>
      <c r="DH373" s="64"/>
      <c r="DI373" s="64"/>
    </row>
    <row r="374" spans="1:113" s="56" customFormat="1" ht="11.25">
      <c r="A374" s="4"/>
      <c r="B374" s="4"/>
      <c r="D374" s="57"/>
      <c r="E374" s="197" t="s">
        <v>550</v>
      </c>
      <c r="F374" s="199" t="s">
        <v>157</v>
      </c>
      <c r="G374" s="77"/>
      <c r="H374" s="77"/>
      <c r="I374" s="76">
        <v>0</v>
      </c>
      <c r="J374" s="76">
        <v>12.65</v>
      </c>
      <c r="K374" s="77"/>
      <c r="L374" s="77"/>
      <c r="M374" s="76">
        <v>0</v>
      </c>
      <c r="N374" s="76">
        <v>13.69</v>
      </c>
      <c r="O374" s="77"/>
      <c r="P374" s="77"/>
      <c r="Q374" s="76">
        <v>0</v>
      </c>
      <c r="R374" s="76">
        <v>2.56</v>
      </c>
      <c r="S374" s="77"/>
      <c r="T374" s="77"/>
      <c r="U374" s="76">
        <v>0</v>
      </c>
      <c r="V374" s="76">
        <v>0</v>
      </c>
      <c r="W374" s="77"/>
      <c r="X374" s="77"/>
      <c r="Y374" s="76">
        <v>0</v>
      </c>
      <c r="Z374" s="76">
        <v>0</v>
      </c>
      <c r="AA374" s="77"/>
      <c r="AB374" s="77"/>
      <c r="AC374" s="76">
        <v>0</v>
      </c>
      <c r="AD374" s="76">
        <v>0</v>
      </c>
      <c r="AE374" s="77"/>
      <c r="AF374" s="77"/>
      <c r="AG374" s="76">
        <v>0</v>
      </c>
      <c r="AH374" s="76">
        <v>28.9</v>
      </c>
      <c r="AI374" s="77"/>
      <c r="AJ374" s="77"/>
      <c r="AK374" s="76">
        <v>0</v>
      </c>
      <c r="AL374" s="76">
        <v>0</v>
      </c>
      <c r="AM374" s="77"/>
      <c r="AN374" s="77"/>
      <c r="AO374" s="76">
        <v>0</v>
      </c>
      <c r="AP374" s="76">
        <v>0</v>
      </c>
      <c r="AQ374" s="77"/>
      <c r="AR374" s="77"/>
      <c r="AS374" s="76">
        <v>0</v>
      </c>
      <c r="AT374" s="76">
        <v>0</v>
      </c>
      <c r="AU374" s="77"/>
      <c r="AV374" s="77"/>
      <c r="AW374" s="76">
        <v>0</v>
      </c>
      <c r="AX374" s="76">
        <v>0</v>
      </c>
      <c r="AY374" s="77"/>
      <c r="AZ374" s="77"/>
      <c r="BA374" s="76">
        <v>0</v>
      </c>
      <c r="BB374" s="76">
        <v>0</v>
      </c>
      <c r="BC374" s="77"/>
      <c r="BD374" s="77"/>
      <c r="BE374" s="76">
        <v>0</v>
      </c>
      <c r="BF374" s="76">
        <v>0</v>
      </c>
      <c r="BG374" s="77"/>
      <c r="BH374" s="77"/>
      <c r="BI374" s="76">
        <v>0</v>
      </c>
      <c r="BJ374" s="76">
        <v>0</v>
      </c>
      <c r="BK374" s="76">
        <v>183.96255101098296</v>
      </c>
      <c r="BL374" s="76">
        <v>0</v>
      </c>
      <c r="BM374" s="76">
        <v>0</v>
      </c>
      <c r="BN374" s="76">
        <v>0</v>
      </c>
      <c r="BO374" s="76">
        <v>0</v>
      </c>
      <c r="BP374" s="76">
        <v>1.26</v>
      </c>
      <c r="BQ374" s="76">
        <v>0</v>
      </c>
      <c r="BR374" s="76">
        <v>0</v>
      </c>
      <c r="BS374" s="76">
        <v>2.52</v>
      </c>
      <c r="BT374" s="76">
        <v>0</v>
      </c>
      <c r="BU374" s="76">
        <v>0</v>
      </c>
      <c r="BV374" s="76">
        <v>8.8699999999999992</v>
      </c>
      <c r="BW374" s="76">
        <v>0</v>
      </c>
      <c r="BX374" s="76">
        <v>0</v>
      </c>
      <c r="BY374" s="76">
        <v>12.65</v>
      </c>
      <c r="BZ374" s="76">
        <v>0</v>
      </c>
      <c r="CA374" s="76">
        <v>0</v>
      </c>
      <c r="CB374" s="76">
        <v>13.69</v>
      </c>
      <c r="CC374" s="76">
        <v>0</v>
      </c>
      <c r="CD374" s="76">
        <v>0</v>
      </c>
      <c r="CE374" s="76">
        <v>2.56</v>
      </c>
      <c r="CF374" s="76">
        <v>0</v>
      </c>
      <c r="CG374" s="76">
        <v>0</v>
      </c>
      <c r="CH374" s="76">
        <v>0</v>
      </c>
      <c r="CI374" s="76">
        <v>0</v>
      </c>
      <c r="CJ374" s="76">
        <v>0</v>
      </c>
      <c r="CK374" s="76">
        <v>0</v>
      </c>
      <c r="CL374" s="76">
        <v>0</v>
      </c>
      <c r="CM374" s="76">
        <v>0</v>
      </c>
      <c r="CN374" s="76">
        <v>0</v>
      </c>
      <c r="CO374" s="76">
        <v>0</v>
      </c>
      <c r="CP374" s="76">
        <v>0</v>
      </c>
      <c r="CQ374" s="76">
        <v>28.9</v>
      </c>
      <c r="CR374" s="76">
        <v>0</v>
      </c>
      <c r="CS374" s="76">
        <v>7.4999999999999997E-2</v>
      </c>
      <c r="CT374" s="76">
        <v>4.2372881355932206</v>
      </c>
      <c r="CU374" s="76">
        <v>2.1186440677966103</v>
      </c>
      <c r="CV374" s="76">
        <v>42.33654228813559</v>
      </c>
      <c r="CW374" s="76">
        <v>48.767474491525419</v>
      </c>
      <c r="CX374" s="76">
        <v>111.36878404050847</v>
      </c>
      <c r="CY374" s="76">
        <v>23.826292478949124</v>
      </c>
      <c r="CZ374" s="76">
        <v>0</v>
      </c>
      <c r="DA374" s="76">
        <v>0</v>
      </c>
      <c r="DB374" s="76">
        <v>0</v>
      </c>
      <c r="DC374" s="78">
        <v>183.96255101098296</v>
      </c>
      <c r="DD374" s="71"/>
      <c r="DH374" s="64"/>
      <c r="DI374" s="64"/>
    </row>
    <row r="375" spans="1:113" s="56" customFormat="1" ht="11.25">
      <c r="A375" s="4"/>
      <c r="B375" s="4"/>
      <c r="D375" s="57"/>
      <c r="E375" s="201" t="s">
        <v>551</v>
      </c>
      <c r="F375" s="216"/>
      <c r="G375" s="77"/>
      <c r="H375" s="77"/>
      <c r="I375" s="84"/>
      <c r="J375" s="84"/>
      <c r="K375" s="77"/>
      <c r="L375" s="77"/>
      <c r="M375" s="84"/>
      <c r="N375" s="84"/>
      <c r="O375" s="77"/>
      <c r="P375" s="77"/>
      <c r="Q375" s="84"/>
      <c r="R375" s="84"/>
      <c r="S375" s="77"/>
      <c r="T375" s="77"/>
      <c r="U375" s="84"/>
      <c r="V375" s="84"/>
      <c r="W375" s="77"/>
      <c r="X375" s="77"/>
      <c r="Y375" s="84"/>
      <c r="Z375" s="84"/>
      <c r="AA375" s="77"/>
      <c r="AB375" s="77"/>
      <c r="AC375" s="84"/>
      <c r="AD375" s="84"/>
      <c r="AE375" s="77"/>
      <c r="AF375" s="77"/>
      <c r="AG375" s="84"/>
      <c r="AH375" s="84"/>
      <c r="AI375" s="77"/>
      <c r="AJ375" s="77"/>
      <c r="AK375" s="84"/>
      <c r="AL375" s="84"/>
      <c r="AM375" s="77"/>
      <c r="AN375" s="77"/>
      <c r="AO375" s="84"/>
      <c r="AP375" s="84"/>
      <c r="AQ375" s="77"/>
      <c r="AR375" s="77"/>
      <c r="AS375" s="84"/>
      <c r="AT375" s="84"/>
      <c r="AU375" s="77"/>
      <c r="AV375" s="77"/>
      <c r="AW375" s="84"/>
      <c r="AX375" s="84"/>
      <c r="AY375" s="77"/>
      <c r="AZ375" s="77"/>
      <c r="BA375" s="84"/>
      <c r="BB375" s="84"/>
      <c r="BC375" s="77"/>
      <c r="BD375" s="77"/>
      <c r="BE375" s="84"/>
      <c r="BF375" s="84"/>
      <c r="BG375" s="77"/>
      <c r="BH375" s="77"/>
      <c r="BI375" s="84"/>
      <c r="BJ375" s="84"/>
      <c r="BK375" s="84"/>
      <c r="BL375" s="84"/>
      <c r="BM375" s="84"/>
      <c r="BN375" s="84"/>
      <c r="BO375" s="84"/>
      <c r="BP375" s="84"/>
      <c r="BQ375" s="84"/>
      <c r="BR375" s="84"/>
      <c r="BS375" s="84"/>
      <c r="BT375" s="84"/>
      <c r="BU375" s="84"/>
      <c r="BV375" s="84"/>
      <c r="BW375" s="84"/>
      <c r="BX375" s="84"/>
      <c r="BY375" s="84"/>
      <c r="BZ375" s="84"/>
      <c r="CA375" s="84"/>
      <c r="CB375" s="84"/>
      <c r="CC375" s="84"/>
      <c r="CD375" s="84"/>
      <c r="CE375" s="84"/>
      <c r="CF375" s="84"/>
      <c r="CG375" s="84"/>
      <c r="CH375" s="84"/>
      <c r="CI375" s="84"/>
      <c r="CJ375" s="84"/>
      <c r="CK375" s="84"/>
      <c r="CL375" s="84"/>
      <c r="CM375" s="84"/>
      <c r="CN375" s="84"/>
      <c r="CO375" s="84"/>
      <c r="CP375" s="84"/>
      <c r="CQ375" s="84"/>
      <c r="CR375" s="84"/>
      <c r="CS375" s="84"/>
      <c r="CT375" s="84"/>
      <c r="CU375" s="84"/>
      <c r="CV375" s="84"/>
      <c r="CW375" s="84"/>
      <c r="CX375" s="84"/>
      <c r="CY375" s="84"/>
      <c r="CZ375" s="84"/>
      <c r="DA375" s="84"/>
      <c r="DB375" s="84"/>
      <c r="DC375" s="203"/>
      <c r="DD375" s="71"/>
      <c r="DH375" s="64"/>
      <c r="DI375" s="64"/>
    </row>
    <row r="376" spans="1:113" s="215" customFormat="1" ht="33" customHeight="1">
      <c r="A376" s="208"/>
      <c r="B376" s="4">
        <v>1</v>
      </c>
      <c r="C376" s="209"/>
      <c r="D376" s="31"/>
      <c r="E376" s="210" t="s">
        <v>552</v>
      </c>
      <c r="F376" s="217" t="s">
        <v>553</v>
      </c>
      <c r="G376" s="212">
        <v>0</v>
      </c>
      <c r="H376" s="212">
        <v>0</v>
      </c>
      <c r="I376" s="212">
        <v>0</v>
      </c>
      <c r="J376" s="212">
        <v>0.4</v>
      </c>
      <c r="K376" s="212">
        <v>0</v>
      </c>
      <c r="L376" s="212">
        <v>0</v>
      </c>
      <c r="M376" s="212">
        <v>0</v>
      </c>
      <c r="N376" s="212">
        <v>0</v>
      </c>
      <c r="O376" s="212">
        <v>0</v>
      </c>
      <c r="P376" s="212">
        <v>0</v>
      </c>
      <c r="Q376" s="212">
        <v>0</v>
      </c>
      <c r="R376" s="212">
        <v>0</v>
      </c>
      <c r="S376" s="212">
        <v>0</v>
      </c>
      <c r="T376" s="212">
        <v>0</v>
      </c>
      <c r="U376" s="212">
        <v>0</v>
      </c>
      <c r="V376" s="212">
        <v>0</v>
      </c>
      <c r="W376" s="212">
        <v>0</v>
      </c>
      <c r="X376" s="212">
        <v>0</v>
      </c>
      <c r="Y376" s="212">
        <v>0</v>
      </c>
      <c r="Z376" s="212">
        <v>0</v>
      </c>
      <c r="AA376" s="212">
        <v>0</v>
      </c>
      <c r="AB376" s="212">
        <v>0</v>
      </c>
      <c r="AC376" s="212">
        <v>0</v>
      </c>
      <c r="AD376" s="212">
        <v>0</v>
      </c>
      <c r="AE376" s="212">
        <v>0</v>
      </c>
      <c r="AF376" s="212">
        <v>0</v>
      </c>
      <c r="AG376" s="212">
        <v>0</v>
      </c>
      <c r="AH376" s="212">
        <v>0.4</v>
      </c>
      <c r="AI376" s="213"/>
      <c r="AJ376" s="213"/>
      <c r="AK376" s="213">
        <v>0</v>
      </c>
      <c r="AL376" s="213">
        <v>0</v>
      </c>
      <c r="AM376" s="213"/>
      <c r="AN376" s="213"/>
      <c r="AO376" s="213">
        <v>0</v>
      </c>
      <c r="AP376" s="213">
        <v>0</v>
      </c>
      <c r="AQ376" s="213"/>
      <c r="AR376" s="213"/>
      <c r="AS376" s="213">
        <v>0</v>
      </c>
      <c r="AT376" s="213">
        <v>0</v>
      </c>
      <c r="AU376" s="213"/>
      <c r="AV376" s="213"/>
      <c r="AW376" s="213"/>
      <c r="AX376" s="213"/>
      <c r="AY376" s="213"/>
      <c r="AZ376" s="213"/>
      <c r="BA376" s="213"/>
      <c r="BB376" s="213"/>
      <c r="BC376" s="213"/>
      <c r="BD376" s="213"/>
      <c r="BE376" s="213"/>
      <c r="BF376" s="213"/>
      <c r="BG376" s="212">
        <v>0</v>
      </c>
      <c r="BH376" s="212">
        <v>0</v>
      </c>
      <c r="BI376" s="212">
        <v>0</v>
      </c>
      <c r="BJ376" s="212">
        <v>0</v>
      </c>
      <c r="BK376" s="213">
        <v>5.4904490677966109</v>
      </c>
      <c r="BL376" s="213">
        <v>0</v>
      </c>
      <c r="BM376" s="213">
        <v>0</v>
      </c>
      <c r="BN376" s="213">
        <v>0</v>
      </c>
      <c r="BO376" s="213">
        <v>0</v>
      </c>
      <c r="BP376" s="213">
        <v>0</v>
      </c>
      <c r="BQ376" s="213">
        <v>0</v>
      </c>
      <c r="BR376" s="213">
        <v>0</v>
      </c>
      <c r="BS376" s="213">
        <v>0</v>
      </c>
      <c r="BT376" s="213">
        <v>0</v>
      </c>
      <c r="BU376" s="213">
        <v>0</v>
      </c>
      <c r="BV376" s="213">
        <v>0.4</v>
      </c>
      <c r="BW376" s="213">
        <v>0</v>
      </c>
      <c r="BX376" s="212">
        <v>0</v>
      </c>
      <c r="BY376" s="212">
        <v>0.4</v>
      </c>
      <c r="BZ376" s="212">
        <v>0</v>
      </c>
      <c r="CA376" s="213">
        <v>0</v>
      </c>
      <c r="CB376" s="213">
        <v>0</v>
      </c>
      <c r="CC376" s="213">
        <v>0</v>
      </c>
      <c r="CD376" s="213">
        <v>0</v>
      </c>
      <c r="CE376" s="213">
        <v>0</v>
      </c>
      <c r="CF376" s="213">
        <v>0</v>
      </c>
      <c r="CG376" s="213"/>
      <c r="CH376" s="213"/>
      <c r="CI376" s="213"/>
      <c r="CJ376" s="213"/>
      <c r="CK376" s="213"/>
      <c r="CL376" s="213"/>
      <c r="CM376" s="213"/>
      <c r="CN376" s="213"/>
      <c r="CO376" s="213"/>
      <c r="CP376" s="212">
        <v>0</v>
      </c>
      <c r="CQ376" s="212">
        <v>0.4</v>
      </c>
      <c r="CR376" s="212">
        <v>0</v>
      </c>
      <c r="CS376" s="213">
        <v>0</v>
      </c>
      <c r="CT376" s="213">
        <v>0</v>
      </c>
      <c r="CU376" s="213">
        <v>0</v>
      </c>
      <c r="CV376" s="213">
        <v>5.4904490677966109</v>
      </c>
      <c r="CW376" s="212">
        <v>5.4904490677966109</v>
      </c>
      <c r="CX376" s="213">
        <v>0</v>
      </c>
      <c r="CY376" s="213">
        <v>0</v>
      </c>
      <c r="CZ376" s="213"/>
      <c r="DA376" s="213"/>
      <c r="DB376" s="213"/>
      <c r="DC376" s="214">
        <v>5.4904490677966109</v>
      </c>
      <c r="DD376" s="107"/>
    </row>
    <row r="377" spans="1:113" s="215" customFormat="1" ht="33" customHeight="1">
      <c r="A377" s="208"/>
      <c r="B377" s="4">
        <v>1</v>
      </c>
      <c r="C377" s="209"/>
      <c r="D377" s="31"/>
      <c r="E377" s="210" t="s">
        <v>554</v>
      </c>
      <c r="F377" s="217" t="s">
        <v>555</v>
      </c>
      <c r="G377" s="212">
        <v>0</v>
      </c>
      <c r="H377" s="212">
        <v>0</v>
      </c>
      <c r="I377" s="212">
        <v>0</v>
      </c>
      <c r="J377" s="212">
        <v>1.26</v>
      </c>
      <c r="K377" s="212">
        <v>0</v>
      </c>
      <c r="L377" s="212">
        <v>0</v>
      </c>
      <c r="M377" s="212">
        <v>0</v>
      </c>
      <c r="N377" s="212">
        <v>0</v>
      </c>
      <c r="O377" s="212">
        <v>0</v>
      </c>
      <c r="P377" s="212">
        <v>0</v>
      </c>
      <c r="Q377" s="212">
        <v>0</v>
      </c>
      <c r="R377" s="212">
        <v>0</v>
      </c>
      <c r="S377" s="212">
        <v>0</v>
      </c>
      <c r="T377" s="212">
        <v>0</v>
      </c>
      <c r="U377" s="212">
        <v>0</v>
      </c>
      <c r="V377" s="212">
        <v>0</v>
      </c>
      <c r="W377" s="212">
        <v>0</v>
      </c>
      <c r="X377" s="212">
        <v>0</v>
      </c>
      <c r="Y377" s="212">
        <v>0</v>
      </c>
      <c r="Z377" s="212">
        <v>0</v>
      </c>
      <c r="AA377" s="212">
        <v>0</v>
      </c>
      <c r="AB377" s="212">
        <v>0</v>
      </c>
      <c r="AC377" s="212">
        <v>0</v>
      </c>
      <c r="AD377" s="212">
        <v>0</v>
      </c>
      <c r="AE377" s="212">
        <v>0</v>
      </c>
      <c r="AF377" s="212">
        <v>0</v>
      </c>
      <c r="AG377" s="212">
        <v>0</v>
      </c>
      <c r="AH377" s="212">
        <v>1.26</v>
      </c>
      <c r="AI377" s="213"/>
      <c r="AJ377" s="213"/>
      <c r="AK377" s="213">
        <v>0</v>
      </c>
      <c r="AL377" s="213">
        <v>0</v>
      </c>
      <c r="AM377" s="213"/>
      <c r="AN377" s="213"/>
      <c r="AO377" s="213">
        <v>0</v>
      </c>
      <c r="AP377" s="213">
        <v>0</v>
      </c>
      <c r="AQ377" s="213"/>
      <c r="AR377" s="213"/>
      <c r="AS377" s="213">
        <v>0</v>
      </c>
      <c r="AT377" s="213">
        <v>0</v>
      </c>
      <c r="AU377" s="213"/>
      <c r="AV377" s="213"/>
      <c r="AW377" s="213"/>
      <c r="AX377" s="213"/>
      <c r="AY377" s="213"/>
      <c r="AZ377" s="213"/>
      <c r="BA377" s="213"/>
      <c r="BB377" s="213"/>
      <c r="BC377" s="213"/>
      <c r="BD377" s="213"/>
      <c r="BE377" s="213"/>
      <c r="BF377" s="213"/>
      <c r="BG377" s="212">
        <v>0</v>
      </c>
      <c r="BH377" s="212">
        <v>0</v>
      </c>
      <c r="BI377" s="212">
        <v>0</v>
      </c>
      <c r="BJ377" s="212">
        <v>0</v>
      </c>
      <c r="BK377" s="213">
        <v>4.2372881355932206</v>
      </c>
      <c r="BL377" s="213">
        <v>0</v>
      </c>
      <c r="BM377" s="213">
        <v>0</v>
      </c>
      <c r="BN377" s="213">
        <v>0</v>
      </c>
      <c r="BO377" s="213">
        <v>0</v>
      </c>
      <c r="BP377" s="213">
        <v>1.26</v>
      </c>
      <c r="BQ377" s="213">
        <v>0</v>
      </c>
      <c r="BR377" s="213">
        <v>0</v>
      </c>
      <c r="BS377" s="213">
        <v>0</v>
      </c>
      <c r="BT377" s="213">
        <v>0</v>
      </c>
      <c r="BU377" s="213">
        <v>0</v>
      </c>
      <c r="BV377" s="213">
        <v>0</v>
      </c>
      <c r="BW377" s="213">
        <v>0</v>
      </c>
      <c r="BX377" s="212">
        <v>0</v>
      </c>
      <c r="BY377" s="212">
        <v>1.26</v>
      </c>
      <c r="BZ377" s="212">
        <v>0</v>
      </c>
      <c r="CA377" s="213">
        <v>0</v>
      </c>
      <c r="CB377" s="213">
        <v>0</v>
      </c>
      <c r="CC377" s="213">
        <v>0</v>
      </c>
      <c r="CD377" s="213">
        <v>0</v>
      </c>
      <c r="CE377" s="213">
        <v>0</v>
      </c>
      <c r="CF377" s="213">
        <v>0</v>
      </c>
      <c r="CG377" s="213"/>
      <c r="CH377" s="213"/>
      <c r="CI377" s="213"/>
      <c r="CJ377" s="213"/>
      <c r="CK377" s="213"/>
      <c r="CL377" s="213"/>
      <c r="CM377" s="213"/>
      <c r="CN377" s="213"/>
      <c r="CO377" s="213"/>
      <c r="CP377" s="212">
        <v>0</v>
      </c>
      <c r="CQ377" s="212">
        <v>1.26</v>
      </c>
      <c r="CR377" s="212">
        <v>0</v>
      </c>
      <c r="CS377" s="213">
        <v>0</v>
      </c>
      <c r="CT377" s="213">
        <v>4.2372881355932206</v>
      </c>
      <c r="CU377" s="213">
        <v>0</v>
      </c>
      <c r="CV377" s="213">
        <v>0</v>
      </c>
      <c r="CW377" s="212">
        <v>4.2372881355932206</v>
      </c>
      <c r="CX377" s="213">
        <v>0</v>
      </c>
      <c r="CY377" s="213">
        <v>0</v>
      </c>
      <c r="CZ377" s="213"/>
      <c r="DA377" s="213"/>
      <c r="DB377" s="213"/>
      <c r="DC377" s="214">
        <v>4.2372881355932206</v>
      </c>
      <c r="DD377" s="107"/>
    </row>
    <row r="378" spans="1:113" s="215" customFormat="1" ht="33" customHeight="1">
      <c r="A378" s="208"/>
      <c r="B378" s="4">
        <v>1</v>
      </c>
      <c r="C378" s="209"/>
      <c r="D378" s="31"/>
      <c r="E378" s="210" t="s">
        <v>556</v>
      </c>
      <c r="F378" s="217" t="s">
        <v>557</v>
      </c>
      <c r="G378" s="212">
        <v>0</v>
      </c>
      <c r="H378" s="212">
        <v>0</v>
      </c>
      <c r="I378" s="212">
        <v>0</v>
      </c>
      <c r="J378" s="212">
        <v>1.26</v>
      </c>
      <c r="K378" s="212">
        <v>0</v>
      </c>
      <c r="L378" s="212">
        <v>0</v>
      </c>
      <c r="M378" s="212">
        <v>0</v>
      </c>
      <c r="N378" s="212">
        <v>0</v>
      </c>
      <c r="O378" s="212">
        <v>0</v>
      </c>
      <c r="P378" s="212">
        <v>0</v>
      </c>
      <c r="Q378" s="212">
        <v>0</v>
      </c>
      <c r="R378" s="212">
        <v>0</v>
      </c>
      <c r="S378" s="212">
        <v>0</v>
      </c>
      <c r="T378" s="212">
        <v>0</v>
      </c>
      <c r="U378" s="212">
        <v>0</v>
      </c>
      <c r="V378" s="212">
        <v>0</v>
      </c>
      <c r="W378" s="212">
        <v>0</v>
      </c>
      <c r="X378" s="212">
        <v>0</v>
      </c>
      <c r="Y378" s="212">
        <v>0</v>
      </c>
      <c r="Z378" s="212">
        <v>0</v>
      </c>
      <c r="AA378" s="212">
        <v>0</v>
      </c>
      <c r="AB378" s="212">
        <v>0</v>
      </c>
      <c r="AC378" s="212">
        <v>0</v>
      </c>
      <c r="AD378" s="212">
        <v>0</v>
      </c>
      <c r="AE378" s="212">
        <v>0</v>
      </c>
      <c r="AF378" s="212">
        <v>0</v>
      </c>
      <c r="AG378" s="212">
        <v>0</v>
      </c>
      <c r="AH378" s="212">
        <v>1.26</v>
      </c>
      <c r="AI378" s="213"/>
      <c r="AJ378" s="213"/>
      <c r="AK378" s="213">
        <v>0</v>
      </c>
      <c r="AL378" s="213">
        <v>0</v>
      </c>
      <c r="AM378" s="213"/>
      <c r="AN378" s="213"/>
      <c r="AO378" s="213">
        <v>0</v>
      </c>
      <c r="AP378" s="213">
        <v>0</v>
      </c>
      <c r="AQ378" s="213"/>
      <c r="AR378" s="213"/>
      <c r="AS378" s="213">
        <v>0</v>
      </c>
      <c r="AT378" s="213">
        <v>0</v>
      </c>
      <c r="AU378" s="213"/>
      <c r="AV378" s="213"/>
      <c r="AW378" s="213"/>
      <c r="AX378" s="213"/>
      <c r="AY378" s="213"/>
      <c r="AZ378" s="213"/>
      <c r="BA378" s="213"/>
      <c r="BB378" s="213"/>
      <c r="BC378" s="213"/>
      <c r="BD378" s="213"/>
      <c r="BE378" s="213"/>
      <c r="BF378" s="213"/>
      <c r="BG378" s="212">
        <v>0</v>
      </c>
      <c r="BH378" s="212">
        <v>0</v>
      </c>
      <c r="BI378" s="212">
        <v>0</v>
      </c>
      <c r="BJ378" s="212">
        <v>0</v>
      </c>
      <c r="BK378" s="213">
        <v>7.3667796610169498</v>
      </c>
      <c r="BL378" s="213">
        <v>0</v>
      </c>
      <c r="BM378" s="213">
        <v>0</v>
      </c>
      <c r="BN378" s="213">
        <v>0</v>
      </c>
      <c r="BO378" s="213">
        <v>0</v>
      </c>
      <c r="BP378" s="213">
        <v>0</v>
      </c>
      <c r="BQ378" s="213">
        <v>0</v>
      </c>
      <c r="BR378" s="213">
        <v>0</v>
      </c>
      <c r="BS378" s="213">
        <v>0</v>
      </c>
      <c r="BT378" s="213">
        <v>0</v>
      </c>
      <c r="BU378" s="213">
        <v>0</v>
      </c>
      <c r="BV378" s="213">
        <v>1.26</v>
      </c>
      <c r="BW378" s="213">
        <v>0</v>
      </c>
      <c r="BX378" s="212">
        <v>0</v>
      </c>
      <c r="BY378" s="212">
        <v>1.26</v>
      </c>
      <c r="BZ378" s="212">
        <v>0</v>
      </c>
      <c r="CA378" s="213">
        <v>0</v>
      </c>
      <c r="CB378" s="213">
        <v>0</v>
      </c>
      <c r="CC378" s="213">
        <v>0</v>
      </c>
      <c r="CD378" s="213">
        <v>0</v>
      </c>
      <c r="CE378" s="213">
        <v>0</v>
      </c>
      <c r="CF378" s="213">
        <v>0</v>
      </c>
      <c r="CG378" s="213"/>
      <c r="CH378" s="213"/>
      <c r="CI378" s="213"/>
      <c r="CJ378" s="213"/>
      <c r="CK378" s="213"/>
      <c r="CL378" s="213"/>
      <c r="CM378" s="213"/>
      <c r="CN378" s="213"/>
      <c r="CO378" s="213"/>
      <c r="CP378" s="212">
        <v>0</v>
      </c>
      <c r="CQ378" s="212">
        <v>1.26</v>
      </c>
      <c r="CR378" s="212">
        <v>0</v>
      </c>
      <c r="CS378" s="213">
        <v>0</v>
      </c>
      <c r="CT378" s="213">
        <v>0</v>
      </c>
      <c r="CU378" s="213">
        <v>0</v>
      </c>
      <c r="CV378" s="213">
        <v>7.3667796610169498</v>
      </c>
      <c r="CW378" s="212">
        <v>7.3667796610169498</v>
      </c>
      <c r="CX378" s="213">
        <v>0</v>
      </c>
      <c r="CY378" s="213">
        <v>0</v>
      </c>
      <c r="CZ378" s="213"/>
      <c r="DA378" s="213"/>
      <c r="DB378" s="213"/>
      <c r="DC378" s="214">
        <v>7.3667796610169498</v>
      </c>
      <c r="DD378" s="107"/>
    </row>
    <row r="379" spans="1:113" s="215" customFormat="1" ht="33" customHeight="1">
      <c r="A379" s="208"/>
      <c r="B379" s="4">
        <v>1</v>
      </c>
      <c r="C379" s="209"/>
      <c r="D379" s="31"/>
      <c r="E379" s="210" t="s">
        <v>558</v>
      </c>
      <c r="F379" s="217" t="s">
        <v>559</v>
      </c>
      <c r="G379" s="212">
        <v>0</v>
      </c>
      <c r="H379" s="212">
        <v>0</v>
      </c>
      <c r="I379" s="212">
        <v>0</v>
      </c>
      <c r="J379" s="212">
        <v>0</v>
      </c>
      <c r="K379" s="212">
        <v>0</v>
      </c>
      <c r="L379" s="212">
        <v>0</v>
      </c>
      <c r="M379" s="212">
        <v>0</v>
      </c>
      <c r="N379" s="212">
        <v>0</v>
      </c>
      <c r="O379" s="212">
        <v>0</v>
      </c>
      <c r="P379" s="212">
        <v>0</v>
      </c>
      <c r="Q379" s="212">
        <v>0</v>
      </c>
      <c r="R379" s="212">
        <v>0</v>
      </c>
      <c r="S379" s="212">
        <v>0</v>
      </c>
      <c r="T379" s="212">
        <v>0</v>
      </c>
      <c r="U379" s="212">
        <v>0</v>
      </c>
      <c r="V379" s="212">
        <v>0</v>
      </c>
      <c r="W379" s="212">
        <v>0</v>
      </c>
      <c r="X379" s="212">
        <v>0</v>
      </c>
      <c r="Y379" s="212">
        <v>0</v>
      </c>
      <c r="Z379" s="212">
        <v>0</v>
      </c>
      <c r="AA379" s="212">
        <v>0</v>
      </c>
      <c r="AB379" s="212">
        <v>0</v>
      </c>
      <c r="AC379" s="212">
        <v>0</v>
      </c>
      <c r="AD379" s="212">
        <v>0</v>
      </c>
      <c r="AE379" s="212">
        <v>0</v>
      </c>
      <c r="AF379" s="212">
        <v>0</v>
      </c>
      <c r="AG379" s="212">
        <v>0</v>
      </c>
      <c r="AH379" s="212">
        <v>0</v>
      </c>
      <c r="AI379" s="213"/>
      <c r="AJ379" s="213"/>
      <c r="AK379" s="213">
        <v>0</v>
      </c>
      <c r="AL379" s="213">
        <v>0</v>
      </c>
      <c r="AM379" s="213"/>
      <c r="AN379" s="213"/>
      <c r="AO379" s="213">
        <v>0</v>
      </c>
      <c r="AP379" s="213">
        <v>0</v>
      </c>
      <c r="AQ379" s="213"/>
      <c r="AR379" s="213"/>
      <c r="AS379" s="213">
        <v>0</v>
      </c>
      <c r="AT379" s="213">
        <v>0</v>
      </c>
      <c r="AU379" s="213"/>
      <c r="AV379" s="213"/>
      <c r="AW379" s="213"/>
      <c r="AX379" s="213"/>
      <c r="AY379" s="213"/>
      <c r="AZ379" s="213"/>
      <c r="BA379" s="213"/>
      <c r="BB379" s="213"/>
      <c r="BC379" s="213"/>
      <c r="BD379" s="213"/>
      <c r="BE379" s="213"/>
      <c r="BF379" s="213"/>
      <c r="BG379" s="212">
        <v>0</v>
      </c>
      <c r="BH379" s="212">
        <v>0</v>
      </c>
      <c r="BI379" s="212">
        <v>0</v>
      </c>
      <c r="BJ379" s="212">
        <v>0</v>
      </c>
      <c r="BK379" s="213">
        <v>7.4999999999999997E-2</v>
      </c>
      <c r="BL379" s="213">
        <v>0</v>
      </c>
      <c r="BM379" s="213">
        <v>0</v>
      </c>
      <c r="BN379" s="213">
        <v>0</v>
      </c>
      <c r="BO379" s="213">
        <v>0</v>
      </c>
      <c r="BP379" s="213">
        <v>0</v>
      </c>
      <c r="BQ379" s="213">
        <v>0</v>
      </c>
      <c r="BR379" s="213">
        <v>0</v>
      </c>
      <c r="BS379" s="213">
        <v>0</v>
      </c>
      <c r="BT379" s="213">
        <v>0</v>
      </c>
      <c r="BU379" s="213">
        <v>0</v>
      </c>
      <c r="BV379" s="213">
        <v>0</v>
      </c>
      <c r="BW379" s="213">
        <v>0</v>
      </c>
      <c r="BX379" s="212">
        <v>0</v>
      </c>
      <c r="BY379" s="212">
        <v>0</v>
      </c>
      <c r="BZ379" s="212">
        <v>0</v>
      </c>
      <c r="CA379" s="213">
        <v>0</v>
      </c>
      <c r="CB379" s="213">
        <v>0</v>
      </c>
      <c r="CC379" s="213">
        <v>0</v>
      </c>
      <c r="CD379" s="213">
        <v>0</v>
      </c>
      <c r="CE379" s="213">
        <v>0</v>
      </c>
      <c r="CF379" s="213">
        <v>0</v>
      </c>
      <c r="CG379" s="213"/>
      <c r="CH379" s="213"/>
      <c r="CI379" s="213"/>
      <c r="CJ379" s="213"/>
      <c r="CK379" s="213"/>
      <c r="CL379" s="213"/>
      <c r="CM379" s="213"/>
      <c r="CN379" s="213"/>
      <c r="CO379" s="213"/>
      <c r="CP379" s="212">
        <v>0</v>
      </c>
      <c r="CQ379" s="212">
        <v>0</v>
      </c>
      <c r="CR379" s="212">
        <v>0</v>
      </c>
      <c r="CS379" s="213">
        <v>7.4999999999999997E-2</v>
      </c>
      <c r="CT379" s="213">
        <v>0</v>
      </c>
      <c r="CU379" s="213">
        <v>0</v>
      </c>
      <c r="CV379" s="213">
        <v>0</v>
      </c>
      <c r="CW379" s="212">
        <v>7.4999999999999997E-2</v>
      </c>
      <c r="CX379" s="213">
        <v>0</v>
      </c>
      <c r="CY379" s="213">
        <v>0</v>
      </c>
      <c r="CZ379" s="213"/>
      <c r="DA379" s="213"/>
      <c r="DB379" s="213"/>
      <c r="DC379" s="214">
        <v>7.4999999999999997E-2</v>
      </c>
      <c r="DD379" s="107"/>
    </row>
    <row r="380" spans="1:113" s="215" customFormat="1" ht="33" customHeight="1">
      <c r="A380" s="208"/>
      <c r="B380" s="4">
        <v>1</v>
      </c>
      <c r="C380" s="209"/>
      <c r="D380" s="31"/>
      <c r="E380" s="210" t="s">
        <v>560</v>
      </c>
      <c r="F380" s="217" t="s">
        <v>561</v>
      </c>
      <c r="G380" s="212">
        <v>0</v>
      </c>
      <c r="H380" s="212">
        <v>0</v>
      </c>
      <c r="I380" s="212">
        <v>0</v>
      </c>
      <c r="J380" s="212">
        <v>0.63</v>
      </c>
      <c r="K380" s="212">
        <v>0</v>
      </c>
      <c r="L380" s="212">
        <v>0</v>
      </c>
      <c r="M380" s="212">
        <v>0</v>
      </c>
      <c r="N380" s="212">
        <v>0.63</v>
      </c>
      <c r="O380" s="212">
        <v>0</v>
      </c>
      <c r="P380" s="212">
        <v>0</v>
      </c>
      <c r="Q380" s="212">
        <v>0</v>
      </c>
      <c r="R380" s="212">
        <v>0</v>
      </c>
      <c r="S380" s="212">
        <v>0</v>
      </c>
      <c r="T380" s="212">
        <v>0</v>
      </c>
      <c r="U380" s="212">
        <v>0</v>
      </c>
      <c r="V380" s="212">
        <v>0</v>
      </c>
      <c r="W380" s="212">
        <v>0</v>
      </c>
      <c r="X380" s="212">
        <v>0</v>
      </c>
      <c r="Y380" s="212">
        <v>0</v>
      </c>
      <c r="Z380" s="212">
        <v>0</v>
      </c>
      <c r="AA380" s="212">
        <v>0</v>
      </c>
      <c r="AB380" s="212">
        <v>0</v>
      </c>
      <c r="AC380" s="212">
        <v>0</v>
      </c>
      <c r="AD380" s="212">
        <v>0</v>
      </c>
      <c r="AE380" s="212">
        <v>0</v>
      </c>
      <c r="AF380" s="212">
        <v>0</v>
      </c>
      <c r="AG380" s="212">
        <v>0</v>
      </c>
      <c r="AH380" s="212">
        <v>1.26</v>
      </c>
      <c r="AI380" s="213"/>
      <c r="AJ380" s="213"/>
      <c r="AK380" s="213">
        <v>0</v>
      </c>
      <c r="AL380" s="213">
        <v>0</v>
      </c>
      <c r="AM380" s="213"/>
      <c r="AN380" s="213"/>
      <c r="AO380" s="213">
        <v>0</v>
      </c>
      <c r="AP380" s="213">
        <v>0</v>
      </c>
      <c r="AQ380" s="213"/>
      <c r="AR380" s="213"/>
      <c r="AS380" s="213">
        <v>0</v>
      </c>
      <c r="AT380" s="213">
        <v>0</v>
      </c>
      <c r="AU380" s="213"/>
      <c r="AV380" s="213"/>
      <c r="AW380" s="213"/>
      <c r="AX380" s="213"/>
      <c r="AY380" s="213"/>
      <c r="AZ380" s="213"/>
      <c r="BA380" s="213"/>
      <c r="BB380" s="213"/>
      <c r="BC380" s="213"/>
      <c r="BD380" s="213"/>
      <c r="BE380" s="213"/>
      <c r="BF380" s="213"/>
      <c r="BG380" s="212">
        <v>0</v>
      </c>
      <c r="BH380" s="212">
        <v>0</v>
      </c>
      <c r="BI380" s="212">
        <v>0</v>
      </c>
      <c r="BJ380" s="212">
        <v>0</v>
      </c>
      <c r="BK380" s="213">
        <v>4.6158704067796608</v>
      </c>
      <c r="BL380" s="213">
        <v>0</v>
      </c>
      <c r="BM380" s="213">
        <v>0</v>
      </c>
      <c r="BN380" s="213">
        <v>0</v>
      </c>
      <c r="BO380" s="213">
        <v>0</v>
      </c>
      <c r="BP380" s="213">
        <v>0</v>
      </c>
      <c r="BQ380" s="213">
        <v>0</v>
      </c>
      <c r="BR380" s="213">
        <v>0</v>
      </c>
      <c r="BS380" s="213">
        <v>0</v>
      </c>
      <c r="BT380" s="213">
        <v>0</v>
      </c>
      <c r="BU380" s="213">
        <v>0</v>
      </c>
      <c r="BV380" s="213">
        <v>0.63</v>
      </c>
      <c r="BW380" s="213">
        <v>0</v>
      </c>
      <c r="BX380" s="212">
        <v>0</v>
      </c>
      <c r="BY380" s="212">
        <v>0.63</v>
      </c>
      <c r="BZ380" s="212">
        <v>0</v>
      </c>
      <c r="CA380" s="213">
        <v>0</v>
      </c>
      <c r="CB380" s="213">
        <v>0.63</v>
      </c>
      <c r="CC380" s="213">
        <v>0</v>
      </c>
      <c r="CD380" s="213">
        <v>0</v>
      </c>
      <c r="CE380" s="213">
        <v>0</v>
      </c>
      <c r="CF380" s="213">
        <v>0</v>
      </c>
      <c r="CG380" s="213"/>
      <c r="CH380" s="213"/>
      <c r="CI380" s="213"/>
      <c r="CJ380" s="213"/>
      <c r="CK380" s="213"/>
      <c r="CL380" s="213"/>
      <c r="CM380" s="213"/>
      <c r="CN380" s="213"/>
      <c r="CO380" s="213"/>
      <c r="CP380" s="212">
        <v>0</v>
      </c>
      <c r="CQ380" s="212">
        <v>1.26</v>
      </c>
      <c r="CR380" s="212">
        <v>0</v>
      </c>
      <c r="CS380" s="213">
        <v>0</v>
      </c>
      <c r="CT380" s="213">
        <v>0</v>
      </c>
      <c r="CU380" s="213">
        <v>0</v>
      </c>
      <c r="CV380" s="213">
        <v>0</v>
      </c>
      <c r="CW380" s="212">
        <v>0</v>
      </c>
      <c r="CX380" s="213">
        <v>4.6158704067796608</v>
      </c>
      <c r="CY380" s="213">
        <v>0</v>
      </c>
      <c r="CZ380" s="213"/>
      <c r="DA380" s="213"/>
      <c r="DB380" s="213"/>
      <c r="DC380" s="214">
        <v>4.6158704067796608</v>
      </c>
      <c r="DD380" s="107"/>
    </row>
    <row r="381" spans="1:113" s="215" customFormat="1" ht="33" customHeight="1">
      <c r="A381" s="208"/>
      <c r="B381" s="4">
        <v>1</v>
      </c>
      <c r="C381" s="209"/>
      <c r="D381" s="31"/>
      <c r="E381" s="210" t="s">
        <v>562</v>
      </c>
      <c r="F381" s="217" t="s">
        <v>563</v>
      </c>
      <c r="G381" s="212">
        <v>0</v>
      </c>
      <c r="H381" s="212">
        <v>0</v>
      </c>
      <c r="I381" s="212">
        <v>0</v>
      </c>
      <c r="J381" s="212">
        <v>0.63</v>
      </c>
      <c r="K381" s="212">
        <v>0</v>
      </c>
      <c r="L381" s="212">
        <v>0</v>
      </c>
      <c r="M381" s="212">
        <v>0</v>
      </c>
      <c r="N381" s="212">
        <v>0.63</v>
      </c>
      <c r="O381" s="212">
        <v>0</v>
      </c>
      <c r="P381" s="212">
        <v>0</v>
      </c>
      <c r="Q381" s="212">
        <v>0</v>
      </c>
      <c r="R381" s="212">
        <v>0</v>
      </c>
      <c r="S381" s="212">
        <v>0</v>
      </c>
      <c r="T381" s="212">
        <v>0</v>
      </c>
      <c r="U381" s="212">
        <v>0</v>
      </c>
      <c r="V381" s="212">
        <v>0</v>
      </c>
      <c r="W381" s="212">
        <v>0</v>
      </c>
      <c r="X381" s="212">
        <v>0</v>
      </c>
      <c r="Y381" s="212">
        <v>0</v>
      </c>
      <c r="Z381" s="212">
        <v>0</v>
      </c>
      <c r="AA381" s="212">
        <v>0</v>
      </c>
      <c r="AB381" s="212">
        <v>0</v>
      </c>
      <c r="AC381" s="212">
        <v>0</v>
      </c>
      <c r="AD381" s="212">
        <v>0</v>
      </c>
      <c r="AE381" s="212">
        <v>0</v>
      </c>
      <c r="AF381" s="212">
        <v>0</v>
      </c>
      <c r="AG381" s="212">
        <v>0</v>
      </c>
      <c r="AH381" s="212">
        <v>1.26</v>
      </c>
      <c r="AI381" s="213"/>
      <c r="AJ381" s="213"/>
      <c r="AK381" s="213">
        <v>0</v>
      </c>
      <c r="AL381" s="213">
        <v>0</v>
      </c>
      <c r="AM381" s="213"/>
      <c r="AN381" s="213"/>
      <c r="AO381" s="213">
        <v>0</v>
      </c>
      <c r="AP381" s="213">
        <v>0</v>
      </c>
      <c r="AQ381" s="213"/>
      <c r="AR381" s="213"/>
      <c r="AS381" s="213">
        <v>0</v>
      </c>
      <c r="AT381" s="213">
        <v>0</v>
      </c>
      <c r="AU381" s="213"/>
      <c r="AV381" s="213"/>
      <c r="AW381" s="213"/>
      <c r="AX381" s="213"/>
      <c r="AY381" s="213"/>
      <c r="AZ381" s="213"/>
      <c r="BA381" s="213"/>
      <c r="BB381" s="213"/>
      <c r="BC381" s="213"/>
      <c r="BD381" s="213"/>
      <c r="BE381" s="213"/>
      <c r="BF381" s="213"/>
      <c r="BG381" s="212">
        <v>0</v>
      </c>
      <c r="BH381" s="212">
        <v>0</v>
      </c>
      <c r="BI381" s="212">
        <v>0</v>
      </c>
      <c r="BJ381" s="212">
        <v>0</v>
      </c>
      <c r="BK381" s="213">
        <v>1.0169491525423728</v>
      </c>
      <c r="BL381" s="213">
        <v>0</v>
      </c>
      <c r="BM381" s="213">
        <v>0</v>
      </c>
      <c r="BN381" s="213">
        <v>0</v>
      </c>
      <c r="BO381" s="213">
        <v>0</v>
      </c>
      <c r="BP381" s="213">
        <v>0</v>
      </c>
      <c r="BQ381" s="213">
        <v>0</v>
      </c>
      <c r="BR381" s="213">
        <v>0</v>
      </c>
      <c r="BS381" s="213">
        <v>0.63</v>
      </c>
      <c r="BT381" s="213">
        <v>0</v>
      </c>
      <c r="BU381" s="213">
        <v>0</v>
      </c>
      <c r="BV381" s="213">
        <v>0</v>
      </c>
      <c r="BW381" s="213">
        <v>0</v>
      </c>
      <c r="BX381" s="212">
        <v>0</v>
      </c>
      <c r="BY381" s="212">
        <v>0.63</v>
      </c>
      <c r="BZ381" s="212">
        <v>0</v>
      </c>
      <c r="CA381" s="213">
        <v>0</v>
      </c>
      <c r="CB381" s="213">
        <v>0.63</v>
      </c>
      <c r="CC381" s="213">
        <v>0</v>
      </c>
      <c r="CD381" s="213">
        <v>0</v>
      </c>
      <c r="CE381" s="213">
        <v>0</v>
      </c>
      <c r="CF381" s="213">
        <v>0</v>
      </c>
      <c r="CG381" s="213"/>
      <c r="CH381" s="213"/>
      <c r="CI381" s="213"/>
      <c r="CJ381" s="213"/>
      <c r="CK381" s="213"/>
      <c r="CL381" s="213"/>
      <c r="CM381" s="213"/>
      <c r="CN381" s="213"/>
      <c r="CO381" s="213"/>
      <c r="CP381" s="212">
        <v>0</v>
      </c>
      <c r="CQ381" s="212">
        <v>1.26</v>
      </c>
      <c r="CR381" s="212">
        <v>0</v>
      </c>
      <c r="CS381" s="213">
        <v>0</v>
      </c>
      <c r="CT381" s="213">
        <v>0</v>
      </c>
      <c r="CU381" s="213">
        <v>0</v>
      </c>
      <c r="CV381" s="213">
        <v>0</v>
      </c>
      <c r="CW381" s="212">
        <v>0</v>
      </c>
      <c r="CX381" s="213">
        <v>1.0169491525423728</v>
      </c>
      <c r="CY381" s="213">
        <v>0</v>
      </c>
      <c r="CZ381" s="213"/>
      <c r="DA381" s="213"/>
      <c r="DB381" s="213"/>
      <c r="DC381" s="214">
        <v>1.0169491525423728</v>
      </c>
      <c r="DD381" s="107"/>
    </row>
    <row r="382" spans="1:113" s="215" customFormat="1" ht="33" customHeight="1">
      <c r="A382" s="208"/>
      <c r="B382" s="4">
        <v>1</v>
      </c>
      <c r="C382" s="209"/>
      <c r="D382" s="31"/>
      <c r="E382" s="210" t="s">
        <v>564</v>
      </c>
      <c r="F382" s="217" t="s">
        <v>565</v>
      </c>
      <c r="G382" s="212">
        <v>0</v>
      </c>
      <c r="H382" s="212">
        <v>0</v>
      </c>
      <c r="I382" s="212">
        <v>0</v>
      </c>
      <c r="J382" s="212">
        <v>2</v>
      </c>
      <c r="K382" s="212">
        <v>0</v>
      </c>
      <c r="L382" s="212">
        <v>0</v>
      </c>
      <c r="M382" s="212">
        <v>0</v>
      </c>
      <c r="N382" s="212">
        <v>0</v>
      </c>
      <c r="O382" s="212">
        <v>0</v>
      </c>
      <c r="P382" s="212">
        <v>0</v>
      </c>
      <c r="Q382" s="212">
        <v>0</v>
      </c>
      <c r="R382" s="212">
        <v>2</v>
      </c>
      <c r="S382" s="212">
        <v>0</v>
      </c>
      <c r="T382" s="212">
        <v>0</v>
      </c>
      <c r="U382" s="212">
        <v>0</v>
      </c>
      <c r="V382" s="212">
        <v>0</v>
      </c>
      <c r="W382" s="212">
        <v>0</v>
      </c>
      <c r="X382" s="212">
        <v>0</v>
      </c>
      <c r="Y382" s="212">
        <v>0</v>
      </c>
      <c r="Z382" s="212">
        <v>0</v>
      </c>
      <c r="AA382" s="212">
        <v>0</v>
      </c>
      <c r="AB382" s="212">
        <v>0</v>
      </c>
      <c r="AC382" s="212">
        <v>0</v>
      </c>
      <c r="AD382" s="212">
        <v>0</v>
      </c>
      <c r="AE382" s="212">
        <v>0</v>
      </c>
      <c r="AF382" s="212">
        <v>0</v>
      </c>
      <c r="AG382" s="212">
        <v>0</v>
      </c>
      <c r="AH382" s="212">
        <v>4</v>
      </c>
      <c r="AI382" s="213"/>
      <c r="AJ382" s="213"/>
      <c r="AK382" s="213">
        <v>0</v>
      </c>
      <c r="AL382" s="213">
        <v>0</v>
      </c>
      <c r="AM382" s="213"/>
      <c r="AN382" s="213"/>
      <c r="AO382" s="213">
        <v>0</v>
      </c>
      <c r="AP382" s="213">
        <v>0</v>
      </c>
      <c r="AQ382" s="213"/>
      <c r="AR382" s="213"/>
      <c r="AS382" s="213">
        <v>0</v>
      </c>
      <c r="AT382" s="213">
        <v>0</v>
      </c>
      <c r="AU382" s="213"/>
      <c r="AV382" s="213"/>
      <c r="AW382" s="213"/>
      <c r="AX382" s="213"/>
      <c r="AY382" s="213"/>
      <c r="AZ382" s="213"/>
      <c r="BA382" s="213"/>
      <c r="BB382" s="213"/>
      <c r="BC382" s="213"/>
      <c r="BD382" s="213"/>
      <c r="BE382" s="213"/>
      <c r="BF382" s="213"/>
      <c r="BG382" s="212">
        <v>0</v>
      </c>
      <c r="BH382" s="212">
        <v>0</v>
      </c>
      <c r="BI382" s="212">
        <v>0</v>
      </c>
      <c r="BJ382" s="212">
        <v>0</v>
      </c>
      <c r="BK382" s="213">
        <v>12.538948203355901</v>
      </c>
      <c r="BL382" s="213">
        <v>0</v>
      </c>
      <c r="BM382" s="213">
        <v>0</v>
      </c>
      <c r="BN382" s="213">
        <v>0</v>
      </c>
      <c r="BO382" s="213">
        <v>0</v>
      </c>
      <c r="BP382" s="213">
        <v>0</v>
      </c>
      <c r="BQ382" s="213">
        <v>0</v>
      </c>
      <c r="BR382" s="213">
        <v>0</v>
      </c>
      <c r="BS382" s="213">
        <v>0</v>
      </c>
      <c r="BT382" s="213">
        <v>0</v>
      </c>
      <c r="BU382" s="213">
        <v>0</v>
      </c>
      <c r="BV382" s="213">
        <v>2</v>
      </c>
      <c r="BW382" s="213">
        <v>0</v>
      </c>
      <c r="BX382" s="212">
        <v>0</v>
      </c>
      <c r="BY382" s="212">
        <v>2</v>
      </c>
      <c r="BZ382" s="212">
        <v>0</v>
      </c>
      <c r="CA382" s="213">
        <v>0</v>
      </c>
      <c r="CB382" s="213">
        <v>0</v>
      </c>
      <c r="CC382" s="213">
        <v>0</v>
      </c>
      <c r="CD382" s="213">
        <v>0</v>
      </c>
      <c r="CE382" s="213">
        <v>2</v>
      </c>
      <c r="CF382" s="213">
        <v>0</v>
      </c>
      <c r="CG382" s="213"/>
      <c r="CH382" s="213"/>
      <c r="CI382" s="213"/>
      <c r="CJ382" s="213"/>
      <c r="CK382" s="213"/>
      <c r="CL382" s="213"/>
      <c r="CM382" s="213"/>
      <c r="CN382" s="213"/>
      <c r="CO382" s="213"/>
      <c r="CP382" s="212">
        <v>0</v>
      </c>
      <c r="CQ382" s="212">
        <v>4</v>
      </c>
      <c r="CR382" s="212">
        <v>0</v>
      </c>
      <c r="CS382" s="213">
        <v>0</v>
      </c>
      <c r="CT382" s="213">
        <v>0</v>
      </c>
      <c r="CU382" s="213">
        <v>0</v>
      </c>
      <c r="CV382" s="213">
        <v>0</v>
      </c>
      <c r="CW382" s="212">
        <v>0</v>
      </c>
      <c r="CX382" s="213">
        <v>0</v>
      </c>
      <c r="CY382" s="213">
        <v>12.538948203355901</v>
      </c>
      <c r="CZ382" s="213"/>
      <c r="DA382" s="213"/>
      <c r="DB382" s="213"/>
      <c r="DC382" s="214">
        <v>12.538948203355901</v>
      </c>
      <c r="DD382" s="107"/>
    </row>
    <row r="383" spans="1:113" s="215" customFormat="1" ht="33" customHeight="1">
      <c r="A383" s="208"/>
      <c r="B383" s="4">
        <v>1</v>
      </c>
      <c r="C383" s="209"/>
      <c r="D383" s="31"/>
      <c r="E383" s="210" t="s">
        <v>566</v>
      </c>
      <c r="F383" s="217" t="s">
        <v>567</v>
      </c>
      <c r="G383" s="212">
        <v>0</v>
      </c>
      <c r="H383" s="212">
        <v>0</v>
      </c>
      <c r="I383" s="212">
        <v>0</v>
      </c>
      <c r="J383" s="212">
        <v>0.8</v>
      </c>
      <c r="K383" s="212">
        <v>0</v>
      </c>
      <c r="L383" s="212">
        <v>0</v>
      </c>
      <c r="M383" s="212">
        <v>0</v>
      </c>
      <c r="N383" s="212">
        <v>0</v>
      </c>
      <c r="O383" s="212">
        <v>0</v>
      </c>
      <c r="P383" s="212">
        <v>0</v>
      </c>
      <c r="Q383" s="212">
        <v>0</v>
      </c>
      <c r="R383" s="212">
        <v>0</v>
      </c>
      <c r="S383" s="212">
        <v>0</v>
      </c>
      <c r="T383" s="212">
        <v>0</v>
      </c>
      <c r="U383" s="212">
        <v>0</v>
      </c>
      <c r="V383" s="212">
        <v>0</v>
      </c>
      <c r="W383" s="212">
        <v>0</v>
      </c>
      <c r="X383" s="212">
        <v>0</v>
      </c>
      <c r="Y383" s="212">
        <v>0</v>
      </c>
      <c r="Z383" s="212">
        <v>0</v>
      </c>
      <c r="AA383" s="212">
        <v>0</v>
      </c>
      <c r="AB383" s="212">
        <v>0</v>
      </c>
      <c r="AC383" s="212">
        <v>0</v>
      </c>
      <c r="AD383" s="212">
        <v>0</v>
      </c>
      <c r="AE383" s="212">
        <v>0</v>
      </c>
      <c r="AF383" s="212">
        <v>0</v>
      </c>
      <c r="AG383" s="212">
        <v>0</v>
      </c>
      <c r="AH383" s="212">
        <v>0.8</v>
      </c>
      <c r="AI383" s="213"/>
      <c r="AJ383" s="213"/>
      <c r="AK383" s="213">
        <v>0</v>
      </c>
      <c r="AL383" s="213">
        <v>0</v>
      </c>
      <c r="AM383" s="213"/>
      <c r="AN383" s="213"/>
      <c r="AO383" s="213">
        <v>0</v>
      </c>
      <c r="AP383" s="213">
        <v>0</v>
      </c>
      <c r="AQ383" s="213"/>
      <c r="AR383" s="213"/>
      <c r="AS383" s="213">
        <v>0</v>
      </c>
      <c r="AT383" s="213">
        <v>0</v>
      </c>
      <c r="AU383" s="213"/>
      <c r="AV383" s="213"/>
      <c r="AW383" s="213"/>
      <c r="AX383" s="213"/>
      <c r="AY383" s="213"/>
      <c r="AZ383" s="213"/>
      <c r="BA383" s="213"/>
      <c r="BB383" s="213"/>
      <c r="BC383" s="213"/>
      <c r="BD383" s="213"/>
      <c r="BE383" s="213"/>
      <c r="BF383" s="213"/>
      <c r="BG383" s="212">
        <v>0</v>
      </c>
      <c r="BH383" s="212">
        <v>0</v>
      </c>
      <c r="BI383" s="212">
        <v>0</v>
      </c>
      <c r="BJ383" s="212">
        <v>0</v>
      </c>
      <c r="BK383" s="213">
        <v>5.9382372881355936</v>
      </c>
      <c r="BL383" s="213">
        <v>0</v>
      </c>
      <c r="BM383" s="213">
        <v>0</v>
      </c>
      <c r="BN383" s="213">
        <v>0</v>
      </c>
      <c r="BO383" s="213">
        <v>0</v>
      </c>
      <c r="BP383" s="213">
        <v>0</v>
      </c>
      <c r="BQ383" s="213">
        <v>0</v>
      </c>
      <c r="BR383" s="213">
        <v>0</v>
      </c>
      <c r="BS383" s="213">
        <v>0</v>
      </c>
      <c r="BT383" s="213">
        <v>0</v>
      </c>
      <c r="BU383" s="213">
        <v>0</v>
      </c>
      <c r="BV383" s="213">
        <v>0.8</v>
      </c>
      <c r="BW383" s="213">
        <v>0</v>
      </c>
      <c r="BX383" s="212">
        <v>0</v>
      </c>
      <c r="BY383" s="212">
        <v>0.8</v>
      </c>
      <c r="BZ383" s="212">
        <v>0</v>
      </c>
      <c r="CA383" s="213">
        <v>0</v>
      </c>
      <c r="CB383" s="213">
        <v>0</v>
      </c>
      <c r="CC383" s="213">
        <v>0</v>
      </c>
      <c r="CD383" s="213">
        <v>0</v>
      </c>
      <c r="CE383" s="213">
        <v>0</v>
      </c>
      <c r="CF383" s="213">
        <v>0</v>
      </c>
      <c r="CG383" s="213"/>
      <c r="CH383" s="213"/>
      <c r="CI383" s="213"/>
      <c r="CJ383" s="213"/>
      <c r="CK383" s="213"/>
      <c r="CL383" s="213"/>
      <c r="CM383" s="213"/>
      <c r="CN383" s="213"/>
      <c r="CO383" s="213"/>
      <c r="CP383" s="212">
        <v>0</v>
      </c>
      <c r="CQ383" s="212">
        <v>0.8</v>
      </c>
      <c r="CR383" s="212">
        <v>0</v>
      </c>
      <c r="CS383" s="213">
        <v>0</v>
      </c>
      <c r="CT383" s="213">
        <v>0</v>
      </c>
      <c r="CU383" s="213">
        <v>0</v>
      </c>
      <c r="CV383" s="213">
        <v>5.9382372881355936</v>
      </c>
      <c r="CW383" s="212">
        <v>5.9382372881355936</v>
      </c>
      <c r="CX383" s="213">
        <v>0</v>
      </c>
      <c r="CY383" s="213">
        <v>0</v>
      </c>
      <c r="CZ383" s="213"/>
      <c r="DA383" s="213"/>
      <c r="DB383" s="213"/>
      <c r="DC383" s="214">
        <v>5.9382372881355936</v>
      </c>
      <c r="DD383" s="107"/>
    </row>
    <row r="384" spans="1:113" s="215" customFormat="1" ht="33" customHeight="1">
      <c r="A384" s="208"/>
      <c r="B384" s="4">
        <v>1</v>
      </c>
      <c r="C384" s="209"/>
      <c r="D384" s="31"/>
      <c r="E384" s="210" t="s">
        <v>568</v>
      </c>
      <c r="F384" s="217" t="s">
        <v>569</v>
      </c>
      <c r="G384" s="212">
        <v>0</v>
      </c>
      <c r="H384" s="212">
        <v>0</v>
      </c>
      <c r="I384" s="212">
        <v>0</v>
      </c>
      <c r="J384" s="212">
        <v>1.26</v>
      </c>
      <c r="K384" s="212">
        <v>0</v>
      </c>
      <c r="L384" s="212">
        <v>0</v>
      </c>
      <c r="M384" s="212">
        <v>0</v>
      </c>
      <c r="N384" s="212">
        <v>0</v>
      </c>
      <c r="O384" s="212">
        <v>0</v>
      </c>
      <c r="P384" s="212">
        <v>0</v>
      </c>
      <c r="Q384" s="212">
        <v>0</v>
      </c>
      <c r="R384" s="212">
        <v>0</v>
      </c>
      <c r="S384" s="212">
        <v>0</v>
      </c>
      <c r="T384" s="212">
        <v>0</v>
      </c>
      <c r="U384" s="212">
        <v>0</v>
      </c>
      <c r="V384" s="212">
        <v>0</v>
      </c>
      <c r="W384" s="212">
        <v>0</v>
      </c>
      <c r="X384" s="212">
        <v>0</v>
      </c>
      <c r="Y384" s="212">
        <v>0</v>
      </c>
      <c r="Z384" s="212">
        <v>0</v>
      </c>
      <c r="AA384" s="212">
        <v>0</v>
      </c>
      <c r="AB384" s="212">
        <v>0</v>
      </c>
      <c r="AC384" s="212">
        <v>0</v>
      </c>
      <c r="AD384" s="212">
        <v>0</v>
      </c>
      <c r="AE384" s="212">
        <v>0</v>
      </c>
      <c r="AF384" s="212">
        <v>0</v>
      </c>
      <c r="AG384" s="212">
        <v>0</v>
      </c>
      <c r="AH384" s="212">
        <v>1.26</v>
      </c>
      <c r="AI384" s="213"/>
      <c r="AJ384" s="213"/>
      <c r="AK384" s="213">
        <v>0</v>
      </c>
      <c r="AL384" s="213">
        <v>0</v>
      </c>
      <c r="AM384" s="213"/>
      <c r="AN384" s="213"/>
      <c r="AO384" s="213">
        <v>0</v>
      </c>
      <c r="AP384" s="213">
        <v>0</v>
      </c>
      <c r="AQ384" s="213"/>
      <c r="AR384" s="213"/>
      <c r="AS384" s="213">
        <v>0</v>
      </c>
      <c r="AT384" s="213">
        <v>0</v>
      </c>
      <c r="AU384" s="213"/>
      <c r="AV384" s="213"/>
      <c r="AW384" s="213"/>
      <c r="AX384" s="213"/>
      <c r="AY384" s="213"/>
      <c r="AZ384" s="213"/>
      <c r="BA384" s="213"/>
      <c r="BB384" s="213"/>
      <c r="BC384" s="213"/>
      <c r="BD384" s="213"/>
      <c r="BE384" s="213"/>
      <c r="BF384" s="213"/>
      <c r="BG384" s="212">
        <v>0</v>
      </c>
      <c r="BH384" s="212">
        <v>0</v>
      </c>
      <c r="BI384" s="212">
        <v>0</v>
      </c>
      <c r="BJ384" s="212">
        <v>0</v>
      </c>
      <c r="BK384" s="213">
        <v>7.4013474576271188</v>
      </c>
      <c r="BL384" s="213">
        <v>0</v>
      </c>
      <c r="BM384" s="213">
        <v>0</v>
      </c>
      <c r="BN384" s="213">
        <v>0</v>
      </c>
      <c r="BO384" s="213">
        <v>0</v>
      </c>
      <c r="BP384" s="213">
        <v>0</v>
      </c>
      <c r="BQ384" s="213">
        <v>0</v>
      </c>
      <c r="BR384" s="213">
        <v>0</v>
      </c>
      <c r="BS384" s="213">
        <v>0</v>
      </c>
      <c r="BT384" s="213">
        <v>0</v>
      </c>
      <c r="BU384" s="213">
        <v>0</v>
      </c>
      <c r="BV384" s="213">
        <v>1.26</v>
      </c>
      <c r="BW384" s="213">
        <v>0</v>
      </c>
      <c r="BX384" s="212">
        <v>0</v>
      </c>
      <c r="BY384" s="212">
        <v>1.26</v>
      </c>
      <c r="BZ384" s="212">
        <v>0</v>
      </c>
      <c r="CA384" s="213">
        <v>0</v>
      </c>
      <c r="CB384" s="213">
        <v>0</v>
      </c>
      <c r="CC384" s="213">
        <v>0</v>
      </c>
      <c r="CD384" s="213">
        <v>0</v>
      </c>
      <c r="CE384" s="213">
        <v>0</v>
      </c>
      <c r="CF384" s="213">
        <v>0</v>
      </c>
      <c r="CG384" s="213"/>
      <c r="CH384" s="213"/>
      <c r="CI384" s="213"/>
      <c r="CJ384" s="213"/>
      <c r="CK384" s="213"/>
      <c r="CL384" s="213"/>
      <c r="CM384" s="213"/>
      <c r="CN384" s="213"/>
      <c r="CO384" s="213"/>
      <c r="CP384" s="212">
        <v>0</v>
      </c>
      <c r="CQ384" s="212">
        <v>1.26</v>
      </c>
      <c r="CR384" s="212">
        <v>0</v>
      </c>
      <c r="CS384" s="213">
        <v>0</v>
      </c>
      <c r="CT384" s="213">
        <v>0</v>
      </c>
      <c r="CU384" s="213">
        <v>0</v>
      </c>
      <c r="CV384" s="213">
        <v>7.4013474576271188</v>
      </c>
      <c r="CW384" s="212">
        <v>7.4013474576271188</v>
      </c>
      <c r="CX384" s="213">
        <v>0</v>
      </c>
      <c r="CY384" s="213">
        <v>0</v>
      </c>
      <c r="CZ384" s="213"/>
      <c r="DA384" s="213"/>
      <c r="DB384" s="213"/>
      <c r="DC384" s="214">
        <v>7.4013474576271188</v>
      </c>
      <c r="DD384" s="107"/>
    </row>
    <row r="385" spans="1:108" s="215" customFormat="1" ht="33" customHeight="1">
      <c r="A385" s="208"/>
      <c r="B385" s="4">
        <v>1</v>
      </c>
      <c r="C385" s="209"/>
      <c r="D385" s="31"/>
      <c r="E385" s="210" t="s">
        <v>570</v>
      </c>
      <c r="F385" s="217" t="s">
        <v>571</v>
      </c>
      <c r="G385" s="212">
        <v>0</v>
      </c>
      <c r="H385" s="212">
        <v>0</v>
      </c>
      <c r="I385" s="212">
        <v>0</v>
      </c>
      <c r="J385" s="212">
        <v>1.26</v>
      </c>
      <c r="K385" s="212">
        <v>0</v>
      </c>
      <c r="L385" s="212">
        <v>0</v>
      </c>
      <c r="M385" s="212">
        <v>0</v>
      </c>
      <c r="N385" s="212">
        <v>0</v>
      </c>
      <c r="O385" s="212">
        <v>0</v>
      </c>
      <c r="P385" s="212">
        <v>0</v>
      </c>
      <c r="Q385" s="212">
        <v>0</v>
      </c>
      <c r="R385" s="212">
        <v>0</v>
      </c>
      <c r="S385" s="212">
        <v>0</v>
      </c>
      <c r="T385" s="212">
        <v>0</v>
      </c>
      <c r="U385" s="212">
        <v>0</v>
      </c>
      <c r="V385" s="212">
        <v>0</v>
      </c>
      <c r="W385" s="212">
        <v>0</v>
      </c>
      <c r="X385" s="212">
        <v>0</v>
      </c>
      <c r="Y385" s="212">
        <v>0</v>
      </c>
      <c r="Z385" s="212">
        <v>0</v>
      </c>
      <c r="AA385" s="212">
        <v>0</v>
      </c>
      <c r="AB385" s="212">
        <v>0</v>
      </c>
      <c r="AC385" s="212">
        <v>0</v>
      </c>
      <c r="AD385" s="212">
        <v>0</v>
      </c>
      <c r="AE385" s="212">
        <v>0</v>
      </c>
      <c r="AF385" s="212">
        <v>0</v>
      </c>
      <c r="AG385" s="212">
        <v>0</v>
      </c>
      <c r="AH385" s="212">
        <v>1.26</v>
      </c>
      <c r="AI385" s="213"/>
      <c r="AJ385" s="213"/>
      <c r="AK385" s="213">
        <v>0</v>
      </c>
      <c r="AL385" s="213">
        <v>0</v>
      </c>
      <c r="AM385" s="213"/>
      <c r="AN385" s="213"/>
      <c r="AO385" s="213">
        <v>0</v>
      </c>
      <c r="AP385" s="213">
        <v>0</v>
      </c>
      <c r="AQ385" s="213"/>
      <c r="AR385" s="213"/>
      <c r="AS385" s="213">
        <v>0</v>
      </c>
      <c r="AT385" s="213">
        <v>0</v>
      </c>
      <c r="AU385" s="213"/>
      <c r="AV385" s="213"/>
      <c r="AW385" s="213"/>
      <c r="AX385" s="213"/>
      <c r="AY385" s="213"/>
      <c r="AZ385" s="213"/>
      <c r="BA385" s="213"/>
      <c r="BB385" s="213"/>
      <c r="BC385" s="213"/>
      <c r="BD385" s="213"/>
      <c r="BE385" s="213"/>
      <c r="BF385" s="213"/>
      <c r="BG385" s="212">
        <v>0</v>
      </c>
      <c r="BH385" s="212">
        <v>0</v>
      </c>
      <c r="BI385" s="212">
        <v>0</v>
      </c>
      <c r="BJ385" s="212">
        <v>0</v>
      </c>
      <c r="BK385" s="213">
        <v>8.1862372881355938</v>
      </c>
      <c r="BL385" s="213">
        <v>0</v>
      </c>
      <c r="BM385" s="213">
        <v>0</v>
      </c>
      <c r="BN385" s="213">
        <v>0</v>
      </c>
      <c r="BO385" s="213">
        <v>0</v>
      </c>
      <c r="BP385" s="213">
        <v>0</v>
      </c>
      <c r="BQ385" s="213">
        <v>0</v>
      </c>
      <c r="BR385" s="213">
        <v>0</v>
      </c>
      <c r="BS385" s="213">
        <v>0</v>
      </c>
      <c r="BT385" s="213">
        <v>0</v>
      </c>
      <c r="BU385" s="213">
        <v>0</v>
      </c>
      <c r="BV385" s="213">
        <v>1.26</v>
      </c>
      <c r="BW385" s="213">
        <v>0</v>
      </c>
      <c r="BX385" s="212">
        <v>0</v>
      </c>
      <c r="BY385" s="212">
        <v>1.26</v>
      </c>
      <c r="BZ385" s="212">
        <v>0</v>
      </c>
      <c r="CA385" s="213">
        <v>0</v>
      </c>
      <c r="CB385" s="213">
        <v>0</v>
      </c>
      <c r="CC385" s="213">
        <v>0</v>
      </c>
      <c r="CD385" s="213">
        <v>0</v>
      </c>
      <c r="CE385" s="213">
        <v>0</v>
      </c>
      <c r="CF385" s="213">
        <v>0</v>
      </c>
      <c r="CG385" s="213"/>
      <c r="CH385" s="213"/>
      <c r="CI385" s="213"/>
      <c r="CJ385" s="213"/>
      <c r="CK385" s="213"/>
      <c r="CL385" s="213"/>
      <c r="CM385" s="213"/>
      <c r="CN385" s="213"/>
      <c r="CO385" s="213"/>
      <c r="CP385" s="212">
        <v>0</v>
      </c>
      <c r="CQ385" s="212">
        <v>1.26</v>
      </c>
      <c r="CR385" s="212">
        <v>0</v>
      </c>
      <c r="CS385" s="213">
        <v>0</v>
      </c>
      <c r="CT385" s="213">
        <v>0</v>
      </c>
      <c r="CU385" s="213">
        <v>0</v>
      </c>
      <c r="CV385" s="213">
        <v>8.1862372881355938</v>
      </c>
      <c r="CW385" s="212">
        <v>8.1862372881355938</v>
      </c>
      <c r="CX385" s="213">
        <v>0</v>
      </c>
      <c r="CY385" s="213">
        <v>0</v>
      </c>
      <c r="CZ385" s="213"/>
      <c r="DA385" s="213"/>
      <c r="DB385" s="213"/>
      <c r="DC385" s="214">
        <v>8.1862372881355938</v>
      </c>
      <c r="DD385" s="107"/>
    </row>
    <row r="386" spans="1:108" s="215" customFormat="1" ht="33" customHeight="1">
      <c r="A386" s="208"/>
      <c r="B386" s="4">
        <v>1</v>
      </c>
      <c r="C386" s="209"/>
      <c r="D386" s="31"/>
      <c r="E386" s="210" t="s">
        <v>572</v>
      </c>
      <c r="F386" s="217" t="s">
        <v>573</v>
      </c>
      <c r="G386" s="212">
        <v>0</v>
      </c>
      <c r="H386" s="212">
        <v>0</v>
      </c>
      <c r="I386" s="212">
        <v>0</v>
      </c>
      <c r="J386" s="212">
        <v>0.63</v>
      </c>
      <c r="K386" s="212">
        <v>0</v>
      </c>
      <c r="L386" s="212">
        <v>0</v>
      </c>
      <c r="M386" s="212">
        <v>0</v>
      </c>
      <c r="N386" s="212">
        <v>0.63</v>
      </c>
      <c r="O386" s="212">
        <v>0</v>
      </c>
      <c r="P386" s="212">
        <v>0</v>
      </c>
      <c r="Q386" s="212">
        <v>0</v>
      </c>
      <c r="R386" s="212">
        <v>0</v>
      </c>
      <c r="S386" s="212">
        <v>0</v>
      </c>
      <c r="T386" s="212">
        <v>0</v>
      </c>
      <c r="U386" s="212">
        <v>0</v>
      </c>
      <c r="V386" s="212">
        <v>0</v>
      </c>
      <c r="W386" s="212">
        <v>0</v>
      </c>
      <c r="X386" s="212">
        <v>0</v>
      </c>
      <c r="Y386" s="212">
        <v>0</v>
      </c>
      <c r="Z386" s="212">
        <v>0</v>
      </c>
      <c r="AA386" s="212">
        <v>0</v>
      </c>
      <c r="AB386" s="212">
        <v>0</v>
      </c>
      <c r="AC386" s="212">
        <v>0</v>
      </c>
      <c r="AD386" s="212">
        <v>0</v>
      </c>
      <c r="AE386" s="212">
        <v>0</v>
      </c>
      <c r="AF386" s="212">
        <v>0</v>
      </c>
      <c r="AG386" s="212">
        <v>0</v>
      </c>
      <c r="AH386" s="212">
        <v>1.26</v>
      </c>
      <c r="AI386" s="213"/>
      <c r="AJ386" s="213"/>
      <c r="AK386" s="213">
        <v>0</v>
      </c>
      <c r="AL386" s="213">
        <v>0</v>
      </c>
      <c r="AM386" s="213"/>
      <c r="AN386" s="213"/>
      <c r="AO386" s="213">
        <v>0</v>
      </c>
      <c r="AP386" s="213">
        <v>0</v>
      </c>
      <c r="AQ386" s="213"/>
      <c r="AR386" s="213"/>
      <c r="AS386" s="213">
        <v>0</v>
      </c>
      <c r="AT386" s="213">
        <v>0</v>
      </c>
      <c r="AU386" s="213"/>
      <c r="AV386" s="213"/>
      <c r="AW386" s="213"/>
      <c r="AX386" s="213"/>
      <c r="AY386" s="213"/>
      <c r="AZ386" s="213"/>
      <c r="BA386" s="213"/>
      <c r="BB386" s="213"/>
      <c r="BC386" s="213"/>
      <c r="BD386" s="213"/>
      <c r="BE386" s="213"/>
      <c r="BF386" s="213"/>
      <c r="BG386" s="212">
        <v>0</v>
      </c>
      <c r="BH386" s="212">
        <v>0</v>
      </c>
      <c r="BI386" s="212">
        <v>0</v>
      </c>
      <c r="BJ386" s="212">
        <v>0</v>
      </c>
      <c r="BK386" s="213">
        <v>4.3318528745762714</v>
      </c>
      <c r="BL386" s="213">
        <v>0</v>
      </c>
      <c r="BM386" s="213">
        <v>0</v>
      </c>
      <c r="BN386" s="213">
        <v>0</v>
      </c>
      <c r="BO386" s="213">
        <v>0</v>
      </c>
      <c r="BP386" s="213">
        <v>0</v>
      </c>
      <c r="BQ386" s="213">
        <v>0</v>
      </c>
      <c r="BR386" s="213">
        <v>0</v>
      </c>
      <c r="BS386" s="213">
        <v>0.63</v>
      </c>
      <c r="BT386" s="213">
        <v>0</v>
      </c>
      <c r="BU386" s="213">
        <v>0</v>
      </c>
      <c r="BV386" s="213">
        <v>0</v>
      </c>
      <c r="BW386" s="213">
        <v>0</v>
      </c>
      <c r="BX386" s="212">
        <v>0</v>
      </c>
      <c r="BY386" s="212">
        <v>0.63</v>
      </c>
      <c r="BZ386" s="212">
        <v>0</v>
      </c>
      <c r="CA386" s="213">
        <v>0</v>
      </c>
      <c r="CB386" s="213">
        <v>0.63</v>
      </c>
      <c r="CC386" s="213">
        <v>0</v>
      </c>
      <c r="CD386" s="213">
        <v>0</v>
      </c>
      <c r="CE386" s="213">
        <v>0</v>
      </c>
      <c r="CF386" s="213">
        <v>0</v>
      </c>
      <c r="CG386" s="213"/>
      <c r="CH386" s="213"/>
      <c r="CI386" s="213"/>
      <c r="CJ386" s="213"/>
      <c r="CK386" s="213"/>
      <c r="CL386" s="213"/>
      <c r="CM386" s="213"/>
      <c r="CN386" s="213"/>
      <c r="CO386" s="213"/>
      <c r="CP386" s="212">
        <v>0</v>
      </c>
      <c r="CQ386" s="212">
        <v>1.26</v>
      </c>
      <c r="CR386" s="212">
        <v>0</v>
      </c>
      <c r="CS386" s="213">
        <v>0</v>
      </c>
      <c r="CT386" s="213">
        <v>0</v>
      </c>
      <c r="CU386" s="213">
        <v>0</v>
      </c>
      <c r="CV386" s="213">
        <v>0</v>
      </c>
      <c r="CW386" s="212">
        <v>0</v>
      </c>
      <c r="CX386" s="213">
        <v>4.3318528745762714</v>
      </c>
      <c r="CY386" s="213">
        <v>0</v>
      </c>
      <c r="CZ386" s="213"/>
      <c r="DA386" s="213"/>
      <c r="DB386" s="213"/>
      <c r="DC386" s="214">
        <v>4.3318528745762714</v>
      </c>
      <c r="DD386" s="107"/>
    </row>
    <row r="387" spans="1:108" s="215" customFormat="1" ht="33" customHeight="1">
      <c r="A387" s="208"/>
      <c r="B387" s="4">
        <v>1</v>
      </c>
      <c r="C387" s="209"/>
      <c r="D387" s="31"/>
      <c r="E387" s="210" t="s">
        <v>574</v>
      </c>
      <c r="F387" s="217" t="s">
        <v>575</v>
      </c>
      <c r="G387" s="212">
        <v>0</v>
      </c>
      <c r="H387" s="212">
        <v>0</v>
      </c>
      <c r="I387" s="212">
        <v>0</v>
      </c>
      <c r="J387" s="212">
        <v>1.26</v>
      </c>
      <c r="K387" s="212">
        <v>0</v>
      </c>
      <c r="L387" s="212">
        <v>0</v>
      </c>
      <c r="M387" s="212">
        <v>0</v>
      </c>
      <c r="N387" s="212">
        <v>0</v>
      </c>
      <c r="O387" s="212">
        <v>0</v>
      </c>
      <c r="P387" s="212">
        <v>0</v>
      </c>
      <c r="Q387" s="212">
        <v>0</v>
      </c>
      <c r="R387" s="212">
        <v>0</v>
      </c>
      <c r="S387" s="212">
        <v>0</v>
      </c>
      <c r="T387" s="212">
        <v>0</v>
      </c>
      <c r="U387" s="212">
        <v>0</v>
      </c>
      <c r="V387" s="212">
        <v>0</v>
      </c>
      <c r="W387" s="212">
        <v>0</v>
      </c>
      <c r="X387" s="212">
        <v>0</v>
      </c>
      <c r="Y387" s="212">
        <v>0</v>
      </c>
      <c r="Z387" s="212">
        <v>0</v>
      </c>
      <c r="AA387" s="212">
        <v>0</v>
      </c>
      <c r="AB387" s="212">
        <v>0</v>
      </c>
      <c r="AC387" s="212">
        <v>0</v>
      </c>
      <c r="AD387" s="212">
        <v>0</v>
      </c>
      <c r="AE387" s="212">
        <v>0</v>
      </c>
      <c r="AF387" s="212">
        <v>0</v>
      </c>
      <c r="AG387" s="212">
        <v>0</v>
      </c>
      <c r="AH387" s="212">
        <v>1.26</v>
      </c>
      <c r="AI387" s="213"/>
      <c r="AJ387" s="213"/>
      <c r="AK387" s="213">
        <v>0</v>
      </c>
      <c r="AL387" s="213">
        <v>0</v>
      </c>
      <c r="AM387" s="213"/>
      <c r="AN387" s="213"/>
      <c r="AO387" s="213">
        <v>0</v>
      </c>
      <c r="AP387" s="213">
        <v>0</v>
      </c>
      <c r="AQ387" s="213"/>
      <c r="AR387" s="213"/>
      <c r="AS387" s="213">
        <v>0</v>
      </c>
      <c r="AT387" s="213">
        <v>0</v>
      </c>
      <c r="AU387" s="213"/>
      <c r="AV387" s="213"/>
      <c r="AW387" s="213"/>
      <c r="AX387" s="213"/>
      <c r="AY387" s="213"/>
      <c r="AZ387" s="213"/>
      <c r="BA387" s="213"/>
      <c r="BB387" s="213"/>
      <c r="BC387" s="213"/>
      <c r="BD387" s="213"/>
      <c r="BE387" s="213"/>
      <c r="BF387" s="213"/>
      <c r="BG387" s="212">
        <v>0</v>
      </c>
      <c r="BH387" s="212">
        <v>0</v>
      </c>
      <c r="BI387" s="212">
        <v>0</v>
      </c>
      <c r="BJ387" s="212">
        <v>0</v>
      </c>
      <c r="BK387" s="213">
        <v>2.1186440677966103</v>
      </c>
      <c r="BL387" s="213">
        <v>0</v>
      </c>
      <c r="BM387" s="213">
        <v>0</v>
      </c>
      <c r="BN387" s="213">
        <v>0</v>
      </c>
      <c r="BO387" s="213">
        <v>0</v>
      </c>
      <c r="BP387" s="213">
        <v>0</v>
      </c>
      <c r="BQ387" s="213">
        <v>0</v>
      </c>
      <c r="BR387" s="213">
        <v>0</v>
      </c>
      <c r="BS387" s="213">
        <v>1.26</v>
      </c>
      <c r="BT387" s="213">
        <v>0</v>
      </c>
      <c r="BU387" s="213">
        <v>0</v>
      </c>
      <c r="BV387" s="213">
        <v>0</v>
      </c>
      <c r="BW387" s="213">
        <v>0</v>
      </c>
      <c r="BX387" s="212">
        <v>0</v>
      </c>
      <c r="BY387" s="212">
        <v>1.26</v>
      </c>
      <c r="BZ387" s="212">
        <v>0</v>
      </c>
      <c r="CA387" s="213">
        <v>0</v>
      </c>
      <c r="CB387" s="213">
        <v>0</v>
      </c>
      <c r="CC387" s="213">
        <v>0</v>
      </c>
      <c r="CD387" s="213">
        <v>0</v>
      </c>
      <c r="CE387" s="213">
        <v>0</v>
      </c>
      <c r="CF387" s="213">
        <v>0</v>
      </c>
      <c r="CG387" s="213"/>
      <c r="CH387" s="213"/>
      <c r="CI387" s="213"/>
      <c r="CJ387" s="213"/>
      <c r="CK387" s="213"/>
      <c r="CL387" s="213"/>
      <c r="CM387" s="213"/>
      <c r="CN387" s="213"/>
      <c r="CO387" s="213"/>
      <c r="CP387" s="212">
        <v>0</v>
      </c>
      <c r="CQ387" s="212">
        <v>1.26</v>
      </c>
      <c r="CR387" s="212">
        <v>0</v>
      </c>
      <c r="CS387" s="213">
        <v>0</v>
      </c>
      <c r="CT387" s="213">
        <v>0</v>
      </c>
      <c r="CU387" s="213">
        <v>2.1186440677966103</v>
      </c>
      <c r="CV387" s="213">
        <v>0</v>
      </c>
      <c r="CW387" s="212">
        <v>2.1186440677966103</v>
      </c>
      <c r="CX387" s="213">
        <v>0</v>
      </c>
      <c r="CY387" s="213">
        <v>0</v>
      </c>
      <c r="CZ387" s="213"/>
      <c r="DA387" s="213"/>
      <c r="DB387" s="213"/>
      <c r="DC387" s="214">
        <v>2.1186440677966103</v>
      </c>
      <c r="DD387" s="107"/>
    </row>
    <row r="388" spans="1:108" s="215" customFormat="1" ht="33" customHeight="1">
      <c r="A388" s="208"/>
      <c r="B388" s="4">
        <v>1</v>
      </c>
      <c r="C388" s="209"/>
      <c r="D388" s="31"/>
      <c r="E388" s="210" t="s">
        <v>576</v>
      </c>
      <c r="F388" s="217" t="s">
        <v>555</v>
      </c>
      <c r="G388" s="212">
        <v>0</v>
      </c>
      <c r="H388" s="212">
        <v>0</v>
      </c>
      <c r="I388" s="212">
        <v>0</v>
      </c>
      <c r="J388" s="212">
        <v>1.26</v>
      </c>
      <c r="K388" s="212">
        <v>0</v>
      </c>
      <c r="L388" s="212">
        <v>0</v>
      </c>
      <c r="M388" s="212">
        <v>0</v>
      </c>
      <c r="N388" s="212">
        <v>0</v>
      </c>
      <c r="O388" s="212">
        <v>0</v>
      </c>
      <c r="P388" s="212">
        <v>0</v>
      </c>
      <c r="Q388" s="212">
        <v>0</v>
      </c>
      <c r="R388" s="212">
        <v>0</v>
      </c>
      <c r="S388" s="212">
        <v>0</v>
      </c>
      <c r="T388" s="212">
        <v>0</v>
      </c>
      <c r="U388" s="212">
        <v>0</v>
      </c>
      <c r="V388" s="212">
        <v>0</v>
      </c>
      <c r="W388" s="212">
        <v>0</v>
      </c>
      <c r="X388" s="212">
        <v>0</v>
      </c>
      <c r="Y388" s="212">
        <v>0</v>
      </c>
      <c r="Z388" s="212">
        <v>0</v>
      </c>
      <c r="AA388" s="212">
        <v>0</v>
      </c>
      <c r="AB388" s="212">
        <v>0</v>
      </c>
      <c r="AC388" s="212">
        <v>0</v>
      </c>
      <c r="AD388" s="212">
        <v>0</v>
      </c>
      <c r="AE388" s="212">
        <v>0</v>
      </c>
      <c r="AF388" s="212">
        <v>0</v>
      </c>
      <c r="AG388" s="212">
        <v>0</v>
      </c>
      <c r="AH388" s="212">
        <v>1.26</v>
      </c>
      <c r="AI388" s="213"/>
      <c r="AJ388" s="213"/>
      <c r="AK388" s="213">
        <v>0</v>
      </c>
      <c r="AL388" s="213">
        <v>0</v>
      </c>
      <c r="AM388" s="213"/>
      <c r="AN388" s="213"/>
      <c r="AO388" s="213">
        <v>0</v>
      </c>
      <c r="AP388" s="213">
        <v>0</v>
      </c>
      <c r="AQ388" s="213"/>
      <c r="AR388" s="213"/>
      <c r="AS388" s="213">
        <v>0</v>
      </c>
      <c r="AT388" s="213">
        <v>0</v>
      </c>
      <c r="AU388" s="213"/>
      <c r="AV388" s="213"/>
      <c r="AW388" s="213"/>
      <c r="AX388" s="213"/>
      <c r="AY388" s="213"/>
      <c r="AZ388" s="213"/>
      <c r="BA388" s="213"/>
      <c r="BB388" s="213"/>
      <c r="BC388" s="213"/>
      <c r="BD388" s="213"/>
      <c r="BE388" s="213"/>
      <c r="BF388" s="213"/>
      <c r="BG388" s="212">
        <v>0</v>
      </c>
      <c r="BH388" s="212">
        <v>0</v>
      </c>
      <c r="BI388" s="212">
        <v>0</v>
      </c>
      <c r="BJ388" s="212">
        <v>0</v>
      </c>
      <c r="BK388" s="213">
        <v>7.9534915254237299</v>
      </c>
      <c r="BL388" s="213">
        <v>0</v>
      </c>
      <c r="BM388" s="213">
        <v>0</v>
      </c>
      <c r="BN388" s="213">
        <v>0</v>
      </c>
      <c r="BO388" s="213">
        <v>0</v>
      </c>
      <c r="BP388" s="213">
        <v>0</v>
      </c>
      <c r="BQ388" s="213">
        <v>0</v>
      </c>
      <c r="BR388" s="213">
        <v>0</v>
      </c>
      <c r="BS388" s="213">
        <v>0</v>
      </c>
      <c r="BT388" s="213">
        <v>0</v>
      </c>
      <c r="BU388" s="213">
        <v>0</v>
      </c>
      <c r="BV388" s="213">
        <v>1.26</v>
      </c>
      <c r="BW388" s="213">
        <v>0</v>
      </c>
      <c r="BX388" s="212">
        <v>0</v>
      </c>
      <c r="BY388" s="212">
        <v>1.26</v>
      </c>
      <c r="BZ388" s="212">
        <v>0</v>
      </c>
      <c r="CA388" s="213">
        <v>0</v>
      </c>
      <c r="CB388" s="213">
        <v>0</v>
      </c>
      <c r="CC388" s="213">
        <v>0</v>
      </c>
      <c r="CD388" s="213">
        <v>0</v>
      </c>
      <c r="CE388" s="213">
        <v>0</v>
      </c>
      <c r="CF388" s="213">
        <v>0</v>
      </c>
      <c r="CG388" s="213"/>
      <c r="CH388" s="213"/>
      <c r="CI388" s="213"/>
      <c r="CJ388" s="213"/>
      <c r="CK388" s="213"/>
      <c r="CL388" s="213"/>
      <c r="CM388" s="213"/>
      <c r="CN388" s="213"/>
      <c r="CO388" s="213"/>
      <c r="CP388" s="212">
        <v>0</v>
      </c>
      <c r="CQ388" s="212">
        <v>1.26</v>
      </c>
      <c r="CR388" s="212">
        <v>0</v>
      </c>
      <c r="CS388" s="213">
        <v>0</v>
      </c>
      <c r="CT388" s="213">
        <v>0</v>
      </c>
      <c r="CU388" s="213">
        <v>0</v>
      </c>
      <c r="CV388" s="213">
        <v>7.9534915254237299</v>
      </c>
      <c r="CW388" s="212">
        <v>7.9534915254237299</v>
      </c>
      <c r="CX388" s="213">
        <v>0</v>
      </c>
      <c r="CY388" s="213">
        <v>0</v>
      </c>
      <c r="CZ388" s="213"/>
      <c r="DA388" s="213"/>
      <c r="DB388" s="213"/>
      <c r="DC388" s="214">
        <v>7.9534915254237299</v>
      </c>
      <c r="DD388" s="107"/>
    </row>
    <row r="389" spans="1:108" s="215" customFormat="1" ht="33" customHeight="1">
      <c r="A389" s="208"/>
      <c r="B389" s="4">
        <v>1</v>
      </c>
      <c r="C389" s="209"/>
      <c r="D389" s="31"/>
      <c r="E389" s="210" t="s">
        <v>577</v>
      </c>
      <c r="F389" s="217" t="s">
        <v>567</v>
      </c>
      <c r="G389" s="212">
        <v>0</v>
      </c>
      <c r="H389" s="212">
        <v>0</v>
      </c>
      <c r="I389" s="212">
        <v>0</v>
      </c>
      <c r="J389" s="212">
        <v>0</v>
      </c>
      <c r="K389" s="212">
        <v>0</v>
      </c>
      <c r="L389" s="212">
        <v>0</v>
      </c>
      <c r="M389" s="212">
        <v>0</v>
      </c>
      <c r="N389" s="212">
        <v>0.8</v>
      </c>
      <c r="O389" s="212">
        <v>0</v>
      </c>
      <c r="P389" s="212">
        <v>0</v>
      </c>
      <c r="Q389" s="212">
        <v>0</v>
      </c>
      <c r="R389" s="212">
        <v>0</v>
      </c>
      <c r="S389" s="212">
        <v>0</v>
      </c>
      <c r="T389" s="212">
        <v>0</v>
      </c>
      <c r="U389" s="212">
        <v>0</v>
      </c>
      <c r="V389" s="212">
        <v>0</v>
      </c>
      <c r="W389" s="212">
        <v>0</v>
      </c>
      <c r="X389" s="212">
        <v>0</v>
      </c>
      <c r="Y389" s="212">
        <v>0</v>
      </c>
      <c r="Z389" s="212">
        <v>0</v>
      </c>
      <c r="AA389" s="212">
        <v>0</v>
      </c>
      <c r="AB389" s="212">
        <v>0</v>
      </c>
      <c r="AC389" s="212">
        <v>0</v>
      </c>
      <c r="AD389" s="212">
        <v>0</v>
      </c>
      <c r="AE389" s="212">
        <v>0</v>
      </c>
      <c r="AF389" s="212">
        <v>0</v>
      </c>
      <c r="AG389" s="212">
        <v>0</v>
      </c>
      <c r="AH389" s="212">
        <v>0.8</v>
      </c>
      <c r="AI389" s="213"/>
      <c r="AJ389" s="213"/>
      <c r="AK389" s="213">
        <v>0</v>
      </c>
      <c r="AL389" s="213">
        <v>0</v>
      </c>
      <c r="AM389" s="213"/>
      <c r="AN389" s="213"/>
      <c r="AO389" s="213">
        <v>0</v>
      </c>
      <c r="AP389" s="213">
        <v>0</v>
      </c>
      <c r="AQ389" s="213"/>
      <c r="AR389" s="213"/>
      <c r="AS389" s="213">
        <v>0</v>
      </c>
      <c r="AT389" s="213">
        <v>0</v>
      </c>
      <c r="AU389" s="213"/>
      <c r="AV389" s="213"/>
      <c r="AW389" s="213"/>
      <c r="AX389" s="213"/>
      <c r="AY389" s="213"/>
      <c r="AZ389" s="213"/>
      <c r="BA389" s="213"/>
      <c r="BB389" s="213"/>
      <c r="BC389" s="213"/>
      <c r="BD389" s="213"/>
      <c r="BE389" s="213"/>
      <c r="BF389" s="213"/>
      <c r="BG389" s="212">
        <v>0</v>
      </c>
      <c r="BH389" s="212">
        <v>0</v>
      </c>
      <c r="BI389" s="212">
        <v>0</v>
      </c>
      <c r="BJ389" s="212">
        <v>0</v>
      </c>
      <c r="BK389" s="213">
        <v>7.8000000000000007</v>
      </c>
      <c r="BL389" s="213">
        <v>0</v>
      </c>
      <c r="BM389" s="213">
        <v>0</v>
      </c>
      <c r="BN389" s="213">
        <v>0</v>
      </c>
      <c r="BO389" s="213">
        <v>0</v>
      </c>
      <c r="BP389" s="213">
        <v>0</v>
      </c>
      <c r="BQ389" s="213">
        <v>0</v>
      </c>
      <c r="BR389" s="213">
        <v>0</v>
      </c>
      <c r="BS389" s="213">
        <v>0</v>
      </c>
      <c r="BT389" s="213">
        <v>0</v>
      </c>
      <c r="BU389" s="213">
        <v>0</v>
      </c>
      <c r="BV389" s="213">
        <v>0</v>
      </c>
      <c r="BW389" s="213">
        <v>0</v>
      </c>
      <c r="BX389" s="212">
        <v>0</v>
      </c>
      <c r="BY389" s="212">
        <v>0</v>
      </c>
      <c r="BZ389" s="212">
        <v>0</v>
      </c>
      <c r="CA389" s="213">
        <v>0</v>
      </c>
      <c r="CB389" s="213">
        <v>0.8</v>
      </c>
      <c r="CC389" s="213">
        <v>0</v>
      </c>
      <c r="CD389" s="213">
        <v>0</v>
      </c>
      <c r="CE389" s="213">
        <v>0</v>
      </c>
      <c r="CF389" s="213">
        <v>0</v>
      </c>
      <c r="CG389" s="213"/>
      <c r="CH389" s="213"/>
      <c r="CI389" s="213"/>
      <c r="CJ389" s="213"/>
      <c r="CK389" s="213"/>
      <c r="CL389" s="213"/>
      <c r="CM389" s="213"/>
      <c r="CN389" s="213"/>
      <c r="CO389" s="213"/>
      <c r="CP389" s="212">
        <v>0</v>
      </c>
      <c r="CQ389" s="212">
        <v>0.8</v>
      </c>
      <c r="CR389" s="212">
        <v>0</v>
      </c>
      <c r="CS389" s="213">
        <v>0</v>
      </c>
      <c r="CT389" s="213">
        <v>0</v>
      </c>
      <c r="CU389" s="213">
        <v>0</v>
      </c>
      <c r="CV389" s="213">
        <v>0</v>
      </c>
      <c r="CW389" s="212">
        <v>0</v>
      </c>
      <c r="CX389" s="213">
        <v>7.8000000000000007</v>
      </c>
      <c r="CY389" s="213">
        <v>0</v>
      </c>
      <c r="CZ389" s="213"/>
      <c r="DA389" s="213"/>
      <c r="DB389" s="213"/>
      <c r="DC389" s="214">
        <v>7.8000000000000007</v>
      </c>
      <c r="DD389" s="107"/>
    </row>
    <row r="390" spans="1:108" s="215" customFormat="1" ht="33" customHeight="1">
      <c r="A390" s="208"/>
      <c r="B390" s="4">
        <v>1</v>
      </c>
      <c r="C390" s="209"/>
      <c r="D390" s="31"/>
      <c r="E390" s="210" t="s">
        <v>578</v>
      </c>
      <c r="F390" s="217" t="s">
        <v>579</v>
      </c>
      <c r="G390" s="212">
        <v>0</v>
      </c>
      <c r="H390" s="212">
        <v>0</v>
      </c>
      <c r="I390" s="212">
        <v>0</v>
      </c>
      <c r="J390" s="212">
        <v>0</v>
      </c>
      <c r="K390" s="212">
        <v>0</v>
      </c>
      <c r="L390" s="212">
        <v>0</v>
      </c>
      <c r="M390" s="212">
        <v>0</v>
      </c>
      <c r="N390" s="212">
        <v>0</v>
      </c>
      <c r="O390" s="212">
        <v>0</v>
      </c>
      <c r="P390" s="212">
        <v>0</v>
      </c>
      <c r="Q390" s="212">
        <v>0</v>
      </c>
      <c r="R390" s="212">
        <v>0</v>
      </c>
      <c r="S390" s="212">
        <v>0</v>
      </c>
      <c r="T390" s="212">
        <v>0</v>
      </c>
      <c r="U390" s="212">
        <v>0</v>
      </c>
      <c r="V390" s="212">
        <v>0</v>
      </c>
      <c r="W390" s="212">
        <v>0</v>
      </c>
      <c r="X390" s="212">
        <v>0</v>
      </c>
      <c r="Y390" s="212">
        <v>0</v>
      </c>
      <c r="Z390" s="212">
        <v>0</v>
      </c>
      <c r="AA390" s="212">
        <v>0</v>
      </c>
      <c r="AB390" s="212">
        <v>0</v>
      </c>
      <c r="AC390" s="212">
        <v>0</v>
      </c>
      <c r="AD390" s="212">
        <v>0</v>
      </c>
      <c r="AE390" s="212">
        <v>0</v>
      </c>
      <c r="AF390" s="212">
        <v>0</v>
      </c>
      <c r="AG390" s="212">
        <v>0</v>
      </c>
      <c r="AH390" s="212">
        <v>0</v>
      </c>
      <c r="AI390" s="213"/>
      <c r="AJ390" s="213"/>
      <c r="AK390" s="213">
        <v>0</v>
      </c>
      <c r="AL390" s="213">
        <v>0</v>
      </c>
      <c r="AM390" s="213"/>
      <c r="AN390" s="213"/>
      <c r="AO390" s="213">
        <v>0</v>
      </c>
      <c r="AP390" s="213">
        <v>0</v>
      </c>
      <c r="AQ390" s="213"/>
      <c r="AR390" s="213"/>
      <c r="AS390" s="213">
        <v>0</v>
      </c>
      <c r="AT390" s="213">
        <v>0</v>
      </c>
      <c r="AU390" s="213"/>
      <c r="AV390" s="213"/>
      <c r="AW390" s="213"/>
      <c r="AX390" s="213"/>
      <c r="AY390" s="213"/>
      <c r="AZ390" s="213"/>
      <c r="BA390" s="213"/>
      <c r="BB390" s="213"/>
      <c r="BC390" s="213"/>
      <c r="BD390" s="213"/>
      <c r="BE390" s="213"/>
      <c r="BF390" s="213"/>
      <c r="BG390" s="212">
        <v>0</v>
      </c>
      <c r="BH390" s="212">
        <v>0</v>
      </c>
      <c r="BI390" s="212">
        <v>0</v>
      </c>
      <c r="BJ390" s="212">
        <v>0</v>
      </c>
      <c r="BK390" s="213">
        <v>0</v>
      </c>
      <c r="BL390" s="213">
        <v>0</v>
      </c>
      <c r="BM390" s="213">
        <v>0</v>
      </c>
      <c r="BN390" s="213">
        <v>0</v>
      </c>
      <c r="BO390" s="213">
        <v>0</v>
      </c>
      <c r="BP390" s="213">
        <v>0</v>
      </c>
      <c r="BQ390" s="213">
        <v>0</v>
      </c>
      <c r="BR390" s="213">
        <v>0</v>
      </c>
      <c r="BS390" s="213">
        <v>0</v>
      </c>
      <c r="BT390" s="213">
        <v>0</v>
      </c>
      <c r="BU390" s="213">
        <v>0</v>
      </c>
      <c r="BV390" s="213">
        <v>0</v>
      </c>
      <c r="BW390" s="213">
        <v>0</v>
      </c>
      <c r="BX390" s="212">
        <v>0</v>
      </c>
      <c r="BY390" s="212">
        <v>0</v>
      </c>
      <c r="BZ390" s="212">
        <v>0</v>
      </c>
      <c r="CA390" s="213">
        <v>0</v>
      </c>
      <c r="CB390" s="213">
        <v>0</v>
      </c>
      <c r="CC390" s="213">
        <v>0</v>
      </c>
      <c r="CD390" s="213">
        <v>0</v>
      </c>
      <c r="CE390" s="213">
        <v>0</v>
      </c>
      <c r="CF390" s="213">
        <v>0</v>
      </c>
      <c r="CG390" s="213"/>
      <c r="CH390" s="213"/>
      <c r="CI390" s="213"/>
      <c r="CJ390" s="213"/>
      <c r="CK390" s="213"/>
      <c r="CL390" s="213"/>
      <c r="CM390" s="213"/>
      <c r="CN390" s="213"/>
      <c r="CO390" s="213"/>
      <c r="CP390" s="212">
        <v>0</v>
      </c>
      <c r="CQ390" s="212">
        <v>0</v>
      </c>
      <c r="CR390" s="212">
        <v>0</v>
      </c>
      <c r="CS390" s="213">
        <v>0</v>
      </c>
      <c r="CT390" s="213">
        <v>0</v>
      </c>
      <c r="CU390" s="213">
        <v>0</v>
      </c>
      <c r="CV390" s="213">
        <v>0</v>
      </c>
      <c r="CW390" s="212">
        <v>0</v>
      </c>
      <c r="CX390" s="213">
        <v>0</v>
      </c>
      <c r="CY390" s="213">
        <v>0</v>
      </c>
      <c r="CZ390" s="213"/>
      <c r="DA390" s="213"/>
      <c r="DB390" s="213"/>
      <c r="DC390" s="214">
        <v>0</v>
      </c>
      <c r="DD390" s="107"/>
    </row>
    <row r="391" spans="1:108" s="215" customFormat="1" ht="33" customHeight="1">
      <c r="A391" s="208"/>
      <c r="B391" s="4">
        <v>1</v>
      </c>
      <c r="C391" s="209"/>
      <c r="D391" s="31"/>
      <c r="E391" s="210" t="s">
        <v>580</v>
      </c>
      <c r="F391" s="217" t="s">
        <v>581</v>
      </c>
      <c r="G391" s="212">
        <v>0</v>
      </c>
      <c r="H391" s="212">
        <v>0</v>
      </c>
      <c r="I391" s="212">
        <v>0</v>
      </c>
      <c r="J391" s="212">
        <v>0</v>
      </c>
      <c r="K391" s="212">
        <v>0</v>
      </c>
      <c r="L391" s="212">
        <v>0</v>
      </c>
      <c r="M391" s="212">
        <v>0</v>
      </c>
      <c r="N391" s="212">
        <v>0</v>
      </c>
      <c r="O391" s="212">
        <v>0</v>
      </c>
      <c r="P391" s="212">
        <v>0</v>
      </c>
      <c r="Q391" s="212">
        <v>0</v>
      </c>
      <c r="R391" s="212">
        <v>0</v>
      </c>
      <c r="S391" s="212">
        <v>0</v>
      </c>
      <c r="T391" s="212">
        <v>0</v>
      </c>
      <c r="U391" s="212">
        <v>0</v>
      </c>
      <c r="V391" s="212">
        <v>0</v>
      </c>
      <c r="W391" s="212">
        <v>0</v>
      </c>
      <c r="X391" s="212">
        <v>0</v>
      </c>
      <c r="Y391" s="212">
        <v>0</v>
      </c>
      <c r="Z391" s="212">
        <v>0</v>
      </c>
      <c r="AA391" s="212">
        <v>0</v>
      </c>
      <c r="AB391" s="212">
        <v>0</v>
      </c>
      <c r="AC391" s="212">
        <v>0</v>
      </c>
      <c r="AD391" s="212">
        <v>0</v>
      </c>
      <c r="AE391" s="212">
        <v>0</v>
      </c>
      <c r="AF391" s="212">
        <v>0</v>
      </c>
      <c r="AG391" s="212">
        <v>0</v>
      </c>
      <c r="AH391" s="212">
        <v>0</v>
      </c>
      <c r="AI391" s="213"/>
      <c r="AJ391" s="213"/>
      <c r="AK391" s="213">
        <v>0</v>
      </c>
      <c r="AL391" s="213">
        <v>0</v>
      </c>
      <c r="AM391" s="213"/>
      <c r="AN391" s="213"/>
      <c r="AO391" s="213">
        <v>0</v>
      </c>
      <c r="AP391" s="213">
        <v>0</v>
      </c>
      <c r="AQ391" s="213"/>
      <c r="AR391" s="213"/>
      <c r="AS391" s="213">
        <v>0</v>
      </c>
      <c r="AT391" s="213">
        <v>0</v>
      </c>
      <c r="AU391" s="213"/>
      <c r="AV391" s="213"/>
      <c r="AW391" s="213"/>
      <c r="AX391" s="213"/>
      <c r="AY391" s="213"/>
      <c r="AZ391" s="213"/>
      <c r="BA391" s="213"/>
      <c r="BB391" s="213"/>
      <c r="BC391" s="213"/>
      <c r="BD391" s="213"/>
      <c r="BE391" s="213"/>
      <c r="BF391" s="213"/>
      <c r="BG391" s="212">
        <v>0</v>
      </c>
      <c r="BH391" s="212">
        <v>0</v>
      </c>
      <c r="BI391" s="212">
        <v>0</v>
      </c>
      <c r="BJ391" s="212">
        <v>0</v>
      </c>
      <c r="BK391" s="213">
        <v>5.5E-2</v>
      </c>
      <c r="BL391" s="213">
        <v>0</v>
      </c>
      <c r="BM391" s="213">
        <v>0</v>
      </c>
      <c r="BN391" s="213">
        <v>0</v>
      </c>
      <c r="BO391" s="213">
        <v>0</v>
      </c>
      <c r="BP391" s="213">
        <v>0</v>
      </c>
      <c r="BQ391" s="213">
        <v>0</v>
      </c>
      <c r="BR391" s="213">
        <v>0</v>
      </c>
      <c r="BS391" s="213">
        <v>0</v>
      </c>
      <c r="BT391" s="213">
        <v>0</v>
      </c>
      <c r="BU391" s="213">
        <v>0</v>
      </c>
      <c r="BV391" s="213">
        <v>0</v>
      </c>
      <c r="BW391" s="213">
        <v>0</v>
      </c>
      <c r="BX391" s="212">
        <v>0</v>
      </c>
      <c r="BY391" s="212">
        <v>0</v>
      </c>
      <c r="BZ391" s="212">
        <v>0</v>
      </c>
      <c r="CA391" s="213">
        <v>0</v>
      </c>
      <c r="CB391" s="213">
        <v>0</v>
      </c>
      <c r="CC391" s="213">
        <v>0</v>
      </c>
      <c r="CD391" s="213">
        <v>0</v>
      </c>
      <c r="CE391" s="213">
        <v>0</v>
      </c>
      <c r="CF391" s="213">
        <v>0</v>
      </c>
      <c r="CG391" s="213"/>
      <c r="CH391" s="213"/>
      <c r="CI391" s="213"/>
      <c r="CJ391" s="213"/>
      <c r="CK391" s="213"/>
      <c r="CL391" s="213"/>
      <c r="CM391" s="213"/>
      <c r="CN391" s="213"/>
      <c r="CO391" s="213"/>
      <c r="CP391" s="212">
        <v>0</v>
      </c>
      <c r="CQ391" s="212">
        <v>0</v>
      </c>
      <c r="CR391" s="212">
        <v>0</v>
      </c>
      <c r="CS391" s="213">
        <v>0</v>
      </c>
      <c r="CT391" s="213">
        <v>0</v>
      </c>
      <c r="CU391" s="213">
        <v>0</v>
      </c>
      <c r="CV391" s="213">
        <v>0</v>
      </c>
      <c r="CW391" s="212">
        <v>0</v>
      </c>
      <c r="CX391" s="213">
        <v>5.5E-2</v>
      </c>
      <c r="CY391" s="213">
        <v>0</v>
      </c>
      <c r="CZ391" s="213"/>
      <c r="DA391" s="213"/>
      <c r="DB391" s="213"/>
      <c r="DC391" s="214">
        <v>5.5E-2</v>
      </c>
      <c r="DD391" s="107"/>
    </row>
    <row r="392" spans="1:108" s="215" customFormat="1" ht="33" customHeight="1">
      <c r="A392" s="208"/>
      <c r="B392" s="4">
        <v>1</v>
      </c>
      <c r="C392" s="209"/>
      <c r="D392" s="31"/>
      <c r="E392" s="210" t="s">
        <v>582</v>
      </c>
      <c r="F392" s="217" t="s">
        <v>583</v>
      </c>
      <c r="G392" s="212">
        <v>0</v>
      </c>
      <c r="H392" s="212">
        <v>0</v>
      </c>
      <c r="I392" s="212">
        <v>0</v>
      </c>
      <c r="J392" s="212">
        <v>0</v>
      </c>
      <c r="K392" s="212">
        <v>0</v>
      </c>
      <c r="L392" s="212">
        <v>0</v>
      </c>
      <c r="M392" s="212">
        <v>0</v>
      </c>
      <c r="N392" s="212">
        <v>0.8</v>
      </c>
      <c r="O392" s="212">
        <v>0</v>
      </c>
      <c r="P392" s="212">
        <v>0</v>
      </c>
      <c r="Q392" s="212">
        <v>0</v>
      </c>
      <c r="R392" s="212">
        <v>0</v>
      </c>
      <c r="S392" s="212">
        <v>0</v>
      </c>
      <c r="T392" s="212">
        <v>0</v>
      </c>
      <c r="U392" s="212">
        <v>0</v>
      </c>
      <c r="V392" s="212">
        <v>0</v>
      </c>
      <c r="W392" s="212">
        <v>0</v>
      </c>
      <c r="X392" s="212">
        <v>0</v>
      </c>
      <c r="Y392" s="212">
        <v>0</v>
      </c>
      <c r="Z392" s="212">
        <v>0</v>
      </c>
      <c r="AA392" s="212">
        <v>0</v>
      </c>
      <c r="AB392" s="212">
        <v>0</v>
      </c>
      <c r="AC392" s="212">
        <v>0</v>
      </c>
      <c r="AD392" s="212">
        <v>0</v>
      </c>
      <c r="AE392" s="212">
        <v>0</v>
      </c>
      <c r="AF392" s="212">
        <v>0</v>
      </c>
      <c r="AG392" s="212">
        <v>0</v>
      </c>
      <c r="AH392" s="212">
        <v>0.8</v>
      </c>
      <c r="AI392" s="213"/>
      <c r="AJ392" s="213"/>
      <c r="AK392" s="213">
        <v>0</v>
      </c>
      <c r="AL392" s="213">
        <v>0</v>
      </c>
      <c r="AM392" s="213"/>
      <c r="AN392" s="213"/>
      <c r="AO392" s="213">
        <v>0</v>
      </c>
      <c r="AP392" s="213">
        <v>0</v>
      </c>
      <c r="AQ392" s="213"/>
      <c r="AR392" s="213"/>
      <c r="AS392" s="213">
        <v>0</v>
      </c>
      <c r="AT392" s="213">
        <v>0</v>
      </c>
      <c r="AU392" s="213"/>
      <c r="AV392" s="213"/>
      <c r="AW392" s="213"/>
      <c r="AX392" s="213"/>
      <c r="AY392" s="213"/>
      <c r="AZ392" s="213"/>
      <c r="BA392" s="213"/>
      <c r="BB392" s="213"/>
      <c r="BC392" s="213"/>
      <c r="BD392" s="213"/>
      <c r="BE392" s="213"/>
      <c r="BF392" s="213"/>
      <c r="BG392" s="212">
        <v>0</v>
      </c>
      <c r="BH392" s="212">
        <v>0</v>
      </c>
      <c r="BI392" s="212">
        <v>0</v>
      </c>
      <c r="BJ392" s="212">
        <v>0</v>
      </c>
      <c r="BK392" s="213">
        <v>0.76271186440677974</v>
      </c>
      <c r="BL392" s="213">
        <v>0</v>
      </c>
      <c r="BM392" s="213">
        <v>0</v>
      </c>
      <c r="BN392" s="213">
        <v>0</v>
      </c>
      <c r="BO392" s="213">
        <v>0</v>
      </c>
      <c r="BP392" s="213">
        <v>0</v>
      </c>
      <c r="BQ392" s="213">
        <v>0</v>
      </c>
      <c r="BR392" s="213">
        <v>0</v>
      </c>
      <c r="BS392" s="213">
        <v>0</v>
      </c>
      <c r="BT392" s="213">
        <v>0</v>
      </c>
      <c r="BU392" s="213">
        <v>0</v>
      </c>
      <c r="BV392" s="213">
        <v>0</v>
      </c>
      <c r="BW392" s="213">
        <v>0</v>
      </c>
      <c r="BX392" s="212">
        <v>0</v>
      </c>
      <c r="BY392" s="212">
        <v>0</v>
      </c>
      <c r="BZ392" s="212">
        <v>0</v>
      </c>
      <c r="CA392" s="213">
        <v>0</v>
      </c>
      <c r="CB392" s="213">
        <v>0.8</v>
      </c>
      <c r="CC392" s="213">
        <v>0</v>
      </c>
      <c r="CD392" s="213">
        <v>0</v>
      </c>
      <c r="CE392" s="213">
        <v>0</v>
      </c>
      <c r="CF392" s="213">
        <v>0</v>
      </c>
      <c r="CG392" s="213"/>
      <c r="CH392" s="213"/>
      <c r="CI392" s="213"/>
      <c r="CJ392" s="213"/>
      <c r="CK392" s="213"/>
      <c r="CL392" s="213"/>
      <c r="CM392" s="213"/>
      <c r="CN392" s="213"/>
      <c r="CO392" s="213"/>
      <c r="CP392" s="212">
        <v>0</v>
      </c>
      <c r="CQ392" s="212">
        <v>0.8</v>
      </c>
      <c r="CR392" s="212">
        <v>0</v>
      </c>
      <c r="CS392" s="213">
        <v>0</v>
      </c>
      <c r="CT392" s="213">
        <v>0</v>
      </c>
      <c r="CU392" s="213">
        <v>0</v>
      </c>
      <c r="CV392" s="213">
        <v>0</v>
      </c>
      <c r="CW392" s="212">
        <v>0</v>
      </c>
      <c r="CX392" s="213">
        <v>0.76271186440677974</v>
      </c>
      <c r="CY392" s="213">
        <v>0</v>
      </c>
      <c r="CZ392" s="213"/>
      <c r="DA392" s="213"/>
      <c r="DB392" s="213"/>
      <c r="DC392" s="214">
        <v>0.76271186440677974</v>
      </c>
      <c r="DD392" s="107"/>
    </row>
    <row r="393" spans="1:108" s="215" customFormat="1" ht="33" customHeight="1">
      <c r="A393" s="208"/>
      <c r="B393" s="4">
        <v>1</v>
      </c>
      <c r="C393" s="209"/>
      <c r="D393" s="31"/>
      <c r="E393" s="210" t="s">
        <v>584</v>
      </c>
      <c r="F393" s="217" t="s">
        <v>585</v>
      </c>
      <c r="G393" s="212">
        <v>0</v>
      </c>
      <c r="H393" s="212">
        <v>0</v>
      </c>
      <c r="I393" s="212">
        <v>0</v>
      </c>
      <c r="J393" s="212">
        <v>0</v>
      </c>
      <c r="K393" s="212">
        <v>0</v>
      </c>
      <c r="L393" s="212">
        <v>0</v>
      </c>
      <c r="M393" s="212">
        <v>0</v>
      </c>
      <c r="N393" s="212">
        <v>0.2</v>
      </c>
      <c r="O393" s="212">
        <v>0</v>
      </c>
      <c r="P393" s="212">
        <v>0</v>
      </c>
      <c r="Q393" s="212">
        <v>0</v>
      </c>
      <c r="R393" s="212">
        <v>0</v>
      </c>
      <c r="S393" s="212">
        <v>0</v>
      </c>
      <c r="T393" s="212">
        <v>0</v>
      </c>
      <c r="U393" s="212">
        <v>0</v>
      </c>
      <c r="V393" s="212">
        <v>0</v>
      </c>
      <c r="W393" s="212">
        <v>0</v>
      </c>
      <c r="X393" s="212">
        <v>0</v>
      </c>
      <c r="Y393" s="212">
        <v>0</v>
      </c>
      <c r="Z393" s="212">
        <v>0</v>
      </c>
      <c r="AA393" s="212">
        <v>0</v>
      </c>
      <c r="AB393" s="212">
        <v>0</v>
      </c>
      <c r="AC393" s="212">
        <v>0</v>
      </c>
      <c r="AD393" s="212">
        <v>0</v>
      </c>
      <c r="AE393" s="212">
        <v>0</v>
      </c>
      <c r="AF393" s="212">
        <v>0</v>
      </c>
      <c r="AG393" s="212">
        <v>0</v>
      </c>
      <c r="AH393" s="212">
        <v>0.2</v>
      </c>
      <c r="AI393" s="213"/>
      <c r="AJ393" s="213"/>
      <c r="AK393" s="213">
        <v>0</v>
      </c>
      <c r="AL393" s="213">
        <v>0</v>
      </c>
      <c r="AM393" s="213"/>
      <c r="AN393" s="213"/>
      <c r="AO393" s="213">
        <v>0</v>
      </c>
      <c r="AP393" s="213">
        <v>0</v>
      </c>
      <c r="AQ393" s="213"/>
      <c r="AR393" s="213"/>
      <c r="AS393" s="213">
        <v>0</v>
      </c>
      <c r="AT393" s="213">
        <v>0</v>
      </c>
      <c r="AU393" s="213"/>
      <c r="AV393" s="213"/>
      <c r="AW393" s="213"/>
      <c r="AX393" s="213"/>
      <c r="AY393" s="213"/>
      <c r="AZ393" s="213"/>
      <c r="BA393" s="213"/>
      <c r="BB393" s="213"/>
      <c r="BC393" s="213"/>
      <c r="BD393" s="213"/>
      <c r="BE393" s="213"/>
      <c r="BF393" s="213"/>
      <c r="BG393" s="212">
        <v>0</v>
      </c>
      <c r="BH393" s="212">
        <v>0</v>
      </c>
      <c r="BI393" s="212">
        <v>0</v>
      </c>
      <c r="BJ393" s="212">
        <v>0</v>
      </c>
      <c r="BK393" s="213">
        <v>1.228813559322034</v>
      </c>
      <c r="BL393" s="213">
        <v>0</v>
      </c>
      <c r="BM393" s="213">
        <v>0</v>
      </c>
      <c r="BN393" s="213">
        <v>0</v>
      </c>
      <c r="BO393" s="213">
        <v>0</v>
      </c>
      <c r="BP393" s="213">
        <v>0</v>
      </c>
      <c r="BQ393" s="213">
        <v>0</v>
      </c>
      <c r="BR393" s="213">
        <v>0</v>
      </c>
      <c r="BS393" s="213">
        <v>0</v>
      </c>
      <c r="BT393" s="213">
        <v>0</v>
      </c>
      <c r="BU393" s="213">
        <v>0</v>
      </c>
      <c r="BV393" s="213">
        <v>0</v>
      </c>
      <c r="BW393" s="213">
        <v>0</v>
      </c>
      <c r="BX393" s="212">
        <v>0</v>
      </c>
      <c r="BY393" s="212">
        <v>0</v>
      </c>
      <c r="BZ393" s="212">
        <v>0</v>
      </c>
      <c r="CA393" s="213">
        <v>0</v>
      </c>
      <c r="CB393" s="213">
        <v>0.2</v>
      </c>
      <c r="CC393" s="213">
        <v>0</v>
      </c>
      <c r="CD393" s="213">
        <v>0</v>
      </c>
      <c r="CE393" s="213">
        <v>0</v>
      </c>
      <c r="CF393" s="213">
        <v>0</v>
      </c>
      <c r="CG393" s="213"/>
      <c r="CH393" s="213"/>
      <c r="CI393" s="213"/>
      <c r="CJ393" s="213"/>
      <c r="CK393" s="213"/>
      <c r="CL393" s="213"/>
      <c r="CM393" s="213"/>
      <c r="CN393" s="213"/>
      <c r="CO393" s="213"/>
      <c r="CP393" s="212">
        <v>0</v>
      </c>
      <c r="CQ393" s="212">
        <v>0.2</v>
      </c>
      <c r="CR393" s="212">
        <v>0</v>
      </c>
      <c r="CS393" s="213">
        <v>0</v>
      </c>
      <c r="CT393" s="213">
        <v>0</v>
      </c>
      <c r="CU393" s="213">
        <v>0</v>
      </c>
      <c r="CV393" s="213">
        <v>0</v>
      </c>
      <c r="CW393" s="212">
        <v>0</v>
      </c>
      <c r="CX393" s="213">
        <v>1.228813559322034</v>
      </c>
      <c r="CY393" s="213">
        <v>0</v>
      </c>
      <c r="CZ393" s="213"/>
      <c r="DA393" s="213"/>
      <c r="DB393" s="213"/>
      <c r="DC393" s="214">
        <v>1.228813559322034</v>
      </c>
      <c r="DD393" s="107"/>
    </row>
    <row r="394" spans="1:108" s="215" customFormat="1" ht="33" customHeight="1">
      <c r="A394" s="208"/>
      <c r="B394" s="4">
        <v>1</v>
      </c>
      <c r="C394" s="209"/>
      <c r="D394" s="31"/>
      <c r="E394" s="210" t="s">
        <v>586</v>
      </c>
      <c r="F394" s="217" t="s">
        <v>587</v>
      </c>
      <c r="G394" s="212">
        <v>0</v>
      </c>
      <c r="H394" s="212">
        <v>0</v>
      </c>
      <c r="I394" s="212">
        <v>0</v>
      </c>
      <c r="J394" s="212">
        <v>0</v>
      </c>
      <c r="K394" s="212">
        <v>0</v>
      </c>
      <c r="L394" s="212">
        <v>0</v>
      </c>
      <c r="M394" s="212">
        <v>0</v>
      </c>
      <c r="N394" s="212">
        <v>0</v>
      </c>
      <c r="O394" s="212">
        <v>0</v>
      </c>
      <c r="P394" s="212">
        <v>0</v>
      </c>
      <c r="Q394" s="212">
        <v>0</v>
      </c>
      <c r="R394" s="212">
        <v>0</v>
      </c>
      <c r="S394" s="212">
        <v>0</v>
      </c>
      <c r="T394" s="212">
        <v>0</v>
      </c>
      <c r="U394" s="212">
        <v>0</v>
      </c>
      <c r="V394" s="212">
        <v>0</v>
      </c>
      <c r="W394" s="212">
        <v>0</v>
      </c>
      <c r="X394" s="212">
        <v>0</v>
      </c>
      <c r="Y394" s="212">
        <v>0</v>
      </c>
      <c r="Z394" s="212">
        <v>0</v>
      </c>
      <c r="AA394" s="212">
        <v>0</v>
      </c>
      <c r="AB394" s="212">
        <v>0</v>
      </c>
      <c r="AC394" s="212">
        <v>0</v>
      </c>
      <c r="AD394" s="212">
        <v>0</v>
      </c>
      <c r="AE394" s="212">
        <v>0</v>
      </c>
      <c r="AF394" s="212">
        <v>0</v>
      </c>
      <c r="AG394" s="212">
        <v>0</v>
      </c>
      <c r="AH394" s="212">
        <v>0</v>
      </c>
      <c r="AI394" s="213"/>
      <c r="AJ394" s="213"/>
      <c r="AK394" s="213">
        <v>0</v>
      </c>
      <c r="AL394" s="213">
        <v>0</v>
      </c>
      <c r="AM394" s="213"/>
      <c r="AN394" s="213"/>
      <c r="AO394" s="213">
        <v>0</v>
      </c>
      <c r="AP394" s="213">
        <v>0</v>
      </c>
      <c r="AQ394" s="213"/>
      <c r="AR394" s="213"/>
      <c r="AS394" s="213">
        <v>0</v>
      </c>
      <c r="AT394" s="213">
        <v>0</v>
      </c>
      <c r="AU394" s="213"/>
      <c r="AV394" s="213"/>
      <c r="AW394" s="213"/>
      <c r="AX394" s="213"/>
      <c r="AY394" s="213"/>
      <c r="AZ394" s="213"/>
      <c r="BA394" s="213"/>
      <c r="BB394" s="213"/>
      <c r="BC394" s="213"/>
      <c r="BD394" s="213"/>
      <c r="BE394" s="213"/>
      <c r="BF394" s="213"/>
      <c r="BG394" s="212">
        <v>0</v>
      </c>
      <c r="BH394" s="212">
        <v>0</v>
      </c>
      <c r="BI394" s="212">
        <v>0</v>
      </c>
      <c r="BJ394" s="212">
        <v>0</v>
      </c>
      <c r="BK394" s="213">
        <v>1.7</v>
      </c>
      <c r="BL394" s="213">
        <v>0</v>
      </c>
      <c r="BM394" s="213">
        <v>0</v>
      </c>
      <c r="BN394" s="213">
        <v>0</v>
      </c>
      <c r="BO394" s="213">
        <v>0</v>
      </c>
      <c r="BP394" s="213">
        <v>0</v>
      </c>
      <c r="BQ394" s="213">
        <v>0</v>
      </c>
      <c r="BR394" s="213">
        <v>0</v>
      </c>
      <c r="BS394" s="213">
        <v>0</v>
      </c>
      <c r="BT394" s="213">
        <v>0</v>
      </c>
      <c r="BU394" s="213">
        <v>0</v>
      </c>
      <c r="BV394" s="213">
        <v>0</v>
      </c>
      <c r="BW394" s="213">
        <v>0</v>
      </c>
      <c r="BX394" s="212">
        <v>0</v>
      </c>
      <c r="BY394" s="212">
        <v>0</v>
      </c>
      <c r="BZ394" s="212">
        <v>0</v>
      </c>
      <c r="CA394" s="213">
        <v>0</v>
      </c>
      <c r="CB394" s="213"/>
      <c r="CC394" s="213">
        <v>0</v>
      </c>
      <c r="CD394" s="213">
        <v>0</v>
      </c>
      <c r="CE394" s="213">
        <v>0</v>
      </c>
      <c r="CF394" s="213">
        <v>0</v>
      </c>
      <c r="CG394" s="213"/>
      <c r="CH394" s="213"/>
      <c r="CI394" s="213"/>
      <c r="CJ394" s="213"/>
      <c r="CK394" s="213"/>
      <c r="CL394" s="213"/>
      <c r="CM394" s="213"/>
      <c r="CN394" s="213"/>
      <c r="CO394" s="213"/>
      <c r="CP394" s="212">
        <v>0</v>
      </c>
      <c r="CQ394" s="212">
        <v>0</v>
      </c>
      <c r="CR394" s="212">
        <v>0</v>
      </c>
      <c r="CS394" s="213">
        <v>0</v>
      </c>
      <c r="CT394" s="213">
        <v>0</v>
      </c>
      <c r="CU394" s="213">
        <v>0</v>
      </c>
      <c r="CV394" s="213">
        <v>0</v>
      </c>
      <c r="CW394" s="212">
        <v>0</v>
      </c>
      <c r="CX394" s="213">
        <v>1.7</v>
      </c>
      <c r="CY394" s="213">
        <v>0</v>
      </c>
      <c r="CZ394" s="213"/>
      <c r="DA394" s="213"/>
      <c r="DB394" s="213"/>
      <c r="DC394" s="214">
        <v>1.7</v>
      </c>
      <c r="DD394" s="107"/>
    </row>
    <row r="395" spans="1:108" s="215" customFormat="1" ht="33" customHeight="1">
      <c r="A395" s="208"/>
      <c r="B395" s="4">
        <v>1</v>
      </c>
      <c r="C395" s="209"/>
      <c r="D395" s="31"/>
      <c r="E395" s="210" t="s">
        <v>588</v>
      </c>
      <c r="F395" s="217" t="s">
        <v>589</v>
      </c>
      <c r="G395" s="212">
        <v>0</v>
      </c>
      <c r="H395" s="212">
        <v>0</v>
      </c>
      <c r="I395" s="212">
        <v>0</v>
      </c>
      <c r="J395" s="212">
        <v>0</v>
      </c>
      <c r="K395" s="212">
        <v>0</v>
      </c>
      <c r="L395" s="212">
        <v>0</v>
      </c>
      <c r="M395" s="212">
        <v>0</v>
      </c>
      <c r="N395" s="212">
        <v>0.8</v>
      </c>
      <c r="O395" s="212">
        <v>0</v>
      </c>
      <c r="P395" s="212">
        <v>0</v>
      </c>
      <c r="Q395" s="212">
        <v>0</v>
      </c>
      <c r="R395" s="212">
        <v>0</v>
      </c>
      <c r="S395" s="212">
        <v>0</v>
      </c>
      <c r="T395" s="212">
        <v>0</v>
      </c>
      <c r="U395" s="212">
        <v>0</v>
      </c>
      <c r="V395" s="212">
        <v>0</v>
      </c>
      <c r="W395" s="212">
        <v>0</v>
      </c>
      <c r="X395" s="212">
        <v>0</v>
      </c>
      <c r="Y395" s="212">
        <v>0</v>
      </c>
      <c r="Z395" s="212">
        <v>0</v>
      </c>
      <c r="AA395" s="212">
        <v>0</v>
      </c>
      <c r="AB395" s="212">
        <v>0</v>
      </c>
      <c r="AC395" s="212">
        <v>0</v>
      </c>
      <c r="AD395" s="212">
        <v>0</v>
      </c>
      <c r="AE395" s="212">
        <v>0</v>
      </c>
      <c r="AF395" s="212">
        <v>0</v>
      </c>
      <c r="AG395" s="212">
        <v>0</v>
      </c>
      <c r="AH395" s="212">
        <v>0.8</v>
      </c>
      <c r="AI395" s="213"/>
      <c r="AJ395" s="213"/>
      <c r="AK395" s="213">
        <v>0</v>
      </c>
      <c r="AL395" s="213">
        <v>0</v>
      </c>
      <c r="AM395" s="213"/>
      <c r="AN395" s="213"/>
      <c r="AO395" s="213">
        <v>0</v>
      </c>
      <c r="AP395" s="213">
        <v>0</v>
      </c>
      <c r="AQ395" s="213"/>
      <c r="AR395" s="213"/>
      <c r="AS395" s="213">
        <v>0</v>
      </c>
      <c r="AT395" s="213">
        <v>0</v>
      </c>
      <c r="AU395" s="213"/>
      <c r="AV395" s="213"/>
      <c r="AW395" s="213"/>
      <c r="AX395" s="213"/>
      <c r="AY395" s="213"/>
      <c r="AZ395" s="213"/>
      <c r="BA395" s="213"/>
      <c r="BB395" s="213"/>
      <c r="BC395" s="213"/>
      <c r="BD395" s="213"/>
      <c r="BE395" s="213"/>
      <c r="BF395" s="213"/>
      <c r="BG395" s="212">
        <v>0</v>
      </c>
      <c r="BH395" s="212">
        <v>0</v>
      </c>
      <c r="BI395" s="212">
        <v>0</v>
      </c>
      <c r="BJ395" s="212">
        <v>0</v>
      </c>
      <c r="BK395" s="213">
        <v>7.8000000000000007</v>
      </c>
      <c r="BL395" s="213">
        <v>0</v>
      </c>
      <c r="BM395" s="213">
        <v>0</v>
      </c>
      <c r="BN395" s="213">
        <v>0</v>
      </c>
      <c r="BO395" s="213">
        <v>0</v>
      </c>
      <c r="BP395" s="213">
        <v>0</v>
      </c>
      <c r="BQ395" s="213">
        <v>0</v>
      </c>
      <c r="BR395" s="213">
        <v>0</v>
      </c>
      <c r="BS395" s="213">
        <v>0</v>
      </c>
      <c r="BT395" s="213">
        <v>0</v>
      </c>
      <c r="BU395" s="213">
        <v>0</v>
      </c>
      <c r="BV395" s="213">
        <v>0</v>
      </c>
      <c r="BW395" s="213">
        <v>0</v>
      </c>
      <c r="BX395" s="212">
        <v>0</v>
      </c>
      <c r="BY395" s="212">
        <v>0</v>
      </c>
      <c r="BZ395" s="212">
        <v>0</v>
      </c>
      <c r="CA395" s="213">
        <v>0</v>
      </c>
      <c r="CB395" s="213">
        <v>0.8</v>
      </c>
      <c r="CC395" s="213">
        <v>0</v>
      </c>
      <c r="CD395" s="213">
        <v>0</v>
      </c>
      <c r="CE395" s="213">
        <v>0</v>
      </c>
      <c r="CF395" s="213">
        <v>0</v>
      </c>
      <c r="CG395" s="213"/>
      <c r="CH395" s="213"/>
      <c r="CI395" s="213"/>
      <c r="CJ395" s="213"/>
      <c r="CK395" s="213"/>
      <c r="CL395" s="213"/>
      <c r="CM395" s="213"/>
      <c r="CN395" s="213"/>
      <c r="CO395" s="213"/>
      <c r="CP395" s="212">
        <v>0</v>
      </c>
      <c r="CQ395" s="212">
        <v>0.8</v>
      </c>
      <c r="CR395" s="212">
        <v>0</v>
      </c>
      <c r="CS395" s="213">
        <v>0</v>
      </c>
      <c r="CT395" s="213">
        <v>0</v>
      </c>
      <c r="CU395" s="213">
        <v>0</v>
      </c>
      <c r="CV395" s="213">
        <v>0</v>
      </c>
      <c r="CW395" s="212">
        <v>0</v>
      </c>
      <c r="CX395" s="213">
        <v>7.8000000000000007</v>
      </c>
      <c r="CY395" s="213">
        <v>0</v>
      </c>
      <c r="CZ395" s="213"/>
      <c r="DA395" s="213"/>
      <c r="DB395" s="213"/>
      <c r="DC395" s="214">
        <v>7.8000000000000007</v>
      </c>
      <c r="DD395" s="107"/>
    </row>
    <row r="396" spans="1:108" s="215" customFormat="1" ht="33" customHeight="1">
      <c r="A396" s="208"/>
      <c r="B396" s="4">
        <v>1</v>
      </c>
      <c r="C396" s="209"/>
      <c r="D396" s="31"/>
      <c r="E396" s="210" t="s">
        <v>590</v>
      </c>
      <c r="F396" s="217" t="s">
        <v>591</v>
      </c>
      <c r="G396" s="212">
        <v>0</v>
      </c>
      <c r="H396" s="212">
        <v>0</v>
      </c>
      <c r="I396" s="212">
        <v>0</v>
      </c>
      <c r="J396" s="212">
        <v>0</v>
      </c>
      <c r="K396" s="212">
        <v>0</v>
      </c>
      <c r="L396" s="212">
        <v>0</v>
      </c>
      <c r="M396" s="212">
        <v>0</v>
      </c>
      <c r="N396" s="212">
        <v>0.5</v>
      </c>
      <c r="O396" s="212">
        <v>0</v>
      </c>
      <c r="P396" s="212">
        <v>0</v>
      </c>
      <c r="Q396" s="212">
        <v>0</v>
      </c>
      <c r="R396" s="212">
        <v>0</v>
      </c>
      <c r="S396" s="212">
        <v>0</v>
      </c>
      <c r="T396" s="212">
        <v>0</v>
      </c>
      <c r="U396" s="212">
        <v>0</v>
      </c>
      <c r="V396" s="212">
        <v>0</v>
      </c>
      <c r="W396" s="212">
        <v>0</v>
      </c>
      <c r="X396" s="212">
        <v>0</v>
      </c>
      <c r="Y396" s="212">
        <v>0</v>
      </c>
      <c r="Z396" s="212">
        <v>0</v>
      </c>
      <c r="AA396" s="212">
        <v>0</v>
      </c>
      <c r="AB396" s="212">
        <v>0</v>
      </c>
      <c r="AC396" s="212">
        <v>0</v>
      </c>
      <c r="AD396" s="212">
        <v>0</v>
      </c>
      <c r="AE396" s="212">
        <v>0</v>
      </c>
      <c r="AF396" s="212">
        <v>0</v>
      </c>
      <c r="AG396" s="212">
        <v>0</v>
      </c>
      <c r="AH396" s="212">
        <v>0.5</v>
      </c>
      <c r="AI396" s="213"/>
      <c r="AJ396" s="213"/>
      <c r="AK396" s="213">
        <v>0</v>
      </c>
      <c r="AL396" s="213">
        <v>0</v>
      </c>
      <c r="AM396" s="213"/>
      <c r="AN396" s="213"/>
      <c r="AO396" s="213">
        <v>0</v>
      </c>
      <c r="AP396" s="213">
        <v>0</v>
      </c>
      <c r="AQ396" s="213"/>
      <c r="AR396" s="213"/>
      <c r="AS396" s="213">
        <v>0</v>
      </c>
      <c r="AT396" s="213">
        <v>0</v>
      </c>
      <c r="AU396" s="213"/>
      <c r="AV396" s="213"/>
      <c r="AW396" s="213"/>
      <c r="AX396" s="213"/>
      <c r="AY396" s="213"/>
      <c r="AZ396" s="213"/>
      <c r="BA396" s="213"/>
      <c r="BB396" s="213"/>
      <c r="BC396" s="213"/>
      <c r="BD396" s="213"/>
      <c r="BE396" s="213"/>
      <c r="BF396" s="213"/>
      <c r="BG396" s="212">
        <v>0</v>
      </c>
      <c r="BH396" s="212">
        <v>0</v>
      </c>
      <c r="BI396" s="212">
        <v>0</v>
      </c>
      <c r="BJ396" s="212">
        <v>0</v>
      </c>
      <c r="BK396" s="213">
        <v>7.6000000000000005</v>
      </c>
      <c r="BL396" s="213">
        <v>0</v>
      </c>
      <c r="BM396" s="213">
        <v>0</v>
      </c>
      <c r="BN396" s="213">
        <v>0</v>
      </c>
      <c r="BO396" s="213">
        <v>0</v>
      </c>
      <c r="BP396" s="213">
        <v>0</v>
      </c>
      <c r="BQ396" s="213">
        <v>0</v>
      </c>
      <c r="BR396" s="213">
        <v>0</v>
      </c>
      <c r="BS396" s="213">
        <v>0</v>
      </c>
      <c r="BT396" s="213">
        <v>0</v>
      </c>
      <c r="BU396" s="213">
        <v>0</v>
      </c>
      <c r="BV396" s="213">
        <v>0</v>
      </c>
      <c r="BW396" s="213">
        <v>0</v>
      </c>
      <c r="BX396" s="212">
        <v>0</v>
      </c>
      <c r="BY396" s="212">
        <v>0</v>
      </c>
      <c r="BZ396" s="212">
        <v>0</v>
      </c>
      <c r="CA396" s="213">
        <v>0</v>
      </c>
      <c r="CB396" s="213">
        <v>0.5</v>
      </c>
      <c r="CC396" s="213">
        <v>0</v>
      </c>
      <c r="CD396" s="213">
        <v>0</v>
      </c>
      <c r="CE396" s="213">
        <v>0</v>
      </c>
      <c r="CF396" s="213">
        <v>0</v>
      </c>
      <c r="CG396" s="213"/>
      <c r="CH396" s="213"/>
      <c r="CI396" s="213"/>
      <c r="CJ396" s="213"/>
      <c r="CK396" s="213"/>
      <c r="CL396" s="213"/>
      <c r="CM396" s="213"/>
      <c r="CN396" s="213"/>
      <c r="CO396" s="213"/>
      <c r="CP396" s="212">
        <v>0</v>
      </c>
      <c r="CQ396" s="212">
        <v>0.5</v>
      </c>
      <c r="CR396" s="212">
        <v>0</v>
      </c>
      <c r="CS396" s="213">
        <v>0</v>
      </c>
      <c r="CT396" s="213">
        <v>0</v>
      </c>
      <c r="CU396" s="213">
        <v>0</v>
      </c>
      <c r="CV396" s="213">
        <v>0</v>
      </c>
      <c r="CW396" s="212">
        <v>0</v>
      </c>
      <c r="CX396" s="213">
        <v>7.6000000000000005</v>
      </c>
      <c r="CY396" s="213">
        <v>0</v>
      </c>
      <c r="CZ396" s="213"/>
      <c r="DA396" s="213"/>
      <c r="DB396" s="213"/>
      <c r="DC396" s="214">
        <v>7.6000000000000005</v>
      </c>
      <c r="DD396" s="107"/>
    </row>
    <row r="397" spans="1:108" s="215" customFormat="1" ht="33" customHeight="1">
      <c r="A397" s="208"/>
      <c r="B397" s="4">
        <v>1</v>
      </c>
      <c r="C397" s="209"/>
      <c r="D397" s="31"/>
      <c r="E397" s="210" t="s">
        <v>592</v>
      </c>
      <c r="F397" s="217" t="s">
        <v>593</v>
      </c>
      <c r="G397" s="212">
        <v>0</v>
      </c>
      <c r="H397" s="212">
        <v>0</v>
      </c>
      <c r="I397" s="212">
        <v>0</v>
      </c>
      <c r="J397" s="212">
        <v>0</v>
      </c>
      <c r="K397" s="212">
        <v>0</v>
      </c>
      <c r="L397" s="212">
        <v>0</v>
      </c>
      <c r="M397" s="212">
        <v>0</v>
      </c>
      <c r="N397" s="212">
        <v>0.5</v>
      </c>
      <c r="O397" s="212">
        <v>0</v>
      </c>
      <c r="P397" s="212">
        <v>0</v>
      </c>
      <c r="Q397" s="212">
        <v>0</v>
      </c>
      <c r="R397" s="212">
        <v>0</v>
      </c>
      <c r="S397" s="212">
        <v>0</v>
      </c>
      <c r="T397" s="212">
        <v>0</v>
      </c>
      <c r="U397" s="212">
        <v>0</v>
      </c>
      <c r="V397" s="212">
        <v>0</v>
      </c>
      <c r="W397" s="212">
        <v>0</v>
      </c>
      <c r="X397" s="212">
        <v>0</v>
      </c>
      <c r="Y397" s="212">
        <v>0</v>
      </c>
      <c r="Z397" s="212">
        <v>0</v>
      </c>
      <c r="AA397" s="212">
        <v>0</v>
      </c>
      <c r="AB397" s="212">
        <v>0</v>
      </c>
      <c r="AC397" s="212">
        <v>0</v>
      </c>
      <c r="AD397" s="212">
        <v>0</v>
      </c>
      <c r="AE397" s="212">
        <v>0</v>
      </c>
      <c r="AF397" s="212">
        <v>0</v>
      </c>
      <c r="AG397" s="212">
        <v>0</v>
      </c>
      <c r="AH397" s="212">
        <v>0.5</v>
      </c>
      <c r="AI397" s="213"/>
      <c r="AJ397" s="213"/>
      <c r="AK397" s="213">
        <v>0</v>
      </c>
      <c r="AL397" s="213">
        <v>0</v>
      </c>
      <c r="AM397" s="213"/>
      <c r="AN397" s="213"/>
      <c r="AO397" s="213">
        <v>0</v>
      </c>
      <c r="AP397" s="213">
        <v>0</v>
      </c>
      <c r="AQ397" s="213"/>
      <c r="AR397" s="213"/>
      <c r="AS397" s="213">
        <v>0</v>
      </c>
      <c r="AT397" s="213">
        <v>0</v>
      </c>
      <c r="AU397" s="213"/>
      <c r="AV397" s="213"/>
      <c r="AW397" s="213"/>
      <c r="AX397" s="213"/>
      <c r="AY397" s="213"/>
      <c r="AZ397" s="213"/>
      <c r="BA397" s="213"/>
      <c r="BB397" s="213"/>
      <c r="BC397" s="213"/>
      <c r="BD397" s="213"/>
      <c r="BE397" s="213"/>
      <c r="BF397" s="213"/>
      <c r="BG397" s="212">
        <v>0</v>
      </c>
      <c r="BH397" s="212">
        <v>0</v>
      </c>
      <c r="BI397" s="212">
        <v>0</v>
      </c>
      <c r="BJ397" s="212">
        <v>0</v>
      </c>
      <c r="BK397" s="213">
        <v>7.6000000000000005</v>
      </c>
      <c r="BL397" s="213">
        <v>0</v>
      </c>
      <c r="BM397" s="213">
        <v>0</v>
      </c>
      <c r="BN397" s="213">
        <v>0</v>
      </c>
      <c r="BO397" s="213">
        <v>0</v>
      </c>
      <c r="BP397" s="213">
        <v>0</v>
      </c>
      <c r="BQ397" s="213">
        <v>0</v>
      </c>
      <c r="BR397" s="213">
        <v>0</v>
      </c>
      <c r="BS397" s="213">
        <v>0</v>
      </c>
      <c r="BT397" s="213">
        <v>0</v>
      </c>
      <c r="BU397" s="213">
        <v>0</v>
      </c>
      <c r="BV397" s="213">
        <v>0</v>
      </c>
      <c r="BW397" s="213">
        <v>0</v>
      </c>
      <c r="BX397" s="212">
        <v>0</v>
      </c>
      <c r="BY397" s="212">
        <v>0</v>
      </c>
      <c r="BZ397" s="212">
        <v>0</v>
      </c>
      <c r="CA397" s="213">
        <v>0</v>
      </c>
      <c r="CB397" s="213">
        <v>0.5</v>
      </c>
      <c r="CC397" s="213">
        <v>0</v>
      </c>
      <c r="CD397" s="213">
        <v>0</v>
      </c>
      <c r="CE397" s="213">
        <v>0</v>
      </c>
      <c r="CF397" s="213">
        <v>0</v>
      </c>
      <c r="CG397" s="213"/>
      <c r="CH397" s="213"/>
      <c r="CI397" s="213"/>
      <c r="CJ397" s="213"/>
      <c r="CK397" s="213"/>
      <c r="CL397" s="213"/>
      <c r="CM397" s="213"/>
      <c r="CN397" s="213"/>
      <c r="CO397" s="213"/>
      <c r="CP397" s="212">
        <v>0</v>
      </c>
      <c r="CQ397" s="212">
        <v>0.5</v>
      </c>
      <c r="CR397" s="212">
        <v>0</v>
      </c>
      <c r="CS397" s="213">
        <v>0</v>
      </c>
      <c r="CT397" s="213">
        <v>0</v>
      </c>
      <c r="CU397" s="213">
        <v>0</v>
      </c>
      <c r="CV397" s="213">
        <v>0</v>
      </c>
      <c r="CW397" s="212">
        <v>0</v>
      </c>
      <c r="CX397" s="213">
        <v>7.6000000000000005</v>
      </c>
      <c r="CY397" s="213">
        <v>0</v>
      </c>
      <c r="CZ397" s="213"/>
      <c r="DA397" s="213"/>
      <c r="DB397" s="213"/>
      <c r="DC397" s="214">
        <v>7.6000000000000005</v>
      </c>
      <c r="DD397" s="107"/>
    </row>
    <row r="398" spans="1:108" s="215" customFormat="1" ht="33" customHeight="1">
      <c r="A398" s="208"/>
      <c r="B398" s="4">
        <v>1</v>
      </c>
      <c r="C398" s="209"/>
      <c r="D398" s="31"/>
      <c r="E398" s="210" t="s">
        <v>594</v>
      </c>
      <c r="F398" s="217" t="s">
        <v>595</v>
      </c>
      <c r="G398" s="212">
        <v>0</v>
      </c>
      <c r="H398" s="212">
        <v>0</v>
      </c>
      <c r="I398" s="212">
        <v>0</v>
      </c>
      <c r="J398" s="212">
        <v>0</v>
      </c>
      <c r="K398" s="212">
        <v>0</v>
      </c>
      <c r="L398" s="212">
        <v>0</v>
      </c>
      <c r="M398" s="212">
        <v>0</v>
      </c>
      <c r="N398" s="212">
        <v>2</v>
      </c>
      <c r="O398" s="212">
        <v>0</v>
      </c>
      <c r="P398" s="212">
        <v>0</v>
      </c>
      <c r="Q398" s="212">
        <v>0</v>
      </c>
      <c r="R398" s="212">
        <v>0</v>
      </c>
      <c r="S398" s="212">
        <v>0</v>
      </c>
      <c r="T398" s="212">
        <v>0</v>
      </c>
      <c r="U398" s="212">
        <v>0</v>
      </c>
      <c r="V398" s="212">
        <v>0</v>
      </c>
      <c r="W398" s="212">
        <v>0</v>
      </c>
      <c r="X398" s="212">
        <v>0</v>
      </c>
      <c r="Y398" s="212">
        <v>0</v>
      </c>
      <c r="Z398" s="212">
        <v>0</v>
      </c>
      <c r="AA398" s="212">
        <v>0</v>
      </c>
      <c r="AB398" s="212">
        <v>0</v>
      </c>
      <c r="AC398" s="212">
        <v>0</v>
      </c>
      <c r="AD398" s="212">
        <v>0</v>
      </c>
      <c r="AE398" s="212">
        <v>0</v>
      </c>
      <c r="AF398" s="212">
        <v>0</v>
      </c>
      <c r="AG398" s="212">
        <v>0</v>
      </c>
      <c r="AH398" s="212">
        <v>2</v>
      </c>
      <c r="AI398" s="213"/>
      <c r="AJ398" s="213"/>
      <c r="AK398" s="213">
        <v>0</v>
      </c>
      <c r="AL398" s="213">
        <v>0</v>
      </c>
      <c r="AM398" s="213"/>
      <c r="AN398" s="213"/>
      <c r="AO398" s="213">
        <v>0</v>
      </c>
      <c r="AP398" s="213">
        <v>0</v>
      </c>
      <c r="AQ398" s="213"/>
      <c r="AR398" s="213"/>
      <c r="AS398" s="213">
        <v>0</v>
      </c>
      <c r="AT398" s="213">
        <v>0</v>
      </c>
      <c r="AU398" s="213"/>
      <c r="AV398" s="213"/>
      <c r="AW398" s="213"/>
      <c r="AX398" s="213"/>
      <c r="AY398" s="213"/>
      <c r="AZ398" s="213"/>
      <c r="BA398" s="213"/>
      <c r="BB398" s="213"/>
      <c r="BC398" s="213"/>
      <c r="BD398" s="213"/>
      <c r="BE398" s="213"/>
      <c r="BF398" s="213"/>
      <c r="BG398" s="212">
        <v>0</v>
      </c>
      <c r="BH398" s="212">
        <v>0</v>
      </c>
      <c r="BI398" s="212">
        <v>0</v>
      </c>
      <c r="BJ398" s="212">
        <v>0</v>
      </c>
      <c r="BK398" s="213">
        <v>23.402542372881356</v>
      </c>
      <c r="BL398" s="213">
        <v>0</v>
      </c>
      <c r="BM398" s="213">
        <v>0</v>
      </c>
      <c r="BN398" s="213">
        <v>0</v>
      </c>
      <c r="BO398" s="213">
        <v>0</v>
      </c>
      <c r="BP398" s="213">
        <v>0</v>
      </c>
      <c r="BQ398" s="213">
        <v>0</v>
      </c>
      <c r="BR398" s="213">
        <v>0</v>
      </c>
      <c r="BS398" s="213">
        <v>0</v>
      </c>
      <c r="BT398" s="213">
        <v>0</v>
      </c>
      <c r="BU398" s="213">
        <v>0</v>
      </c>
      <c r="BV398" s="213">
        <v>0</v>
      </c>
      <c r="BW398" s="213">
        <v>0</v>
      </c>
      <c r="BX398" s="212">
        <v>0</v>
      </c>
      <c r="BY398" s="212">
        <v>0</v>
      </c>
      <c r="BZ398" s="212">
        <v>0</v>
      </c>
      <c r="CA398" s="213">
        <v>0</v>
      </c>
      <c r="CB398" s="213">
        <v>2</v>
      </c>
      <c r="CC398" s="213">
        <v>0</v>
      </c>
      <c r="CD398" s="213">
        <v>0</v>
      </c>
      <c r="CE398" s="213">
        <v>0</v>
      </c>
      <c r="CF398" s="213">
        <v>0</v>
      </c>
      <c r="CG398" s="213"/>
      <c r="CH398" s="213"/>
      <c r="CI398" s="213"/>
      <c r="CJ398" s="213"/>
      <c r="CK398" s="213"/>
      <c r="CL398" s="213"/>
      <c r="CM398" s="213"/>
      <c r="CN398" s="213"/>
      <c r="CO398" s="213"/>
      <c r="CP398" s="212">
        <v>0</v>
      </c>
      <c r="CQ398" s="212">
        <v>2</v>
      </c>
      <c r="CR398" s="212">
        <v>0</v>
      </c>
      <c r="CS398" s="213">
        <v>0</v>
      </c>
      <c r="CT398" s="213">
        <v>0</v>
      </c>
      <c r="CU398" s="213">
        <v>0</v>
      </c>
      <c r="CV398" s="213">
        <v>0</v>
      </c>
      <c r="CW398" s="212">
        <v>0</v>
      </c>
      <c r="CX398" s="213">
        <v>23.402542372881356</v>
      </c>
      <c r="CY398" s="213">
        <v>0</v>
      </c>
      <c r="CZ398" s="213"/>
      <c r="DA398" s="213"/>
      <c r="DB398" s="213"/>
      <c r="DC398" s="214">
        <v>23.402542372881356</v>
      </c>
      <c r="DD398" s="107"/>
    </row>
    <row r="399" spans="1:108" s="215" customFormat="1" ht="33" customHeight="1">
      <c r="A399" s="208"/>
      <c r="B399" s="4">
        <v>1</v>
      </c>
      <c r="C399" s="209"/>
      <c r="D399" s="31"/>
      <c r="E399" s="210" t="s">
        <v>596</v>
      </c>
      <c r="F399" s="217" t="s">
        <v>597</v>
      </c>
      <c r="G399" s="212">
        <v>0</v>
      </c>
      <c r="H399" s="212">
        <v>0</v>
      </c>
      <c r="I399" s="212">
        <v>0</v>
      </c>
      <c r="J399" s="212">
        <v>0</v>
      </c>
      <c r="K399" s="212">
        <v>0</v>
      </c>
      <c r="L399" s="212">
        <v>0</v>
      </c>
      <c r="M399" s="212">
        <v>0</v>
      </c>
      <c r="N399" s="212">
        <v>0.1</v>
      </c>
      <c r="O399" s="212">
        <v>0</v>
      </c>
      <c r="P399" s="212">
        <v>0</v>
      </c>
      <c r="Q399" s="212">
        <v>0</v>
      </c>
      <c r="R399" s="212">
        <v>0</v>
      </c>
      <c r="S399" s="212">
        <v>0</v>
      </c>
      <c r="T399" s="212">
        <v>0</v>
      </c>
      <c r="U399" s="212">
        <v>0</v>
      </c>
      <c r="V399" s="212">
        <v>0</v>
      </c>
      <c r="W399" s="212">
        <v>0</v>
      </c>
      <c r="X399" s="212">
        <v>0</v>
      </c>
      <c r="Y399" s="212">
        <v>0</v>
      </c>
      <c r="Z399" s="212">
        <v>0</v>
      </c>
      <c r="AA399" s="212">
        <v>0</v>
      </c>
      <c r="AB399" s="212">
        <v>0</v>
      </c>
      <c r="AC399" s="212">
        <v>0</v>
      </c>
      <c r="AD399" s="212">
        <v>0</v>
      </c>
      <c r="AE399" s="212">
        <v>0</v>
      </c>
      <c r="AF399" s="212">
        <v>0</v>
      </c>
      <c r="AG399" s="212">
        <v>0</v>
      </c>
      <c r="AH399" s="212">
        <v>0.1</v>
      </c>
      <c r="AI399" s="213"/>
      <c r="AJ399" s="213"/>
      <c r="AK399" s="213">
        <v>0</v>
      </c>
      <c r="AL399" s="213">
        <v>0</v>
      </c>
      <c r="AM399" s="213"/>
      <c r="AN399" s="213"/>
      <c r="AO399" s="213">
        <v>0</v>
      </c>
      <c r="AP399" s="213">
        <v>0</v>
      </c>
      <c r="AQ399" s="213"/>
      <c r="AR399" s="213"/>
      <c r="AS399" s="213">
        <v>0</v>
      </c>
      <c r="AT399" s="213">
        <v>0</v>
      </c>
      <c r="AU399" s="213"/>
      <c r="AV399" s="213"/>
      <c r="AW399" s="213"/>
      <c r="AX399" s="213"/>
      <c r="AY399" s="213"/>
      <c r="AZ399" s="213"/>
      <c r="BA399" s="213"/>
      <c r="BB399" s="213"/>
      <c r="BC399" s="213"/>
      <c r="BD399" s="213"/>
      <c r="BE399" s="213"/>
      <c r="BF399" s="213"/>
      <c r="BG399" s="212">
        <v>0</v>
      </c>
      <c r="BH399" s="212">
        <v>0</v>
      </c>
      <c r="BI399" s="212">
        <v>0</v>
      </c>
      <c r="BJ399" s="212">
        <v>0</v>
      </c>
      <c r="BK399" s="213">
        <v>0.85</v>
      </c>
      <c r="BL399" s="213">
        <v>0</v>
      </c>
      <c r="BM399" s="213">
        <v>0</v>
      </c>
      <c r="BN399" s="213">
        <v>0</v>
      </c>
      <c r="BO399" s="213">
        <v>0</v>
      </c>
      <c r="BP399" s="213">
        <v>0</v>
      </c>
      <c r="BQ399" s="213">
        <v>0</v>
      </c>
      <c r="BR399" s="213">
        <v>0</v>
      </c>
      <c r="BS399" s="213">
        <v>0</v>
      </c>
      <c r="BT399" s="213">
        <v>0</v>
      </c>
      <c r="BU399" s="213">
        <v>0</v>
      </c>
      <c r="BV399" s="213">
        <v>0</v>
      </c>
      <c r="BW399" s="213">
        <v>0</v>
      </c>
      <c r="BX399" s="212">
        <v>0</v>
      </c>
      <c r="BY399" s="212">
        <v>0</v>
      </c>
      <c r="BZ399" s="212">
        <v>0</v>
      </c>
      <c r="CA399" s="213">
        <v>0</v>
      </c>
      <c r="CB399" s="213">
        <v>0.1</v>
      </c>
      <c r="CC399" s="213">
        <v>0</v>
      </c>
      <c r="CD399" s="213">
        <v>0</v>
      </c>
      <c r="CE399" s="213">
        <v>0</v>
      </c>
      <c r="CF399" s="213">
        <v>0</v>
      </c>
      <c r="CG399" s="213"/>
      <c r="CH399" s="213"/>
      <c r="CI399" s="213"/>
      <c r="CJ399" s="213"/>
      <c r="CK399" s="213"/>
      <c r="CL399" s="213"/>
      <c r="CM399" s="213"/>
      <c r="CN399" s="213"/>
      <c r="CO399" s="213"/>
      <c r="CP399" s="212">
        <v>0</v>
      </c>
      <c r="CQ399" s="212">
        <v>0.1</v>
      </c>
      <c r="CR399" s="212">
        <v>0</v>
      </c>
      <c r="CS399" s="213">
        <v>0</v>
      </c>
      <c r="CT399" s="213">
        <v>0</v>
      </c>
      <c r="CU399" s="213">
        <v>0</v>
      </c>
      <c r="CV399" s="213">
        <v>0</v>
      </c>
      <c r="CW399" s="212">
        <v>0</v>
      </c>
      <c r="CX399" s="213">
        <v>0.85</v>
      </c>
      <c r="CY399" s="213">
        <v>0</v>
      </c>
      <c r="CZ399" s="213"/>
      <c r="DA399" s="213"/>
      <c r="DB399" s="213"/>
      <c r="DC399" s="214">
        <v>0.85</v>
      </c>
      <c r="DD399" s="107"/>
    </row>
    <row r="400" spans="1:108" s="215" customFormat="1" ht="33" customHeight="1">
      <c r="A400" s="208"/>
      <c r="B400" s="4">
        <v>1</v>
      </c>
      <c r="C400" s="209"/>
      <c r="D400" s="31"/>
      <c r="E400" s="210" t="s">
        <v>598</v>
      </c>
      <c r="F400" s="217" t="s">
        <v>599</v>
      </c>
      <c r="G400" s="212">
        <v>0</v>
      </c>
      <c r="H400" s="212">
        <v>0</v>
      </c>
      <c r="I400" s="212">
        <v>0</v>
      </c>
      <c r="J400" s="212">
        <v>0</v>
      </c>
      <c r="K400" s="212">
        <v>0</v>
      </c>
      <c r="L400" s="212">
        <v>0</v>
      </c>
      <c r="M400" s="212">
        <v>0</v>
      </c>
      <c r="N400" s="212">
        <v>3.2</v>
      </c>
      <c r="O400" s="212">
        <v>0</v>
      </c>
      <c r="P400" s="212">
        <v>0</v>
      </c>
      <c r="Q400" s="212">
        <v>0</v>
      </c>
      <c r="R400" s="212">
        <v>0</v>
      </c>
      <c r="S400" s="212">
        <v>0</v>
      </c>
      <c r="T400" s="212">
        <v>0</v>
      </c>
      <c r="U400" s="212">
        <v>0</v>
      </c>
      <c r="V400" s="212">
        <v>0</v>
      </c>
      <c r="W400" s="212">
        <v>0</v>
      </c>
      <c r="X400" s="212">
        <v>0</v>
      </c>
      <c r="Y400" s="212">
        <v>0</v>
      </c>
      <c r="Z400" s="212">
        <v>0</v>
      </c>
      <c r="AA400" s="212">
        <v>0</v>
      </c>
      <c r="AB400" s="212">
        <v>0</v>
      </c>
      <c r="AC400" s="212">
        <v>0</v>
      </c>
      <c r="AD400" s="212">
        <v>0</v>
      </c>
      <c r="AE400" s="212">
        <v>0</v>
      </c>
      <c r="AF400" s="212">
        <v>0</v>
      </c>
      <c r="AG400" s="212">
        <v>0</v>
      </c>
      <c r="AH400" s="212">
        <v>3.2</v>
      </c>
      <c r="AI400" s="213"/>
      <c r="AJ400" s="213"/>
      <c r="AK400" s="213">
        <v>0</v>
      </c>
      <c r="AL400" s="213">
        <v>0</v>
      </c>
      <c r="AM400" s="213"/>
      <c r="AN400" s="213"/>
      <c r="AO400" s="213">
        <v>0</v>
      </c>
      <c r="AP400" s="213">
        <v>0</v>
      </c>
      <c r="AQ400" s="213"/>
      <c r="AR400" s="213"/>
      <c r="AS400" s="213">
        <v>0</v>
      </c>
      <c r="AT400" s="213">
        <v>0</v>
      </c>
      <c r="AU400" s="213"/>
      <c r="AV400" s="213"/>
      <c r="AW400" s="213"/>
      <c r="AX400" s="213"/>
      <c r="AY400" s="213"/>
      <c r="AZ400" s="213"/>
      <c r="BA400" s="213"/>
      <c r="BB400" s="213"/>
      <c r="BC400" s="213"/>
      <c r="BD400" s="213"/>
      <c r="BE400" s="213"/>
      <c r="BF400" s="213"/>
      <c r="BG400" s="212">
        <v>0</v>
      </c>
      <c r="BH400" s="212">
        <v>0</v>
      </c>
      <c r="BI400" s="212">
        <v>0</v>
      </c>
      <c r="BJ400" s="212">
        <v>0</v>
      </c>
      <c r="BK400" s="213">
        <v>12.5</v>
      </c>
      <c r="BL400" s="213">
        <v>0</v>
      </c>
      <c r="BM400" s="213">
        <v>0</v>
      </c>
      <c r="BN400" s="213">
        <v>0</v>
      </c>
      <c r="BO400" s="213">
        <v>0</v>
      </c>
      <c r="BP400" s="213">
        <v>0</v>
      </c>
      <c r="BQ400" s="213">
        <v>0</v>
      </c>
      <c r="BR400" s="213">
        <v>0</v>
      </c>
      <c r="BS400" s="213">
        <v>0</v>
      </c>
      <c r="BT400" s="213">
        <v>0</v>
      </c>
      <c r="BU400" s="213">
        <v>0</v>
      </c>
      <c r="BV400" s="213">
        <v>0</v>
      </c>
      <c r="BW400" s="213">
        <v>0</v>
      </c>
      <c r="BX400" s="212">
        <v>0</v>
      </c>
      <c r="BY400" s="212">
        <v>0</v>
      </c>
      <c r="BZ400" s="212">
        <v>0</v>
      </c>
      <c r="CA400" s="213">
        <v>0</v>
      </c>
      <c r="CB400" s="213">
        <v>3.2</v>
      </c>
      <c r="CC400" s="213">
        <v>0</v>
      </c>
      <c r="CD400" s="213">
        <v>0</v>
      </c>
      <c r="CE400" s="213">
        <v>0</v>
      </c>
      <c r="CF400" s="213">
        <v>0</v>
      </c>
      <c r="CG400" s="213"/>
      <c r="CH400" s="213"/>
      <c r="CI400" s="213"/>
      <c r="CJ400" s="213"/>
      <c r="CK400" s="213"/>
      <c r="CL400" s="213"/>
      <c r="CM400" s="213"/>
      <c r="CN400" s="213"/>
      <c r="CO400" s="213"/>
      <c r="CP400" s="212">
        <v>0</v>
      </c>
      <c r="CQ400" s="212">
        <v>3.2</v>
      </c>
      <c r="CR400" s="212">
        <v>0</v>
      </c>
      <c r="CS400" s="213">
        <v>0</v>
      </c>
      <c r="CT400" s="213">
        <v>0</v>
      </c>
      <c r="CU400" s="213">
        <v>0</v>
      </c>
      <c r="CV400" s="213">
        <v>0</v>
      </c>
      <c r="CW400" s="212">
        <v>0</v>
      </c>
      <c r="CX400" s="213">
        <v>12.5</v>
      </c>
      <c r="CY400" s="213">
        <v>0</v>
      </c>
      <c r="CZ400" s="213"/>
      <c r="DA400" s="213"/>
      <c r="DB400" s="213"/>
      <c r="DC400" s="214">
        <v>12.5</v>
      </c>
      <c r="DD400" s="107"/>
    </row>
    <row r="401" spans="1:113" s="215" customFormat="1" ht="33" customHeight="1">
      <c r="A401" s="208"/>
      <c r="B401" s="4">
        <v>1</v>
      </c>
      <c r="C401" s="209"/>
      <c r="D401" s="31"/>
      <c r="E401" s="210" t="s">
        <v>600</v>
      </c>
      <c r="F401" s="217" t="s">
        <v>601</v>
      </c>
      <c r="G401" s="212">
        <v>0</v>
      </c>
      <c r="H401" s="212">
        <v>0</v>
      </c>
      <c r="I401" s="212">
        <v>0</v>
      </c>
      <c r="J401" s="212">
        <v>0</v>
      </c>
      <c r="K401" s="212">
        <v>0</v>
      </c>
      <c r="L401" s="212">
        <v>0</v>
      </c>
      <c r="M401" s="212">
        <v>0</v>
      </c>
      <c r="N401" s="212">
        <v>0.5</v>
      </c>
      <c r="O401" s="212">
        <v>0</v>
      </c>
      <c r="P401" s="212">
        <v>0</v>
      </c>
      <c r="Q401" s="212">
        <v>0</v>
      </c>
      <c r="R401" s="212">
        <v>0</v>
      </c>
      <c r="S401" s="212">
        <v>0</v>
      </c>
      <c r="T401" s="212">
        <v>0</v>
      </c>
      <c r="U401" s="212">
        <v>0</v>
      </c>
      <c r="V401" s="212">
        <v>0</v>
      </c>
      <c r="W401" s="212">
        <v>0</v>
      </c>
      <c r="X401" s="212">
        <v>0</v>
      </c>
      <c r="Y401" s="212">
        <v>0</v>
      </c>
      <c r="Z401" s="212">
        <v>0</v>
      </c>
      <c r="AA401" s="212">
        <v>0</v>
      </c>
      <c r="AB401" s="212">
        <v>0</v>
      </c>
      <c r="AC401" s="212">
        <v>0</v>
      </c>
      <c r="AD401" s="212">
        <v>0</v>
      </c>
      <c r="AE401" s="212">
        <v>0</v>
      </c>
      <c r="AF401" s="212">
        <v>0</v>
      </c>
      <c r="AG401" s="212">
        <v>0</v>
      </c>
      <c r="AH401" s="212">
        <v>0.5</v>
      </c>
      <c r="AI401" s="213"/>
      <c r="AJ401" s="213"/>
      <c r="AK401" s="213">
        <v>0</v>
      </c>
      <c r="AL401" s="213">
        <v>0</v>
      </c>
      <c r="AM401" s="213"/>
      <c r="AN401" s="213"/>
      <c r="AO401" s="213">
        <v>0</v>
      </c>
      <c r="AP401" s="213">
        <v>0</v>
      </c>
      <c r="AQ401" s="213"/>
      <c r="AR401" s="213"/>
      <c r="AS401" s="213">
        <v>0</v>
      </c>
      <c r="AT401" s="213">
        <v>0</v>
      </c>
      <c r="AU401" s="213"/>
      <c r="AV401" s="213"/>
      <c r="AW401" s="213"/>
      <c r="AX401" s="213"/>
      <c r="AY401" s="213"/>
      <c r="AZ401" s="213"/>
      <c r="BA401" s="213"/>
      <c r="BB401" s="213"/>
      <c r="BC401" s="213"/>
      <c r="BD401" s="213"/>
      <c r="BE401" s="213"/>
      <c r="BF401" s="213"/>
      <c r="BG401" s="212">
        <v>0</v>
      </c>
      <c r="BH401" s="212">
        <v>0</v>
      </c>
      <c r="BI401" s="212">
        <v>0</v>
      </c>
      <c r="BJ401" s="212">
        <v>0</v>
      </c>
      <c r="BK401" s="213">
        <v>10.4</v>
      </c>
      <c r="BL401" s="213">
        <v>0</v>
      </c>
      <c r="BM401" s="213">
        <v>0</v>
      </c>
      <c r="BN401" s="213">
        <v>0</v>
      </c>
      <c r="BO401" s="213">
        <v>0</v>
      </c>
      <c r="BP401" s="213">
        <v>0</v>
      </c>
      <c r="BQ401" s="213">
        <v>0</v>
      </c>
      <c r="BR401" s="213">
        <v>0</v>
      </c>
      <c r="BS401" s="213">
        <v>0</v>
      </c>
      <c r="BT401" s="213">
        <v>0</v>
      </c>
      <c r="BU401" s="213">
        <v>0</v>
      </c>
      <c r="BV401" s="213">
        <v>0</v>
      </c>
      <c r="BW401" s="213">
        <v>0</v>
      </c>
      <c r="BX401" s="212">
        <v>0</v>
      </c>
      <c r="BY401" s="212">
        <v>0</v>
      </c>
      <c r="BZ401" s="212">
        <v>0</v>
      </c>
      <c r="CA401" s="213">
        <v>0</v>
      </c>
      <c r="CB401" s="213">
        <v>0.5</v>
      </c>
      <c r="CC401" s="213">
        <v>0</v>
      </c>
      <c r="CD401" s="213">
        <v>0</v>
      </c>
      <c r="CE401" s="213">
        <v>0</v>
      </c>
      <c r="CF401" s="213">
        <v>0</v>
      </c>
      <c r="CG401" s="213"/>
      <c r="CH401" s="213"/>
      <c r="CI401" s="213"/>
      <c r="CJ401" s="213"/>
      <c r="CK401" s="213"/>
      <c r="CL401" s="213"/>
      <c r="CM401" s="213"/>
      <c r="CN401" s="213"/>
      <c r="CO401" s="213"/>
      <c r="CP401" s="212">
        <v>0</v>
      </c>
      <c r="CQ401" s="212">
        <v>0.5</v>
      </c>
      <c r="CR401" s="212">
        <v>0</v>
      </c>
      <c r="CS401" s="213">
        <v>0</v>
      </c>
      <c r="CT401" s="213">
        <v>0</v>
      </c>
      <c r="CU401" s="213">
        <v>0</v>
      </c>
      <c r="CV401" s="213">
        <v>0</v>
      </c>
      <c r="CW401" s="212">
        <v>0</v>
      </c>
      <c r="CX401" s="213">
        <v>10.4</v>
      </c>
      <c r="CY401" s="213">
        <v>0</v>
      </c>
      <c r="CZ401" s="213"/>
      <c r="DA401" s="213"/>
      <c r="DB401" s="213"/>
      <c r="DC401" s="214">
        <v>10.4</v>
      </c>
      <c r="DD401" s="107"/>
    </row>
    <row r="402" spans="1:113" s="215" customFormat="1" ht="33" customHeight="1">
      <c r="A402" s="208"/>
      <c r="B402" s="4">
        <v>1</v>
      </c>
      <c r="C402" s="209"/>
      <c r="D402" s="31"/>
      <c r="E402" s="210" t="s">
        <v>602</v>
      </c>
      <c r="F402" s="217" t="s">
        <v>603</v>
      </c>
      <c r="G402" s="212">
        <v>0</v>
      </c>
      <c r="H402" s="212">
        <v>0</v>
      </c>
      <c r="I402" s="212">
        <v>0</v>
      </c>
      <c r="J402" s="212">
        <v>0</v>
      </c>
      <c r="K402" s="212">
        <v>0</v>
      </c>
      <c r="L402" s="212">
        <v>0</v>
      </c>
      <c r="M402" s="212">
        <v>0</v>
      </c>
      <c r="N402" s="212">
        <v>0</v>
      </c>
      <c r="O402" s="212">
        <v>0</v>
      </c>
      <c r="P402" s="212">
        <v>0</v>
      </c>
      <c r="Q402" s="212">
        <v>0</v>
      </c>
      <c r="R402" s="212">
        <v>0</v>
      </c>
      <c r="S402" s="212">
        <v>0</v>
      </c>
      <c r="T402" s="212">
        <v>0</v>
      </c>
      <c r="U402" s="212">
        <v>0</v>
      </c>
      <c r="V402" s="212">
        <v>0</v>
      </c>
      <c r="W402" s="212">
        <v>0</v>
      </c>
      <c r="X402" s="212">
        <v>0</v>
      </c>
      <c r="Y402" s="212">
        <v>0</v>
      </c>
      <c r="Z402" s="212">
        <v>0</v>
      </c>
      <c r="AA402" s="212">
        <v>0</v>
      </c>
      <c r="AB402" s="212">
        <v>0</v>
      </c>
      <c r="AC402" s="212">
        <v>0</v>
      </c>
      <c r="AD402" s="212">
        <v>0</v>
      </c>
      <c r="AE402" s="212">
        <v>0</v>
      </c>
      <c r="AF402" s="212">
        <v>0</v>
      </c>
      <c r="AG402" s="212">
        <v>0</v>
      </c>
      <c r="AH402" s="212">
        <v>0</v>
      </c>
      <c r="AI402" s="213"/>
      <c r="AJ402" s="213"/>
      <c r="AK402" s="213">
        <v>0</v>
      </c>
      <c r="AL402" s="213">
        <v>0</v>
      </c>
      <c r="AM402" s="213"/>
      <c r="AN402" s="213"/>
      <c r="AO402" s="213">
        <v>0</v>
      </c>
      <c r="AP402" s="213">
        <v>0</v>
      </c>
      <c r="AQ402" s="213"/>
      <c r="AR402" s="213"/>
      <c r="AS402" s="213">
        <v>0</v>
      </c>
      <c r="AT402" s="213">
        <v>0</v>
      </c>
      <c r="AU402" s="213"/>
      <c r="AV402" s="213"/>
      <c r="AW402" s="213"/>
      <c r="AX402" s="213"/>
      <c r="AY402" s="213"/>
      <c r="AZ402" s="213"/>
      <c r="BA402" s="213"/>
      <c r="BB402" s="213"/>
      <c r="BC402" s="213"/>
      <c r="BD402" s="213"/>
      <c r="BE402" s="213"/>
      <c r="BF402" s="213"/>
      <c r="BG402" s="212">
        <v>0</v>
      </c>
      <c r="BH402" s="212">
        <v>0</v>
      </c>
      <c r="BI402" s="212">
        <v>0</v>
      </c>
      <c r="BJ402" s="212">
        <v>0</v>
      </c>
      <c r="BK402" s="213">
        <v>4</v>
      </c>
      <c r="BL402" s="213">
        <v>0</v>
      </c>
      <c r="BM402" s="213">
        <v>0</v>
      </c>
      <c r="BN402" s="213">
        <v>0</v>
      </c>
      <c r="BO402" s="213">
        <v>0</v>
      </c>
      <c r="BP402" s="213">
        <v>0</v>
      </c>
      <c r="BQ402" s="213">
        <v>0</v>
      </c>
      <c r="BR402" s="213">
        <v>0</v>
      </c>
      <c r="BS402" s="213">
        <v>0</v>
      </c>
      <c r="BT402" s="213">
        <v>0</v>
      </c>
      <c r="BU402" s="213">
        <v>0</v>
      </c>
      <c r="BV402" s="213">
        <v>0</v>
      </c>
      <c r="BW402" s="213">
        <v>0</v>
      </c>
      <c r="BX402" s="212">
        <v>0</v>
      </c>
      <c r="BY402" s="212">
        <v>0</v>
      </c>
      <c r="BZ402" s="212">
        <v>0</v>
      </c>
      <c r="CA402" s="213">
        <v>0</v>
      </c>
      <c r="CB402" s="213">
        <v>0</v>
      </c>
      <c r="CC402" s="213">
        <v>0</v>
      </c>
      <c r="CD402" s="213">
        <v>0</v>
      </c>
      <c r="CE402" s="213">
        <v>0</v>
      </c>
      <c r="CF402" s="213">
        <v>0</v>
      </c>
      <c r="CG402" s="213"/>
      <c r="CH402" s="213"/>
      <c r="CI402" s="213"/>
      <c r="CJ402" s="213"/>
      <c r="CK402" s="213"/>
      <c r="CL402" s="213"/>
      <c r="CM402" s="213"/>
      <c r="CN402" s="213"/>
      <c r="CO402" s="213"/>
      <c r="CP402" s="212">
        <v>0</v>
      </c>
      <c r="CQ402" s="212">
        <v>0</v>
      </c>
      <c r="CR402" s="212">
        <v>0</v>
      </c>
      <c r="CS402" s="213">
        <v>0</v>
      </c>
      <c r="CT402" s="213">
        <v>0</v>
      </c>
      <c r="CU402" s="213">
        <v>0</v>
      </c>
      <c r="CV402" s="213">
        <v>0</v>
      </c>
      <c r="CW402" s="212">
        <v>0</v>
      </c>
      <c r="CX402" s="213">
        <v>4</v>
      </c>
      <c r="CY402" s="213">
        <v>0</v>
      </c>
      <c r="CZ402" s="213"/>
      <c r="DA402" s="213"/>
      <c r="DB402" s="213"/>
      <c r="DC402" s="214">
        <v>4</v>
      </c>
      <c r="DD402" s="107"/>
    </row>
    <row r="403" spans="1:113" s="215" customFormat="1" ht="33" customHeight="1">
      <c r="A403" s="208"/>
      <c r="B403" s="4">
        <v>1</v>
      </c>
      <c r="C403" s="209"/>
      <c r="D403" s="31"/>
      <c r="E403" s="210" t="s">
        <v>604</v>
      </c>
      <c r="F403" s="217" t="s">
        <v>605</v>
      </c>
      <c r="G403" s="212">
        <v>0</v>
      </c>
      <c r="H403" s="212">
        <v>0</v>
      </c>
      <c r="I403" s="212">
        <v>0</v>
      </c>
      <c r="J403" s="212">
        <v>0</v>
      </c>
      <c r="K403" s="212">
        <v>0</v>
      </c>
      <c r="L403" s="212">
        <v>0</v>
      </c>
      <c r="M403" s="212">
        <v>0</v>
      </c>
      <c r="N403" s="212">
        <v>0.4</v>
      </c>
      <c r="O403" s="212">
        <v>0</v>
      </c>
      <c r="P403" s="212">
        <v>0</v>
      </c>
      <c r="Q403" s="212">
        <v>0</v>
      </c>
      <c r="R403" s="212">
        <v>0</v>
      </c>
      <c r="S403" s="212">
        <v>0</v>
      </c>
      <c r="T403" s="212">
        <v>0</v>
      </c>
      <c r="U403" s="212">
        <v>0</v>
      </c>
      <c r="V403" s="212">
        <v>0</v>
      </c>
      <c r="W403" s="212">
        <v>0</v>
      </c>
      <c r="X403" s="212">
        <v>0</v>
      </c>
      <c r="Y403" s="212">
        <v>0</v>
      </c>
      <c r="Z403" s="212">
        <v>0</v>
      </c>
      <c r="AA403" s="212">
        <v>0</v>
      </c>
      <c r="AB403" s="212">
        <v>0</v>
      </c>
      <c r="AC403" s="212">
        <v>0</v>
      </c>
      <c r="AD403" s="212">
        <v>0</v>
      </c>
      <c r="AE403" s="212">
        <v>0</v>
      </c>
      <c r="AF403" s="212">
        <v>0</v>
      </c>
      <c r="AG403" s="212">
        <v>0</v>
      </c>
      <c r="AH403" s="212">
        <v>0.4</v>
      </c>
      <c r="AI403" s="213"/>
      <c r="AJ403" s="213"/>
      <c r="AK403" s="213">
        <v>0</v>
      </c>
      <c r="AL403" s="213">
        <v>0</v>
      </c>
      <c r="AM403" s="213"/>
      <c r="AN403" s="213"/>
      <c r="AO403" s="213">
        <v>0</v>
      </c>
      <c r="AP403" s="213">
        <v>0</v>
      </c>
      <c r="AQ403" s="213"/>
      <c r="AR403" s="213"/>
      <c r="AS403" s="213">
        <v>0</v>
      </c>
      <c r="AT403" s="213">
        <v>0</v>
      </c>
      <c r="AU403" s="213"/>
      <c r="AV403" s="213"/>
      <c r="AW403" s="213"/>
      <c r="AX403" s="213"/>
      <c r="AY403" s="213"/>
      <c r="AZ403" s="213"/>
      <c r="BA403" s="213"/>
      <c r="BB403" s="213"/>
      <c r="BC403" s="213"/>
      <c r="BD403" s="213"/>
      <c r="BE403" s="213"/>
      <c r="BF403" s="213"/>
      <c r="BG403" s="212">
        <v>0</v>
      </c>
      <c r="BH403" s="212">
        <v>0</v>
      </c>
      <c r="BI403" s="212">
        <v>0</v>
      </c>
      <c r="BJ403" s="212">
        <v>0</v>
      </c>
      <c r="BK403" s="213">
        <v>3.2</v>
      </c>
      <c r="BL403" s="213">
        <v>0</v>
      </c>
      <c r="BM403" s="213">
        <v>0</v>
      </c>
      <c r="BN403" s="213">
        <v>0</v>
      </c>
      <c r="BO403" s="213">
        <v>0</v>
      </c>
      <c r="BP403" s="213">
        <v>0</v>
      </c>
      <c r="BQ403" s="213">
        <v>0</v>
      </c>
      <c r="BR403" s="213">
        <v>0</v>
      </c>
      <c r="BS403" s="213">
        <v>0</v>
      </c>
      <c r="BT403" s="213">
        <v>0</v>
      </c>
      <c r="BU403" s="213">
        <v>0</v>
      </c>
      <c r="BV403" s="213">
        <v>0</v>
      </c>
      <c r="BW403" s="213">
        <v>0</v>
      </c>
      <c r="BX403" s="212">
        <v>0</v>
      </c>
      <c r="BY403" s="212">
        <v>0</v>
      </c>
      <c r="BZ403" s="212">
        <v>0</v>
      </c>
      <c r="CA403" s="213">
        <v>0</v>
      </c>
      <c r="CB403" s="213">
        <v>0.4</v>
      </c>
      <c r="CC403" s="213">
        <v>0</v>
      </c>
      <c r="CD403" s="213">
        <v>0</v>
      </c>
      <c r="CE403" s="213">
        <v>0</v>
      </c>
      <c r="CF403" s="213">
        <v>0</v>
      </c>
      <c r="CG403" s="213"/>
      <c r="CH403" s="213"/>
      <c r="CI403" s="213"/>
      <c r="CJ403" s="213"/>
      <c r="CK403" s="213"/>
      <c r="CL403" s="213"/>
      <c r="CM403" s="213"/>
      <c r="CN403" s="213"/>
      <c r="CO403" s="213"/>
      <c r="CP403" s="212">
        <v>0</v>
      </c>
      <c r="CQ403" s="212">
        <v>0.4</v>
      </c>
      <c r="CR403" s="212">
        <v>0</v>
      </c>
      <c r="CS403" s="213">
        <v>0</v>
      </c>
      <c r="CT403" s="213">
        <v>0</v>
      </c>
      <c r="CU403" s="213">
        <v>0</v>
      </c>
      <c r="CV403" s="213">
        <v>0</v>
      </c>
      <c r="CW403" s="212">
        <v>0</v>
      </c>
      <c r="CX403" s="213">
        <v>3.2</v>
      </c>
      <c r="CY403" s="213">
        <v>0</v>
      </c>
      <c r="CZ403" s="213"/>
      <c r="DA403" s="213"/>
      <c r="DB403" s="213"/>
      <c r="DC403" s="214">
        <v>3.2</v>
      </c>
      <c r="DD403" s="107"/>
    </row>
    <row r="404" spans="1:113" s="215" customFormat="1" ht="33" customHeight="1">
      <c r="A404" s="208"/>
      <c r="B404" s="4">
        <v>1</v>
      </c>
      <c r="C404" s="209"/>
      <c r="D404" s="31"/>
      <c r="E404" s="210" t="s">
        <v>606</v>
      </c>
      <c r="F404" s="217" t="s">
        <v>607</v>
      </c>
      <c r="G404" s="212">
        <v>0</v>
      </c>
      <c r="H404" s="212">
        <v>0</v>
      </c>
      <c r="I404" s="212">
        <v>0</v>
      </c>
      <c r="J404" s="212">
        <v>0</v>
      </c>
      <c r="K404" s="212">
        <v>0</v>
      </c>
      <c r="L404" s="212">
        <v>0</v>
      </c>
      <c r="M404" s="212">
        <v>0</v>
      </c>
      <c r="N404" s="212">
        <v>0</v>
      </c>
      <c r="O404" s="212">
        <v>0</v>
      </c>
      <c r="P404" s="212">
        <v>0</v>
      </c>
      <c r="Q404" s="212">
        <v>0</v>
      </c>
      <c r="R404" s="212">
        <v>0</v>
      </c>
      <c r="S404" s="212">
        <v>0</v>
      </c>
      <c r="T404" s="212">
        <v>0</v>
      </c>
      <c r="U404" s="212">
        <v>0</v>
      </c>
      <c r="V404" s="212">
        <v>0</v>
      </c>
      <c r="W404" s="212">
        <v>0</v>
      </c>
      <c r="X404" s="212">
        <v>0</v>
      </c>
      <c r="Y404" s="212">
        <v>0</v>
      </c>
      <c r="Z404" s="212">
        <v>0</v>
      </c>
      <c r="AA404" s="212">
        <v>0</v>
      </c>
      <c r="AB404" s="212">
        <v>0</v>
      </c>
      <c r="AC404" s="212">
        <v>0</v>
      </c>
      <c r="AD404" s="212">
        <v>0</v>
      </c>
      <c r="AE404" s="212">
        <v>0</v>
      </c>
      <c r="AF404" s="212">
        <v>0</v>
      </c>
      <c r="AG404" s="212">
        <v>0</v>
      </c>
      <c r="AH404" s="212">
        <v>0</v>
      </c>
      <c r="AI404" s="213"/>
      <c r="AJ404" s="213"/>
      <c r="AK404" s="213">
        <v>0</v>
      </c>
      <c r="AL404" s="213">
        <v>0</v>
      </c>
      <c r="AM404" s="213"/>
      <c r="AN404" s="213"/>
      <c r="AO404" s="213">
        <v>0</v>
      </c>
      <c r="AP404" s="213">
        <v>0</v>
      </c>
      <c r="AQ404" s="213"/>
      <c r="AR404" s="213"/>
      <c r="AS404" s="213">
        <v>0</v>
      </c>
      <c r="AT404" s="213">
        <v>0</v>
      </c>
      <c r="AU404" s="213"/>
      <c r="AV404" s="213"/>
      <c r="AW404" s="213"/>
      <c r="AX404" s="213"/>
      <c r="AY404" s="213"/>
      <c r="AZ404" s="213"/>
      <c r="BA404" s="213"/>
      <c r="BB404" s="213"/>
      <c r="BC404" s="213"/>
      <c r="BD404" s="213"/>
      <c r="BE404" s="213"/>
      <c r="BF404" s="213"/>
      <c r="BG404" s="212">
        <v>0</v>
      </c>
      <c r="BH404" s="212">
        <v>0</v>
      </c>
      <c r="BI404" s="212">
        <v>0</v>
      </c>
      <c r="BJ404" s="212">
        <v>0</v>
      </c>
      <c r="BK404" s="213">
        <v>2.5</v>
      </c>
      <c r="BL404" s="213">
        <v>0</v>
      </c>
      <c r="BM404" s="213">
        <v>0</v>
      </c>
      <c r="BN404" s="213">
        <v>0</v>
      </c>
      <c r="BO404" s="213">
        <v>0</v>
      </c>
      <c r="BP404" s="213">
        <v>0</v>
      </c>
      <c r="BQ404" s="213">
        <v>0</v>
      </c>
      <c r="BR404" s="213">
        <v>0</v>
      </c>
      <c r="BS404" s="213">
        <v>0</v>
      </c>
      <c r="BT404" s="213">
        <v>0</v>
      </c>
      <c r="BU404" s="213">
        <v>0</v>
      </c>
      <c r="BV404" s="213">
        <v>0</v>
      </c>
      <c r="BW404" s="213">
        <v>0</v>
      </c>
      <c r="BX404" s="212">
        <v>0</v>
      </c>
      <c r="BY404" s="212">
        <v>0</v>
      </c>
      <c r="BZ404" s="212">
        <v>0</v>
      </c>
      <c r="CA404" s="213">
        <v>0</v>
      </c>
      <c r="CB404" s="213">
        <v>0</v>
      </c>
      <c r="CC404" s="213">
        <v>0</v>
      </c>
      <c r="CD404" s="213">
        <v>0</v>
      </c>
      <c r="CE404" s="213">
        <v>0</v>
      </c>
      <c r="CF404" s="213">
        <v>0</v>
      </c>
      <c r="CG404" s="213"/>
      <c r="CH404" s="213"/>
      <c r="CI404" s="213"/>
      <c r="CJ404" s="213"/>
      <c r="CK404" s="213"/>
      <c r="CL404" s="213"/>
      <c r="CM404" s="213"/>
      <c r="CN404" s="213"/>
      <c r="CO404" s="213"/>
      <c r="CP404" s="212">
        <v>0</v>
      </c>
      <c r="CQ404" s="212">
        <v>0</v>
      </c>
      <c r="CR404" s="212">
        <v>0</v>
      </c>
      <c r="CS404" s="213">
        <v>0</v>
      </c>
      <c r="CT404" s="213">
        <v>0</v>
      </c>
      <c r="CU404" s="213">
        <v>0</v>
      </c>
      <c r="CV404" s="213">
        <v>0</v>
      </c>
      <c r="CW404" s="212">
        <v>0</v>
      </c>
      <c r="CX404" s="213">
        <v>2.5</v>
      </c>
      <c r="CY404" s="213">
        <v>0</v>
      </c>
      <c r="CZ404" s="213"/>
      <c r="DA404" s="213"/>
      <c r="DB404" s="213"/>
      <c r="DC404" s="214">
        <v>2.5</v>
      </c>
      <c r="DD404" s="107"/>
    </row>
    <row r="405" spans="1:113" s="215" customFormat="1" ht="33" customHeight="1">
      <c r="A405" s="208"/>
      <c r="B405" s="4">
        <v>1</v>
      </c>
      <c r="C405" s="209"/>
      <c r="D405" s="31"/>
      <c r="E405" s="210" t="s">
        <v>608</v>
      </c>
      <c r="F405" s="217" t="s">
        <v>609</v>
      </c>
      <c r="G405" s="212">
        <v>0</v>
      </c>
      <c r="H405" s="212">
        <v>0</v>
      </c>
      <c r="I405" s="212">
        <v>0</v>
      </c>
      <c r="J405" s="212">
        <v>0</v>
      </c>
      <c r="K405" s="212">
        <v>0</v>
      </c>
      <c r="L405" s="212">
        <v>0</v>
      </c>
      <c r="M405" s="212">
        <v>0</v>
      </c>
      <c r="N405" s="212">
        <v>0</v>
      </c>
      <c r="O405" s="212">
        <v>0</v>
      </c>
      <c r="P405" s="212">
        <v>0</v>
      </c>
      <c r="Q405" s="212">
        <v>0</v>
      </c>
      <c r="R405" s="212">
        <v>0</v>
      </c>
      <c r="S405" s="212">
        <v>0</v>
      </c>
      <c r="T405" s="212">
        <v>0</v>
      </c>
      <c r="U405" s="212">
        <v>0</v>
      </c>
      <c r="V405" s="212">
        <v>0</v>
      </c>
      <c r="W405" s="212">
        <v>0</v>
      </c>
      <c r="X405" s="212">
        <v>0</v>
      </c>
      <c r="Y405" s="212">
        <v>0</v>
      </c>
      <c r="Z405" s="212">
        <v>0</v>
      </c>
      <c r="AA405" s="212">
        <v>0</v>
      </c>
      <c r="AB405" s="212">
        <v>0</v>
      </c>
      <c r="AC405" s="212">
        <v>0</v>
      </c>
      <c r="AD405" s="212">
        <v>0</v>
      </c>
      <c r="AE405" s="212">
        <v>0</v>
      </c>
      <c r="AF405" s="212">
        <v>0</v>
      </c>
      <c r="AG405" s="212">
        <v>0</v>
      </c>
      <c r="AH405" s="212">
        <v>0</v>
      </c>
      <c r="AI405" s="213"/>
      <c r="AJ405" s="213"/>
      <c r="AK405" s="213">
        <v>0</v>
      </c>
      <c r="AL405" s="213">
        <v>0</v>
      </c>
      <c r="AM405" s="213"/>
      <c r="AN405" s="213"/>
      <c r="AO405" s="213">
        <v>0</v>
      </c>
      <c r="AP405" s="213">
        <v>0</v>
      </c>
      <c r="AQ405" s="213"/>
      <c r="AR405" s="213"/>
      <c r="AS405" s="213">
        <v>0</v>
      </c>
      <c r="AT405" s="213">
        <v>0</v>
      </c>
      <c r="AU405" s="213"/>
      <c r="AV405" s="213"/>
      <c r="AW405" s="213"/>
      <c r="AX405" s="213"/>
      <c r="AY405" s="213"/>
      <c r="AZ405" s="213"/>
      <c r="BA405" s="213"/>
      <c r="BB405" s="213"/>
      <c r="BC405" s="213"/>
      <c r="BD405" s="213"/>
      <c r="BE405" s="213"/>
      <c r="BF405" s="213"/>
      <c r="BG405" s="212">
        <v>0</v>
      </c>
      <c r="BH405" s="212">
        <v>0</v>
      </c>
      <c r="BI405" s="212">
        <v>0</v>
      </c>
      <c r="BJ405" s="212">
        <v>0</v>
      </c>
      <c r="BK405" s="213">
        <v>1.2</v>
      </c>
      <c r="BL405" s="213">
        <v>0</v>
      </c>
      <c r="BM405" s="213">
        <v>0</v>
      </c>
      <c r="BN405" s="213">
        <v>0</v>
      </c>
      <c r="BO405" s="213">
        <v>0</v>
      </c>
      <c r="BP405" s="213">
        <v>0</v>
      </c>
      <c r="BQ405" s="213">
        <v>0</v>
      </c>
      <c r="BR405" s="213">
        <v>0</v>
      </c>
      <c r="BS405" s="213">
        <v>0</v>
      </c>
      <c r="BT405" s="213">
        <v>0</v>
      </c>
      <c r="BU405" s="213">
        <v>0</v>
      </c>
      <c r="BV405" s="213">
        <v>0</v>
      </c>
      <c r="BW405" s="213">
        <v>0</v>
      </c>
      <c r="BX405" s="212">
        <v>0</v>
      </c>
      <c r="BY405" s="212">
        <v>0</v>
      </c>
      <c r="BZ405" s="212">
        <v>0</v>
      </c>
      <c r="CA405" s="213">
        <v>0</v>
      </c>
      <c r="CB405" s="213">
        <v>0</v>
      </c>
      <c r="CC405" s="213">
        <v>0</v>
      </c>
      <c r="CD405" s="213">
        <v>0</v>
      </c>
      <c r="CE405" s="213">
        <v>0</v>
      </c>
      <c r="CF405" s="213">
        <v>0</v>
      </c>
      <c r="CG405" s="213"/>
      <c r="CH405" s="213"/>
      <c r="CI405" s="213"/>
      <c r="CJ405" s="213"/>
      <c r="CK405" s="213"/>
      <c r="CL405" s="213"/>
      <c r="CM405" s="213"/>
      <c r="CN405" s="213"/>
      <c r="CO405" s="213"/>
      <c r="CP405" s="212">
        <v>0</v>
      </c>
      <c r="CQ405" s="212">
        <v>0</v>
      </c>
      <c r="CR405" s="212">
        <v>0</v>
      </c>
      <c r="CS405" s="213">
        <v>0</v>
      </c>
      <c r="CT405" s="213">
        <v>0</v>
      </c>
      <c r="CU405" s="213">
        <v>0</v>
      </c>
      <c r="CV405" s="213">
        <v>0</v>
      </c>
      <c r="CW405" s="212">
        <v>0</v>
      </c>
      <c r="CX405" s="213">
        <v>1.2</v>
      </c>
      <c r="CY405" s="213">
        <v>0</v>
      </c>
      <c r="CZ405" s="213"/>
      <c r="DA405" s="213"/>
      <c r="DB405" s="213"/>
      <c r="DC405" s="214">
        <v>1.2</v>
      </c>
      <c r="DD405" s="107"/>
    </row>
    <row r="406" spans="1:113" s="215" customFormat="1" ht="33" customHeight="1">
      <c r="A406" s="208"/>
      <c r="B406" s="4">
        <v>1</v>
      </c>
      <c r="C406" s="209"/>
      <c r="D406" s="31"/>
      <c r="E406" s="210" t="s">
        <v>610</v>
      </c>
      <c r="F406" s="217" t="s">
        <v>611</v>
      </c>
      <c r="G406" s="212">
        <v>0</v>
      </c>
      <c r="H406" s="212">
        <v>0</v>
      </c>
      <c r="I406" s="212">
        <v>0</v>
      </c>
      <c r="J406" s="212">
        <v>0</v>
      </c>
      <c r="K406" s="212">
        <v>0</v>
      </c>
      <c r="L406" s="212">
        <v>0</v>
      </c>
      <c r="M406" s="212">
        <v>0</v>
      </c>
      <c r="N406" s="212">
        <v>1</v>
      </c>
      <c r="O406" s="212">
        <v>0</v>
      </c>
      <c r="P406" s="212">
        <v>0</v>
      </c>
      <c r="Q406" s="212">
        <v>0</v>
      </c>
      <c r="R406" s="212">
        <v>0</v>
      </c>
      <c r="S406" s="212">
        <v>0</v>
      </c>
      <c r="T406" s="212">
        <v>0</v>
      </c>
      <c r="U406" s="212">
        <v>0</v>
      </c>
      <c r="V406" s="212">
        <v>0</v>
      </c>
      <c r="W406" s="212">
        <v>0</v>
      </c>
      <c r="X406" s="212">
        <v>0</v>
      </c>
      <c r="Y406" s="212">
        <v>0</v>
      </c>
      <c r="Z406" s="212">
        <v>0</v>
      </c>
      <c r="AA406" s="212">
        <v>0</v>
      </c>
      <c r="AB406" s="212">
        <v>0</v>
      </c>
      <c r="AC406" s="212">
        <v>0</v>
      </c>
      <c r="AD406" s="212">
        <v>0</v>
      </c>
      <c r="AE406" s="212">
        <v>0</v>
      </c>
      <c r="AF406" s="212">
        <v>0</v>
      </c>
      <c r="AG406" s="212">
        <v>0</v>
      </c>
      <c r="AH406" s="212">
        <v>1</v>
      </c>
      <c r="AI406" s="213"/>
      <c r="AJ406" s="213"/>
      <c r="AK406" s="213">
        <v>0</v>
      </c>
      <c r="AL406" s="213">
        <v>0</v>
      </c>
      <c r="AM406" s="213"/>
      <c r="AN406" s="213"/>
      <c r="AO406" s="213">
        <v>0</v>
      </c>
      <c r="AP406" s="213">
        <v>0</v>
      </c>
      <c r="AQ406" s="213"/>
      <c r="AR406" s="213"/>
      <c r="AS406" s="213">
        <v>0</v>
      </c>
      <c r="AT406" s="213">
        <v>0</v>
      </c>
      <c r="AU406" s="213"/>
      <c r="AV406" s="213"/>
      <c r="AW406" s="213"/>
      <c r="AX406" s="213"/>
      <c r="AY406" s="213"/>
      <c r="AZ406" s="213"/>
      <c r="BA406" s="213"/>
      <c r="BB406" s="213"/>
      <c r="BC406" s="213"/>
      <c r="BD406" s="213"/>
      <c r="BE406" s="213"/>
      <c r="BF406" s="213"/>
      <c r="BG406" s="212">
        <v>0</v>
      </c>
      <c r="BH406" s="212">
        <v>0</v>
      </c>
      <c r="BI406" s="212">
        <v>0</v>
      </c>
      <c r="BJ406" s="212">
        <v>0</v>
      </c>
      <c r="BK406" s="213">
        <v>3.146089715</v>
      </c>
      <c r="BL406" s="213">
        <v>0</v>
      </c>
      <c r="BM406" s="213">
        <v>0</v>
      </c>
      <c r="BN406" s="213">
        <v>0</v>
      </c>
      <c r="BO406" s="213">
        <v>0</v>
      </c>
      <c r="BP406" s="213">
        <v>0</v>
      </c>
      <c r="BQ406" s="213">
        <v>0</v>
      </c>
      <c r="BR406" s="213">
        <v>0</v>
      </c>
      <c r="BS406" s="213">
        <v>0</v>
      </c>
      <c r="BT406" s="213">
        <v>0</v>
      </c>
      <c r="BU406" s="213">
        <v>0</v>
      </c>
      <c r="BV406" s="213">
        <v>0</v>
      </c>
      <c r="BW406" s="213">
        <v>0</v>
      </c>
      <c r="BX406" s="212">
        <v>0</v>
      </c>
      <c r="BY406" s="212">
        <v>0</v>
      </c>
      <c r="BZ406" s="212">
        <v>0</v>
      </c>
      <c r="CA406" s="213">
        <v>0</v>
      </c>
      <c r="CB406" s="213">
        <v>1</v>
      </c>
      <c r="CC406" s="213">
        <v>0</v>
      </c>
      <c r="CD406" s="213">
        <v>0</v>
      </c>
      <c r="CE406" s="213">
        <v>0</v>
      </c>
      <c r="CF406" s="213">
        <v>0</v>
      </c>
      <c r="CG406" s="213"/>
      <c r="CH406" s="213"/>
      <c r="CI406" s="213"/>
      <c r="CJ406" s="213"/>
      <c r="CK406" s="213"/>
      <c r="CL406" s="213"/>
      <c r="CM406" s="213"/>
      <c r="CN406" s="213"/>
      <c r="CO406" s="213"/>
      <c r="CP406" s="212">
        <v>0</v>
      </c>
      <c r="CQ406" s="212">
        <v>1</v>
      </c>
      <c r="CR406" s="212">
        <v>0</v>
      </c>
      <c r="CS406" s="213">
        <v>0</v>
      </c>
      <c r="CT406" s="213">
        <v>0</v>
      </c>
      <c r="CU406" s="213">
        <v>0</v>
      </c>
      <c r="CV406" s="213">
        <v>0</v>
      </c>
      <c r="CW406" s="212">
        <v>0</v>
      </c>
      <c r="CX406" s="213">
        <v>3.146089715</v>
      </c>
      <c r="CY406" s="213">
        <v>0</v>
      </c>
      <c r="CZ406" s="213"/>
      <c r="DA406" s="213"/>
      <c r="DB406" s="213"/>
      <c r="DC406" s="214">
        <v>3.146089715</v>
      </c>
      <c r="DD406" s="107"/>
    </row>
    <row r="407" spans="1:113" s="215" customFormat="1" ht="33" customHeight="1">
      <c r="A407" s="208"/>
      <c r="B407" s="4">
        <v>1</v>
      </c>
      <c r="C407" s="209"/>
      <c r="D407" s="31"/>
      <c r="E407" s="210" t="s">
        <v>612</v>
      </c>
      <c r="F407" s="217" t="s">
        <v>613</v>
      </c>
      <c r="G407" s="212">
        <v>0</v>
      </c>
      <c r="H407" s="212">
        <v>0</v>
      </c>
      <c r="I407" s="212">
        <v>0</v>
      </c>
      <c r="J407" s="212">
        <v>0</v>
      </c>
      <c r="K407" s="212">
        <v>0</v>
      </c>
      <c r="L407" s="212">
        <v>0</v>
      </c>
      <c r="M407" s="212">
        <v>0</v>
      </c>
      <c r="N407" s="212">
        <v>1</v>
      </c>
      <c r="O407" s="212">
        <v>0</v>
      </c>
      <c r="P407" s="212">
        <v>0</v>
      </c>
      <c r="Q407" s="212">
        <v>0</v>
      </c>
      <c r="R407" s="212">
        <v>0</v>
      </c>
      <c r="S407" s="212">
        <v>0</v>
      </c>
      <c r="T407" s="212">
        <v>0</v>
      </c>
      <c r="U407" s="212">
        <v>0</v>
      </c>
      <c r="V407" s="212">
        <v>0</v>
      </c>
      <c r="W407" s="212">
        <v>0</v>
      </c>
      <c r="X407" s="212">
        <v>0</v>
      </c>
      <c r="Y407" s="212">
        <v>0</v>
      </c>
      <c r="Z407" s="212">
        <v>0</v>
      </c>
      <c r="AA407" s="212">
        <v>0</v>
      </c>
      <c r="AB407" s="212">
        <v>0</v>
      </c>
      <c r="AC407" s="212">
        <v>0</v>
      </c>
      <c r="AD407" s="212">
        <v>0</v>
      </c>
      <c r="AE407" s="212">
        <v>0</v>
      </c>
      <c r="AF407" s="212">
        <v>0</v>
      </c>
      <c r="AG407" s="212">
        <v>0</v>
      </c>
      <c r="AH407" s="212">
        <v>1</v>
      </c>
      <c r="AI407" s="213"/>
      <c r="AJ407" s="213"/>
      <c r="AK407" s="213">
        <v>0</v>
      </c>
      <c r="AL407" s="213">
        <v>0</v>
      </c>
      <c r="AM407" s="213"/>
      <c r="AN407" s="213"/>
      <c r="AO407" s="213">
        <v>0</v>
      </c>
      <c r="AP407" s="213">
        <v>0</v>
      </c>
      <c r="AQ407" s="213"/>
      <c r="AR407" s="213"/>
      <c r="AS407" s="213">
        <v>0</v>
      </c>
      <c r="AT407" s="213">
        <v>0</v>
      </c>
      <c r="AU407" s="213"/>
      <c r="AV407" s="213"/>
      <c r="AW407" s="213"/>
      <c r="AX407" s="213"/>
      <c r="AY407" s="213"/>
      <c r="AZ407" s="213"/>
      <c r="BA407" s="213"/>
      <c r="BB407" s="213"/>
      <c r="BC407" s="213"/>
      <c r="BD407" s="213"/>
      <c r="BE407" s="213"/>
      <c r="BF407" s="213"/>
      <c r="BG407" s="212">
        <v>0</v>
      </c>
      <c r="BH407" s="212">
        <v>0</v>
      </c>
      <c r="BI407" s="212">
        <v>0</v>
      </c>
      <c r="BJ407" s="212">
        <v>0</v>
      </c>
      <c r="BK407" s="213">
        <v>5.6589540950000004</v>
      </c>
      <c r="BL407" s="213">
        <v>0</v>
      </c>
      <c r="BM407" s="213">
        <v>0</v>
      </c>
      <c r="BN407" s="213">
        <v>0</v>
      </c>
      <c r="BO407" s="213">
        <v>0</v>
      </c>
      <c r="BP407" s="213">
        <v>0</v>
      </c>
      <c r="BQ407" s="213">
        <v>0</v>
      </c>
      <c r="BR407" s="213">
        <v>0</v>
      </c>
      <c r="BS407" s="213">
        <v>0</v>
      </c>
      <c r="BT407" s="213">
        <v>0</v>
      </c>
      <c r="BU407" s="213">
        <v>0</v>
      </c>
      <c r="BV407" s="213">
        <v>0</v>
      </c>
      <c r="BW407" s="213">
        <v>0</v>
      </c>
      <c r="BX407" s="212">
        <v>0</v>
      </c>
      <c r="BY407" s="212">
        <v>0</v>
      </c>
      <c r="BZ407" s="212">
        <v>0</v>
      </c>
      <c r="CA407" s="213">
        <v>0</v>
      </c>
      <c r="CB407" s="213">
        <v>1</v>
      </c>
      <c r="CC407" s="213">
        <v>0</v>
      </c>
      <c r="CD407" s="213">
        <v>0</v>
      </c>
      <c r="CE407" s="213">
        <v>0</v>
      </c>
      <c r="CF407" s="213">
        <v>0</v>
      </c>
      <c r="CG407" s="213"/>
      <c r="CH407" s="213"/>
      <c r="CI407" s="213"/>
      <c r="CJ407" s="213"/>
      <c r="CK407" s="213"/>
      <c r="CL407" s="213"/>
      <c r="CM407" s="213"/>
      <c r="CN407" s="213"/>
      <c r="CO407" s="213"/>
      <c r="CP407" s="212">
        <v>0</v>
      </c>
      <c r="CQ407" s="212">
        <v>1</v>
      </c>
      <c r="CR407" s="212">
        <v>0</v>
      </c>
      <c r="CS407" s="213">
        <v>0</v>
      </c>
      <c r="CT407" s="213">
        <v>0</v>
      </c>
      <c r="CU407" s="213">
        <v>0</v>
      </c>
      <c r="CV407" s="213">
        <v>0</v>
      </c>
      <c r="CW407" s="212">
        <v>0</v>
      </c>
      <c r="CX407" s="213">
        <v>5.6589540950000004</v>
      </c>
      <c r="CY407" s="213">
        <v>0</v>
      </c>
      <c r="CZ407" s="213"/>
      <c r="DA407" s="213"/>
      <c r="DB407" s="213"/>
      <c r="DC407" s="214">
        <v>5.6589540950000004</v>
      </c>
      <c r="DD407" s="107"/>
    </row>
    <row r="408" spans="1:113" s="215" customFormat="1" ht="33" customHeight="1">
      <c r="A408" s="208"/>
      <c r="B408" s="4">
        <v>1</v>
      </c>
      <c r="C408" s="209"/>
      <c r="D408" s="31"/>
      <c r="E408" s="210" t="s">
        <v>614</v>
      </c>
      <c r="F408" s="217" t="s">
        <v>615</v>
      </c>
      <c r="G408" s="212">
        <v>0</v>
      </c>
      <c r="H408" s="212">
        <v>0</v>
      </c>
      <c r="I408" s="212">
        <v>0</v>
      </c>
      <c r="J408" s="212">
        <v>0</v>
      </c>
      <c r="K408" s="212">
        <v>0</v>
      </c>
      <c r="L408" s="212">
        <v>0</v>
      </c>
      <c r="M408" s="212">
        <v>0</v>
      </c>
      <c r="N408" s="212">
        <v>0</v>
      </c>
      <c r="O408" s="212">
        <v>0</v>
      </c>
      <c r="P408" s="212">
        <v>0</v>
      </c>
      <c r="Q408" s="212">
        <v>0</v>
      </c>
      <c r="R408" s="212">
        <v>0</v>
      </c>
      <c r="S408" s="212">
        <v>0</v>
      </c>
      <c r="T408" s="212">
        <v>0</v>
      </c>
      <c r="U408" s="212">
        <v>0</v>
      </c>
      <c r="V408" s="212">
        <v>0</v>
      </c>
      <c r="W408" s="212">
        <v>0</v>
      </c>
      <c r="X408" s="212">
        <v>0</v>
      </c>
      <c r="Y408" s="212">
        <v>0</v>
      </c>
      <c r="Z408" s="212">
        <v>0</v>
      </c>
      <c r="AA408" s="212">
        <v>0</v>
      </c>
      <c r="AB408" s="212">
        <v>0</v>
      </c>
      <c r="AC408" s="212">
        <v>0</v>
      </c>
      <c r="AD408" s="212">
        <v>0</v>
      </c>
      <c r="AE408" s="212">
        <v>0</v>
      </c>
      <c r="AF408" s="212">
        <v>0</v>
      </c>
      <c r="AG408" s="212">
        <v>0</v>
      </c>
      <c r="AH408" s="212">
        <v>0</v>
      </c>
      <c r="AI408" s="213"/>
      <c r="AJ408" s="213"/>
      <c r="AK408" s="213">
        <v>0</v>
      </c>
      <c r="AL408" s="213">
        <v>0</v>
      </c>
      <c r="AM408" s="213"/>
      <c r="AN408" s="213"/>
      <c r="AO408" s="213">
        <v>0</v>
      </c>
      <c r="AP408" s="213">
        <v>0</v>
      </c>
      <c r="AQ408" s="213"/>
      <c r="AR408" s="213"/>
      <c r="AS408" s="213">
        <v>0</v>
      </c>
      <c r="AT408" s="213">
        <v>0</v>
      </c>
      <c r="AU408" s="213"/>
      <c r="AV408" s="213"/>
      <c r="AW408" s="213"/>
      <c r="AX408" s="213"/>
      <c r="AY408" s="213"/>
      <c r="AZ408" s="213"/>
      <c r="BA408" s="213"/>
      <c r="BB408" s="213"/>
      <c r="BC408" s="213"/>
      <c r="BD408" s="213"/>
      <c r="BE408" s="213"/>
      <c r="BF408" s="213"/>
      <c r="BG408" s="212">
        <v>0</v>
      </c>
      <c r="BH408" s="212">
        <v>0</v>
      </c>
      <c r="BI408" s="212">
        <v>0</v>
      </c>
      <c r="BJ408" s="212">
        <v>0</v>
      </c>
      <c r="BK408" s="213">
        <v>2.7686440677966102</v>
      </c>
      <c r="BL408" s="213">
        <v>0</v>
      </c>
      <c r="BM408" s="213">
        <v>0</v>
      </c>
      <c r="BN408" s="213">
        <v>0</v>
      </c>
      <c r="BO408" s="213">
        <v>0</v>
      </c>
      <c r="BP408" s="213">
        <v>0</v>
      </c>
      <c r="BQ408" s="213">
        <v>0</v>
      </c>
      <c r="BR408" s="213">
        <v>0</v>
      </c>
      <c r="BS408" s="213">
        <v>0</v>
      </c>
      <c r="BT408" s="213">
        <v>0</v>
      </c>
      <c r="BU408" s="213">
        <v>0</v>
      </c>
      <c r="BV408" s="213">
        <v>0</v>
      </c>
      <c r="BW408" s="213">
        <v>0</v>
      </c>
      <c r="BX408" s="212">
        <v>0</v>
      </c>
      <c r="BY408" s="212">
        <v>0</v>
      </c>
      <c r="BZ408" s="212">
        <v>0</v>
      </c>
      <c r="CA408" s="213">
        <v>0</v>
      </c>
      <c r="CB408" s="213">
        <v>0</v>
      </c>
      <c r="CC408" s="213">
        <v>0</v>
      </c>
      <c r="CD408" s="213">
        <v>0</v>
      </c>
      <c r="CE408" s="213">
        <v>0</v>
      </c>
      <c r="CF408" s="213">
        <v>0</v>
      </c>
      <c r="CG408" s="213"/>
      <c r="CH408" s="213"/>
      <c r="CI408" s="213"/>
      <c r="CJ408" s="213"/>
      <c r="CK408" s="213"/>
      <c r="CL408" s="213"/>
      <c r="CM408" s="213"/>
      <c r="CN408" s="213"/>
      <c r="CO408" s="213"/>
      <c r="CP408" s="212">
        <v>0</v>
      </c>
      <c r="CQ408" s="212">
        <v>0</v>
      </c>
      <c r="CR408" s="212">
        <v>0</v>
      </c>
      <c r="CS408" s="213">
        <v>0</v>
      </c>
      <c r="CT408" s="213">
        <v>0</v>
      </c>
      <c r="CU408" s="213">
        <v>0</v>
      </c>
      <c r="CV408" s="213">
        <v>0</v>
      </c>
      <c r="CW408" s="212">
        <v>0</v>
      </c>
      <c r="CX408" s="213">
        <v>0</v>
      </c>
      <c r="CY408" s="213">
        <v>2.7686440677966102</v>
      </c>
      <c r="CZ408" s="213"/>
      <c r="DA408" s="213"/>
      <c r="DB408" s="213"/>
      <c r="DC408" s="214">
        <v>2.7686440677966102</v>
      </c>
      <c r="DD408" s="107"/>
    </row>
    <row r="409" spans="1:113" s="215" customFormat="1" ht="33" customHeight="1">
      <c r="A409" s="208"/>
      <c r="B409" s="4">
        <v>1</v>
      </c>
      <c r="C409" s="209"/>
      <c r="D409" s="31"/>
      <c r="E409" s="210" t="s">
        <v>616</v>
      </c>
      <c r="F409" s="217" t="s">
        <v>617</v>
      </c>
      <c r="G409" s="212">
        <v>0</v>
      </c>
      <c r="H409" s="212">
        <v>0</v>
      </c>
      <c r="I409" s="212">
        <v>0</v>
      </c>
      <c r="J409" s="212">
        <v>0</v>
      </c>
      <c r="K409" s="212">
        <v>0</v>
      </c>
      <c r="L409" s="212">
        <v>0</v>
      </c>
      <c r="M409" s="212">
        <v>0</v>
      </c>
      <c r="N409" s="212">
        <v>0</v>
      </c>
      <c r="O409" s="212">
        <v>0</v>
      </c>
      <c r="P409" s="212">
        <v>0</v>
      </c>
      <c r="Q409" s="212">
        <v>0</v>
      </c>
      <c r="R409" s="212">
        <v>0</v>
      </c>
      <c r="S409" s="212">
        <v>0</v>
      </c>
      <c r="T409" s="212">
        <v>0</v>
      </c>
      <c r="U409" s="212">
        <v>0</v>
      </c>
      <c r="V409" s="212">
        <v>0</v>
      </c>
      <c r="W409" s="212">
        <v>0</v>
      </c>
      <c r="X409" s="212">
        <v>0</v>
      </c>
      <c r="Y409" s="212">
        <v>0</v>
      </c>
      <c r="Z409" s="212">
        <v>0</v>
      </c>
      <c r="AA409" s="212">
        <v>0</v>
      </c>
      <c r="AB409" s="212">
        <v>0</v>
      </c>
      <c r="AC409" s="212">
        <v>0</v>
      </c>
      <c r="AD409" s="212">
        <v>0</v>
      </c>
      <c r="AE409" s="212">
        <v>0</v>
      </c>
      <c r="AF409" s="212">
        <v>0</v>
      </c>
      <c r="AG409" s="212">
        <v>0</v>
      </c>
      <c r="AH409" s="212">
        <v>0</v>
      </c>
      <c r="AI409" s="213"/>
      <c r="AJ409" s="213"/>
      <c r="AK409" s="213">
        <v>0</v>
      </c>
      <c r="AL409" s="213">
        <v>0</v>
      </c>
      <c r="AM409" s="213"/>
      <c r="AN409" s="213"/>
      <c r="AO409" s="213">
        <v>0</v>
      </c>
      <c r="AP409" s="213">
        <v>0</v>
      </c>
      <c r="AQ409" s="213"/>
      <c r="AR409" s="213"/>
      <c r="AS409" s="213">
        <v>0</v>
      </c>
      <c r="AT409" s="213">
        <v>0</v>
      </c>
      <c r="AU409" s="213"/>
      <c r="AV409" s="213"/>
      <c r="AW409" s="213"/>
      <c r="AX409" s="213"/>
      <c r="AY409" s="213"/>
      <c r="AZ409" s="213"/>
      <c r="BA409" s="213"/>
      <c r="BB409" s="213"/>
      <c r="BC409" s="213"/>
      <c r="BD409" s="213"/>
      <c r="BE409" s="213"/>
      <c r="BF409" s="213"/>
      <c r="BG409" s="212">
        <v>0</v>
      </c>
      <c r="BH409" s="212">
        <v>0</v>
      </c>
      <c r="BI409" s="212">
        <v>0</v>
      </c>
      <c r="BJ409" s="212">
        <v>0</v>
      </c>
      <c r="BK409" s="213">
        <v>0</v>
      </c>
      <c r="BL409" s="213">
        <v>0</v>
      </c>
      <c r="BM409" s="213">
        <v>0</v>
      </c>
      <c r="BN409" s="213">
        <v>0</v>
      </c>
      <c r="BO409" s="213">
        <v>0</v>
      </c>
      <c r="BP409" s="213">
        <v>0</v>
      </c>
      <c r="BQ409" s="213">
        <v>0</v>
      </c>
      <c r="BR409" s="213">
        <v>0</v>
      </c>
      <c r="BS409" s="213">
        <v>0</v>
      </c>
      <c r="BT409" s="213">
        <v>0</v>
      </c>
      <c r="BU409" s="213">
        <v>0</v>
      </c>
      <c r="BV409" s="213">
        <v>0</v>
      </c>
      <c r="BW409" s="213">
        <v>0</v>
      </c>
      <c r="BX409" s="212">
        <v>0</v>
      </c>
      <c r="BY409" s="212">
        <v>0</v>
      </c>
      <c r="BZ409" s="212">
        <v>0</v>
      </c>
      <c r="CA409" s="213">
        <v>0</v>
      </c>
      <c r="CB409" s="213">
        <v>0</v>
      </c>
      <c r="CC409" s="213">
        <v>0</v>
      </c>
      <c r="CD409" s="213">
        <v>0</v>
      </c>
      <c r="CE409" s="213">
        <v>0</v>
      </c>
      <c r="CF409" s="213">
        <v>0</v>
      </c>
      <c r="CG409" s="213"/>
      <c r="CH409" s="213"/>
      <c r="CI409" s="213"/>
      <c r="CJ409" s="213"/>
      <c r="CK409" s="213"/>
      <c r="CL409" s="213"/>
      <c r="CM409" s="213"/>
      <c r="CN409" s="213"/>
      <c r="CO409" s="213"/>
      <c r="CP409" s="212">
        <v>0</v>
      </c>
      <c r="CQ409" s="212">
        <v>0</v>
      </c>
      <c r="CR409" s="212">
        <v>0</v>
      </c>
      <c r="CS409" s="213">
        <v>0</v>
      </c>
      <c r="CT409" s="213">
        <v>0</v>
      </c>
      <c r="CU409" s="213">
        <v>0</v>
      </c>
      <c r="CV409" s="213">
        <v>0</v>
      </c>
      <c r="CW409" s="212">
        <v>0</v>
      </c>
      <c r="CX409" s="213">
        <v>0</v>
      </c>
      <c r="CY409" s="213">
        <v>0</v>
      </c>
      <c r="CZ409" s="213"/>
      <c r="DA409" s="213"/>
      <c r="DB409" s="213"/>
      <c r="DC409" s="214">
        <v>0</v>
      </c>
      <c r="DD409" s="107"/>
    </row>
    <row r="410" spans="1:113" s="215" customFormat="1" ht="33" customHeight="1">
      <c r="A410" s="208"/>
      <c r="B410" s="4">
        <v>1</v>
      </c>
      <c r="C410" s="209"/>
      <c r="D410" s="31"/>
      <c r="E410" s="210" t="s">
        <v>618</v>
      </c>
      <c r="F410" s="217" t="s">
        <v>619</v>
      </c>
      <c r="G410" s="212">
        <v>0</v>
      </c>
      <c r="H410" s="212">
        <v>0</v>
      </c>
      <c r="I410" s="212">
        <v>0</v>
      </c>
      <c r="J410" s="212">
        <v>0</v>
      </c>
      <c r="K410" s="212">
        <v>0</v>
      </c>
      <c r="L410" s="212">
        <v>0</v>
      </c>
      <c r="M410" s="212">
        <v>0</v>
      </c>
      <c r="N410" s="212">
        <v>0</v>
      </c>
      <c r="O410" s="212">
        <v>0</v>
      </c>
      <c r="P410" s="212">
        <v>0</v>
      </c>
      <c r="Q410" s="212">
        <v>0</v>
      </c>
      <c r="R410" s="212">
        <v>0</v>
      </c>
      <c r="S410" s="212">
        <v>0</v>
      </c>
      <c r="T410" s="212">
        <v>0</v>
      </c>
      <c r="U410" s="212">
        <v>0</v>
      </c>
      <c r="V410" s="212">
        <v>0</v>
      </c>
      <c r="W410" s="212">
        <v>0</v>
      </c>
      <c r="X410" s="212">
        <v>0</v>
      </c>
      <c r="Y410" s="212">
        <v>0</v>
      </c>
      <c r="Z410" s="212">
        <v>0</v>
      </c>
      <c r="AA410" s="212">
        <v>0</v>
      </c>
      <c r="AB410" s="212">
        <v>0</v>
      </c>
      <c r="AC410" s="212">
        <v>0</v>
      </c>
      <c r="AD410" s="212">
        <v>0</v>
      </c>
      <c r="AE410" s="212">
        <v>0</v>
      </c>
      <c r="AF410" s="212">
        <v>0</v>
      </c>
      <c r="AG410" s="212">
        <v>0</v>
      </c>
      <c r="AH410" s="212">
        <v>0</v>
      </c>
      <c r="AI410" s="213"/>
      <c r="AJ410" s="213"/>
      <c r="AK410" s="213">
        <v>0</v>
      </c>
      <c r="AL410" s="213">
        <v>0</v>
      </c>
      <c r="AM410" s="213"/>
      <c r="AN410" s="213"/>
      <c r="AO410" s="213">
        <v>0</v>
      </c>
      <c r="AP410" s="213">
        <v>0</v>
      </c>
      <c r="AQ410" s="213"/>
      <c r="AR410" s="213"/>
      <c r="AS410" s="213">
        <v>0</v>
      </c>
      <c r="AT410" s="213">
        <v>0</v>
      </c>
      <c r="AU410" s="213"/>
      <c r="AV410" s="213"/>
      <c r="AW410" s="213"/>
      <c r="AX410" s="213"/>
      <c r="AY410" s="213"/>
      <c r="AZ410" s="213"/>
      <c r="BA410" s="213"/>
      <c r="BB410" s="213"/>
      <c r="BC410" s="213"/>
      <c r="BD410" s="213"/>
      <c r="BE410" s="213"/>
      <c r="BF410" s="213"/>
      <c r="BG410" s="212">
        <v>0</v>
      </c>
      <c r="BH410" s="212">
        <v>0</v>
      </c>
      <c r="BI410" s="212">
        <v>0</v>
      </c>
      <c r="BJ410" s="212">
        <v>0</v>
      </c>
      <c r="BK410" s="213">
        <v>3.8605740762711904</v>
      </c>
      <c r="BL410" s="213">
        <v>0</v>
      </c>
      <c r="BM410" s="213">
        <v>0</v>
      </c>
      <c r="BN410" s="213">
        <v>0</v>
      </c>
      <c r="BO410" s="213">
        <v>0</v>
      </c>
      <c r="BP410" s="213">
        <v>0</v>
      </c>
      <c r="BQ410" s="213">
        <v>0</v>
      </c>
      <c r="BR410" s="213">
        <v>0</v>
      </c>
      <c r="BS410" s="213">
        <v>0</v>
      </c>
      <c r="BT410" s="213">
        <v>0</v>
      </c>
      <c r="BU410" s="213">
        <v>0</v>
      </c>
      <c r="BV410" s="213">
        <v>0</v>
      </c>
      <c r="BW410" s="213">
        <v>0</v>
      </c>
      <c r="BX410" s="212">
        <v>0</v>
      </c>
      <c r="BY410" s="212">
        <v>0</v>
      </c>
      <c r="BZ410" s="212">
        <v>0</v>
      </c>
      <c r="CA410" s="213">
        <v>0</v>
      </c>
      <c r="CB410" s="213">
        <v>0</v>
      </c>
      <c r="CC410" s="213">
        <v>0</v>
      </c>
      <c r="CD410" s="213">
        <v>0</v>
      </c>
      <c r="CE410" s="213">
        <v>0</v>
      </c>
      <c r="CF410" s="213">
        <v>0</v>
      </c>
      <c r="CG410" s="213"/>
      <c r="CH410" s="213"/>
      <c r="CI410" s="213"/>
      <c r="CJ410" s="213"/>
      <c r="CK410" s="213"/>
      <c r="CL410" s="213"/>
      <c r="CM410" s="213"/>
      <c r="CN410" s="213"/>
      <c r="CO410" s="213"/>
      <c r="CP410" s="212">
        <v>0</v>
      </c>
      <c r="CQ410" s="212">
        <v>0</v>
      </c>
      <c r="CR410" s="212">
        <v>0</v>
      </c>
      <c r="CS410" s="213">
        <v>0</v>
      </c>
      <c r="CT410" s="213">
        <v>0</v>
      </c>
      <c r="CU410" s="213">
        <v>0</v>
      </c>
      <c r="CV410" s="213">
        <v>0</v>
      </c>
      <c r="CW410" s="212">
        <v>0</v>
      </c>
      <c r="CX410" s="213">
        <v>0</v>
      </c>
      <c r="CY410" s="213">
        <v>3.8605740762711904</v>
      </c>
      <c r="CZ410" s="213"/>
      <c r="DA410" s="213"/>
      <c r="DB410" s="213"/>
      <c r="DC410" s="214">
        <v>3.8605740762711904</v>
      </c>
      <c r="DD410" s="107"/>
    </row>
    <row r="411" spans="1:113" s="215" customFormat="1" ht="33" customHeight="1">
      <c r="A411" s="208"/>
      <c r="B411" s="4">
        <v>1</v>
      </c>
      <c r="C411" s="209"/>
      <c r="D411" s="31"/>
      <c r="E411" s="210" t="s">
        <v>620</v>
      </c>
      <c r="F411" s="217" t="s">
        <v>621</v>
      </c>
      <c r="G411" s="212">
        <v>0</v>
      </c>
      <c r="H411" s="212">
        <v>0</v>
      </c>
      <c r="I411" s="212">
        <v>0</v>
      </c>
      <c r="J411" s="212">
        <v>0</v>
      </c>
      <c r="K411" s="212">
        <v>0</v>
      </c>
      <c r="L411" s="212">
        <v>0</v>
      </c>
      <c r="M411" s="212">
        <v>0</v>
      </c>
      <c r="N411" s="212">
        <v>0</v>
      </c>
      <c r="O411" s="212">
        <v>0</v>
      </c>
      <c r="P411" s="212">
        <v>0</v>
      </c>
      <c r="Q411" s="212">
        <v>0</v>
      </c>
      <c r="R411" s="212">
        <v>0.4</v>
      </c>
      <c r="S411" s="212">
        <v>0</v>
      </c>
      <c r="T411" s="212">
        <v>0</v>
      </c>
      <c r="U411" s="212">
        <v>0</v>
      </c>
      <c r="V411" s="212">
        <v>0</v>
      </c>
      <c r="W411" s="212">
        <v>0</v>
      </c>
      <c r="X411" s="212">
        <v>0</v>
      </c>
      <c r="Y411" s="212">
        <v>0</v>
      </c>
      <c r="Z411" s="212">
        <v>0</v>
      </c>
      <c r="AA411" s="212">
        <v>0</v>
      </c>
      <c r="AB411" s="212">
        <v>0</v>
      </c>
      <c r="AC411" s="212">
        <v>0</v>
      </c>
      <c r="AD411" s="212">
        <v>0</v>
      </c>
      <c r="AE411" s="212">
        <v>0</v>
      </c>
      <c r="AF411" s="212">
        <v>0</v>
      </c>
      <c r="AG411" s="212">
        <v>0</v>
      </c>
      <c r="AH411" s="212">
        <v>0.4</v>
      </c>
      <c r="AI411" s="213"/>
      <c r="AJ411" s="213"/>
      <c r="AK411" s="213">
        <v>0</v>
      </c>
      <c r="AL411" s="213">
        <v>0</v>
      </c>
      <c r="AM411" s="213"/>
      <c r="AN411" s="213"/>
      <c r="AO411" s="213">
        <v>0</v>
      </c>
      <c r="AP411" s="213">
        <v>0</v>
      </c>
      <c r="AQ411" s="213"/>
      <c r="AR411" s="213"/>
      <c r="AS411" s="213">
        <v>0</v>
      </c>
      <c r="AT411" s="213">
        <v>0</v>
      </c>
      <c r="AU411" s="213"/>
      <c r="AV411" s="213"/>
      <c r="AW411" s="213"/>
      <c r="AX411" s="213"/>
      <c r="AY411" s="213"/>
      <c r="AZ411" s="213"/>
      <c r="BA411" s="213"/>
      <c r="BB411" s="213"/>
      <c r="BC411" s="213"/>
      <c r="BD411" s="213"/>
      <c r="BE411" s="213"/>
      <c r="BF411" s="213"/>
      <c r="BG411" s="212">
        <v>0</v>
      </c>
      <c r="BH411" s="212">
        <v>0</v>
      </c>
      <c r="BI411" s="212">
        <v>0</v>
      </c>
      <c r="BJ411" s="212">
        <v>0</v>
      </c>
      <c r="BK411" s="213">
        <v>1.2518663796610199</v>
      </c>
      <c r="BL411" s="213">
        <v>0</v>
      </c>
      <c r="BM411" s="213">
        <v>0</v>
      </c>
      <c r="BN411" s="213">
        <v>0</v>
      </c>
      <c r="BO411" s="213">
        <v>0</v>
      </c>
      <c r="BP411" s="213">
        <v>0</v>
      </c>
      <c r="BQ411" s="213">
        <v>0</v>
      </c>
      <c r="BR411" s="213">
        <v>0</v>
      </c>
      <c r="BS411" s="213">
        <v>0</v>
      </c>
      <c r="BT411" s="213">
        <v>0</v>
      </c>
      <c r="BU411" s="213">
        <v>0</v>
      </c>
      <c r="BV411" s="213">
        <v>0</v>
      </c>
      <c r="BW411" s="213">
        <v>0</v>
      </c>
      <c r="BX411" s="212">
        <v>0</v>
      </c>
      <c r="BY411" s="212">
        <v>0</v>
      </c>
      <c r="BZ411" s="212">
        <v>0</v>
      </c>
      <c r="CA411" s="213">
        <v>0</v>
      </c>
      <c r="CB411" s="213">
        <v>0</v>
      </c>
      <c r="CC411" s="213">
        <v>0</v>
      </c>
      <c r="CD411" s="213">
        <v>0</v>
      </c>
      <c r="CE411" s="213">
        <v>0.4</v>
      </c>
      <c r="CF411" s="213">
        <v>0</v>
      </c>
      <c r="CG411" s="213"/>
      <c r="CH411" s="213"/>
      <c r="CI411" s="213"/>
      <c r="CJ411" s="213"/>
      <c r="CK411" s="213"/>
      <c r="CL411" s="213"/>
      <c r="CM411" s="213"/>
      <c r="CN411" s="213"/>
      <c r="CO411" s="213"/>
      <c r="CP411" s="212">
        <v>0</v>
      </c>
      <c r="CQ411" s="212">
        <v>0.4</v>
      </c>
      <c r="CR411" s="212">
        <v>0</v>
      </c>
      <c r="CS411" s="213">
        <v>0</v>
      </c>
      <c r="CT411" s="213">
        <v>0</v>
      </c>
      <c r="CU411" s="213">
        <v>0</v>
      </c>
      <c r="CV411" s="213">
        <v>0</v>
      </c>
      <c r="CW411" s="212">
        <v>0</v>
      </c>
      <c r="CX411" s="213">
        <v>0</v>
      </c>
      <c r="CY411" s="213">
        <v>1.2518663796610199</v>
      </c>
      <c r="CZ411" s="213"/>
      <c r="DA411" s="213"/>
      <c r="DB411" s="213"/>
      <c r="DC411" s="214">
        <v>1.2518663796610199</v>
      </c>
      <c r="DD411" s="107"/>
    </row>
    <row r="412" spans="1:113" s="215" customFormat="1" ht="33" customHeight="1">
      <c r="A412" s="208"/>
      <c r="B412" s="4">
        <v>1</v>
      </c>
      <c r="C412" s="209"/>
      <c r="D412" s="31"/>
      <c r="E412" s="210" t="s">
        <v>622</v>
      </c>
      <c r="F412" s="217" t="s">
        <v>623</v>
      </c>
      <c r="G412" s="212">
        <v>0</v>
      </c>
      <c r="H412" s="212">
        <v>0</v>
      </c>
      <c r="I412" s="212">
        <v>0</v>
      </c>
      <c r="J412" s="212">
        <v>0</v>
      </c>
      <c r="K412" s="212">
        <v>0</v>
      </c>
      <c r="L412" s="212">
        <v>0</v>
      </c>
      <c r="M412" s="212">
        <v>0</v>
      </c>
      <c r="N412" s="212">
        <v>0</v>
      </c>
      <c r="O412" s="212">
        <v>0</v>
      </c>
      <c r="P412" s="212">
        <v>0</v>
      </c>
      <c r="Q412" s="212">
        <v>0</v>
      </c>
      <c r="R412" s="212">
        <v>0.16</v>
      </c>
      <c r="S412" s="212">
        <v>0</v>
      </c>
      <c r="T412" s="212">
        <v>0</v>
      </c>
      <c r="U412" s="212">
        <v>0</v>
      </c>
      <c r="V412" s="212">
        <v>0</v>
      </c>
      <c r="W412" s="212">
        <v>0</v>
      </c>
      <c r="X412" s="212">
        <v>0</v>
      </c>
      <c r="Y412" s="212">
        <v>0</v>
      </c>
      <c r="Z412" s="212">
        <v>0</v>
      </c>
      <c r="AA412" s="212">
        <v>0</v>
      </c>
      <c r="AB412" s="212">
        <v>0</v>
      </c>
      <c r="AC412" s="212">
        <v>0</v>
      </c>
      <c r="AD412" s="212">
        <v>0</v>
      </c>
      <c r="AE412" s="212">
        <v>0</v>
      </c>
      <c r="AF412" s="212">
        <v>0</v>
      </c>
      <c r="AG412" s="212">
        <v>0</v>
      </c>
      <c r="AH412" s="212">
        <v>0.16</v>
      </c>
      <c r="AI412" s="213"/>
      <c r="AJ412" s="213"/>
      <c r="AK412" s="213">
        <v>0</v>
      </c>
      <c r="AL412" s="213">
        <v>0</v>
      </c>
      <c r="AM412" s="213"/>
      <c r="AN412" s="213"/>
      <c r="AO412" s="213">
        <v>0</v>
      </c>
      <c r="AP412" s="213">
        <v>0</v>
      </c>
      <c r="AQ412" s="213"/>
      <c r="AR412" s="213"/>
      <c r="AS412" s="213">
        <v>0</v>
      </c>
      <c r="AT412" s="213">
        <v>0</v>
      </c>
      <c r="AU412" s="213"/>
      <c r="AV412" s="213"/>
      <c r="AW412" s="213"/>
      <c r="AX412" s="213"/>
      <c r="AY412" s="213"/>
      <c r="AZ412" s="213"/>
      <c r="BA412" s="213"/>
      <c r="BB412" s="213"/>
      <c r="BC412" s="213"/>
      <c r="BD412" s="213"/>
      <c r="BE412" s="213"/>
      <c r="BF412" s="213"/>
      <c r="BG412" s="212">
        <v>0</v>
      </c>
      <c r="BH412" s="212">
        <v>0</v>
      </c>
      <c r="BI412" s="212">
        <v>0</v>
      </c>
      <c r="BJ412" s="212">
        <v>0</v>
      </c>
      <c r="BK412" s="213">
        <v>0.67220294237288103</v>
      </c>
      <c r="BL412" s="213">
        <v>0</v>
      </c>
      <c r="BM412" s="213">
        <v>0</v>
      </c>
      <c r="BN412" s="213">
        <v>0</v>
      </c>
      <c r="BO412" s="213">
        <v>0</v>
      </c>
      <c r="BP412" s="213">
        <v>0</v>
      </c>
      <c r="BQ412" s="213">
        <v>0</v>
      </c>
      <c r="BR412" s="213">
        <v>0</v>
      </c>
      <c r="BS412" s="213">
        <v>0</v>
      </c>
      <c r="BT412" s="213">
        <v>0</v>
      </c>
      <c r="BU412" s="213">
        <v>0</v>
      </c>
      <c r="BV412" s="213">
        <v>0</v>
      </c>
      <c r="BW412" s="213">
        <v>0</v>
      </c>
      <c r="BX412" s="212">
        <v>0</v>
      </c>
      <c r="BY412" s="212">
        <v>0</v>
      </c>
      <c r="BZ412" s="212">
        <v>0</v>
      </c>
      <c r="CA412" s="213">
        <v>0</v>
      </c>
      <c r="CB412" s="213">
        <v>0</v>
      </c>
      <c r="CC412" s="213">
        <v>0</v>
      </c>
      <c r="CD412" s="213">
        <v>0</v>
      </c>
      <c r="CE412" s="213">
        <v>0.16</v>
      </c>
      <c r="CF412" s="213">
        <v>0</v>
      </c>
      <c r="CG412" s="213"/>
      <c r="CH412" s="213"/>
      <c r="CI412" s="213"/>
      <c r="CJ412" s="213"/>
      <c r="CK412" s="213"/>
      <c r="CL412" s="213"/>
      <c r="CM412" s="213"/>
      <c r="CN412" s="213"/>
      <c r="CO412" s="213"/>
      <c r="CP412" s="212">
        <v>0</v>
      </c>
      <c r="CQ412" s="212">
        <v>0.16</v>
      </c>
      <c r="CR412" s="212">
        <v>0</v>
      </c>
      <c r="CS412" s="213">
        <v>0</v>
      </c>
      <c r="CT412" s="213">
        <v>0</v>
      </c>
      <c r="CU412" s="213">
        <v>0</v>
      </c>
      <c r="CV412" s="213">
        <v>0</v>
      </c>
      <c r="CW412" s="212">
        <v>0</v>
      </c>
      <c r="CX412" s="213">
        <v>0</v>
      </c>
      <c r="CY412" s="213">
        <v>0.67220294237288103</v>
      </c>
      <c r="CZ412" s="213"/>
      <c r="DA412" s="213"/>
      <c r="DB412" s="213"/>
      <c r="DC412" s="214">
        <v>0.67220294237288103</v>
      </c>
      <c r="DD412" s="107"/>
    </row>
    <row r="413" spans="1:113" s="215" customFormat="1" ht="33" customHeight="1">
      <c r="A413" s="208"/>
      <c r="B413" s="4">
        <v>1</v>
      </c>
      <c r="C413" s="209"/>
      <c r="D413" s="31"/>
      <c r="E413" s="210" t="s">
        <v>624</v>
      </c>
      <c r="F413" s="217" t="s">
        <v>625</v>
      </c>
      <c r="G413" s="212">
        <v>0</v>
      </c>
      <c r="H413" s="212">
        <v>0</v>
      </c>
      <c r="I413" s="212">
        <v>0</v>
      </c>
      <c r="J413" s="212">
        <v>0</v>
      </c>
      <c r="K413" s="212">
        <v>0</v>
      </c>
      <c r="L413" s="212">
        <v>0</v>
      </c>
      <c r="M413" s="212">
        <v>0</v>
      </c>
      <c r="N413" s="212">
        <v>0</v>
      </c>
      <c r="O413" s="212">
        <v>0</v>
      </c>
      <c r="P413" s="212">
        <v>0</v>
      </c>
      <c r="Q413" s="212">
        <v>0</v>
      </c>
      <c r="R413" s="212">
        <v>0</v>
      </c>
      <c r="S413" s="212">
        <v>0</v>
      </c>
      <c r="T413" s="212">
        <v>0</v>
      </c>
      <c r="U413" s="212">
        <v>0</v>
      </c>
      <c r="V413" s="212">
        <v>0</v>
      </c>
      <c r="W413" s="212">
        <v>0</v>
      </c>
      <c r="X413" s="212">
        <v>0</v>
      </c>
      <c r="Y413" s="212">
        <v>0</v>
      </c>
      <c r="Z413" s="212">
        <v>0</v>
      </c>
      <c r="AA413" s="212">
        <v>0</v>
      </c>
      <c r="AB413" s="212">
        <v>0</v>
      </c>
      <c r="AC413" s="212">
        <v>0</v>
      </c>
      <c r="AD413" s="212">
        <v>0</v>
      </c>
      <c r="AE413" s="212">
        <v>0</v>
      </c>
      <c r="AF413" s="212">
        <v>0</v>
      </c>
      <c r="AG413" s="212">
        <v>0</v>
      </c>
      <c r="AH413" s="212">
        <v>0</v>
      </c>
      <c r="AI413" s="213"/>
      <c r="AJ413" s="213"/>
      <c r="AK413" s="213">
        <v>0</v>
      </c>
      <c r="AL413" s="213">
        <v>0</v>
      </c>
      <c r="AM413" s="213"/>
      <c r="AN413" s="213"/>
      <c r="AO413" s="213">
        <v>0</v>
      </c>
      <c r="AP413" s="213">
        <v>0</v>
      </c>
      <c r="AQ413" s="213"/>
      <c r="AR413" s="213"/>
      <c r="AS413" s="213">
        <v>0</v>
      </c>
      <c r="AT413" s="213">
        <v>0</v>
      </c>
      <c r="AU413" s="213"/>
      <c r="AV413" s="213"/>
      <c r="AW413" s="213"/>
      <c r="AX413" s="213"/>
      <c r="AY413" s="213"/>
      <c r="AZ413" s="213"/>
      <c r="BA413" s="213"/>
      <c r="BB413" s="213"/>
      <c r="BC413" s="213"/>
      <c r="BD413" s="213"/>
      <c r="BE413" s="213"/>
      <c r="BF413" s="213"/>
      <c r="BG413" s="212">
        <v>0</v>
      </c>
      <c r="BH413" s="212">
        <v>0</v>
      </c>
      <c r="BI413" s="212">
        <v>0</v>
      </c>
      <c r="BJ413" s="212">
        <v>0</v>
      </c>
      <c r="BK413" s="213">
        <v>1.1040000000000001</v>
      </c>
      <c r="BL413" s="213">
        <v>0</v>
      </c>
      <c r="BM413" s="213">
        <v>0</v>
      </c>
      <c r="BN413" s="213">
        <v>0</v>
      </c>
      <c r="BO413" s="213">
        <v>0</v>
      </c>
      <c r="BP413" s="213">
        <v>0</v>
      </c>
      <c r="BQ413" s="213">
        <v>0</v>
      </c>
      <c r="BR413" s="213">
        <v>0</v>
      </c>
      <c r="BS413" s="213">
        <v>0</v>
      </c>
      <c r="BT413" s="213">
        <v>0</v>
      </c>
      <c r="BU413" s="213">
        <v>0</v>
      </c>
      <c r="BV413" s="213">
        <v>0</v>
      </c>
      <c r="BW413" s="213">
        <v>0</v>
      </c>
      <c r="BX413" s="212">
        <v>0</v>
      </c>
      <c r="BY413" s="212">
        <v>0</v>
      </c>
      <c r="BZ413" s="212">
        <v>0</v>
      </c>
      <c r="CA413" s="213">
        <v>0</v>
      </c>
      <c r="CB413" s="213">
        <v>0</v>
      </c>
      <c r="CC413" s="213">
        <v>0</v>
      </c>
      <c r="CD413" s="213">
        <v>0</v>
      </c>
      <c r="CE413" s="213">
        <v>0</v>
      </c>
      <c r="CF413" s="213">
        <v>0</v>
      </c>
      <c r="CG413" s="213"/>
      <c r="CH413" s="213"/>
      <c r="CI413" s="213"/>
      <c r="CJ413" s="213"/>
      <c r="CK413" s="213"/>
      <c r="CL413" s="213"/>
      <c r="CM413" s="213"/>
      <c r="CN413" s="213"/>
      <c r="CO413" s="213"/>
      <c r="CP413" s="212">
        <v>0</v>
      </c>
      <c r="CQ413" s="212">
        <v>0</v>
      </c>
      <c r="CR413" s="212">
        <v>0</v>
      </c>
      <c r="CS413" s="213">
        <v>0</v>
      </c>
      <c r="CT413" s="213">
        <v>0</v>
      </c>
      <c r="CU413" s="213">
        <v>0</v>
      </c>
      <c r="CV413" s="213">
        <v>0</v>
      </c>
      <c r="CW413" s="212">
        <v>0</v>
      </c>
      <c r="CX413" s="213">
        <v>0</v>
      </c>
      <c r="CY413" s="213">
        <v>1.1040000000000001</v>
      </c>
      <c r="CZ413" s="213"/>
      <c r="DA413" s="213"/>
      <c r="DB413" s="213"/>
      <c r="DC413" s="214">
        <v>1.1040000000000001</v>
      </c>
      <c r="DD413" s="107"/>
    </row>
    <row r="414" spans="1:113" s="215" customFormat="1" ht="33" customHeight="1">
      <c r="A414" s="208"/>
      <c r="B414" s="4">
        <v>1</v>
      </c>
      <c r="C414" s="209"/>
      <c r="D414" s="31"/>
      <c r="E414" s="210" t="s">
        <v>626</v>
      </c>
      <c r="F414" s="217" t="s">
        <v>627</v>
      </c>
      <c r="G414" s="212">
        <v>0</v>
      </c>
      <c r="H414" s="212">
        <v>0</v>
      </c>
      <c r="I414" s="212">
        <v>0</v>
      </c>
      <c r="J414" s="212">
        <v>0</v>
      </c>
      <c r="K414" s="212">
        <v>0</v>
      </c>
      <c r="L414" s="212">
        <v>0</v>
      </c>
      <c r="M414" s="212">
        <v>0</v>
      </c>
      <c r="N414" s="212">
        <v>0</v>
      </c>
      <c r="O414" s="212">
        <v>0</v>
      </c>
      <c r="P414" s="212">
        <v>0</v>
      </c>
      <c r="Q414" s="212">
        <v>0</v>
      </c>
      <c r="R414" s="212">
        <v>0</v>
      </c>
      <c r="S414" s="212">
        <v>0</v>
      </c>
      <c r="T414" s="212">
        <v>0</v>
      </c>
      <c r="U414" s="212">
        <v>0</v>
      </c>
      <c r="V414" s="212">
        <v>0</v>
      </c>
      <c r="W414" s="212">
        <v>0</v>
      </c>
      <c r="X414" s="212">
        <v>0</v>
      </c>
      <c r="Y414" s="212">
        <v>0</v>
      </c>
      <c r="Z414" s="212">
        <v>0</v>
      </c>
      <c r="AA414" s="212">
        <v>0</v>
      </c>
      <c r="AB414" s="212">
        <v>0</v>
      </c>
      <c r="AC414" s="212">
        <v>0</v>
      </c>
      <c r="AD414" s="212">
        <v>0</v>
      </c>
      <c r="AE414" s="212">
        <v>0</v>
      </c>
      <c r="AF414" s="212">
        <v>0</v>
      </c>
      <c r="AG414" s="212">
        <v>0</v>
      </c>
      <c r="AH414" s="212">
        <v>0</v>
      </c>
      <c r="AI414" s="213"/>
      <c r="AJ414" s="213"/>
      <c r="AK414" s="213">
        <v>0</v>
      </c>
      <c r="AL414" s="213">
        <v>0</v>
      </c>
      <c r="AM414" s="213"/>
      <c r="AN414" s="213"/>
      <c r="AO414" s="213">
        <v>0</v>
      </c>
      <c r="AP414" s="213">
        <v>0</v>
      </c>
      <c r="AQ414" s="213"/>
      <c r="AR414" s="213"/>
      <c r="AS414" s="213">
        <v>0</v>
      </c>
      <c r="AT414" s="213">
        <v>0</v>
      </c>
      <c r="AU414" s="213"/>
      <c r="AV414" s="213"/>
      <c r="AW414" s="213"/>
      <c r="AX414" s="213"/>
      <c r="AY414" s="213"/>
      <c r="AZ414" s="213"/>
      <c r="BA414" s="213"/>
      <c r="BB414" s="213"/>
      <c r="BC414" s="213"/>
      <c r="BD414" s="213"/>
      <c r="BE414" s="213"/>
      <c r="BF414" s="213"/>
      <c r="BG414" s="212">
        <v>0</v>
      </c>
      <c r="BH414" s="212">
        <v>0</v>
      </c>
      <c r="BI414" s="212">
        <v>0</v>
      </c>
      <c r="BJ414" s="212">
        <v>0</v>
      </c>
      <c r="BK414" s="213">
        <v>1.63005680949152</v>
      </c>
      <c r="BL414" s="213">
        <v>0</v>
      </c>
      <c r="BM414" s="213">
        <v>0</v>
      </c>
      <c r="BN414" s="213">
        <v>0</v>
      </c>
      <c r="BO414" s="213">
        <v>0</v>
      </c>
      <c r="BP414" s="213">
        <v>0</v>
      </c>
      <c r="BQ414" s="213">
        <v>0</v>
      </c>
      <c r="BR414" s="213">
        <v>0</v>
      </c>
      <c r="BS414" s="213">
        <v>0</v>
      </c>
      <c r="BT414" s="213">
        <v>0</v>
      </c>
      <c r="BU414" s="213">
        <v>0</v>
      </c>
      <c r="BV414" s="213">
        <v>0</v>
      </c>
      <c r="BW414" s="213">
        <v>0</v>
      </c>
      <c r="BX414" s="212">
        <v>0</v>
      </c>
      <c r="BY414" s="212">
        <v>0</v>
      </c>
      <c r="BZ414" s="212">
        <v>0</v>
      </c>
      <c r="CA414" s="213">
        <v>0</v>
      </c>
      <c r="CB414" s="213">
        <v>0</v>
      </c>
      <c r="CC414" s="213">
        <v>0</v>
      </c>
      <c r="CD414" s="213">
        <v>0</v>
      </c>
      <c r="CE414" s="213">
        <v>0</v>
      </c>
      <c r="CF414" s="213">
        <v>0</v>
      </c>
      <c r="CG414" s="213"/>
      <c r="CH414" s="213"/>
      <c r="CI414" s="213"/>
      <c r="CJ414" s="213"/>
      <c r="CK414" s="213"/>
      <c r="CL414" s="213"/>
      <c r="CM414" s="213"/>
      <c r="CN414" s="213"/>
      <c r="CO414" s="213"/>
      <c r="CP414" s="212">
        <v>0</v>
      </c>
      <c r="CQ414" s="212">
        <v>0</v>
      </c>
      <c r="CR414" s="212">
        <v>0</v>
      </c>
      <c r="CS414" s="213">
        <v>0</v>
      </c>
      <c r="CT414" s="213">
        <v>0</v>
      </c>
      <c r="CU414" s="213">
        <v>0</v>
      </c>
      <c r="CV414" s="213">
        <v>0</v>
      </c>
      <c r="CW414" s="212">
        <v>0</v>
      </c>
      <c r="CX414" s="213">
        <v>0</v>
      </c>
      <c r="CY414" s="213">
        <v>1.63005680949152</v>
      </c>
      <c r="CZ414" s="213"/>
      <c r="DA414" s="213"/>
      <c r="DB414" s="213"/>
      <c r="DC414" s="214">
        <v>1.63005680949152</v>
      </c>
      <c r="DD414" s="107"/>
    </row>
    <row r="415" spans="1:113" s="56" customFormat="1" ht="11.25">
      <c r="A415" s="4"/>
      <c r="B415" s="4"/>
      <c r="D415" s="57"/>
      <c r="E415" s="204"/>
      <c r="F415" s="222"/>
      <c r="G415" s="222"/>
      <c r="H415" s="222"/>
      <c r="I415" s="90"/>
      <c r="J415" s="90"/>
      <c r="K415" s="222"/>
      <c r="L415" s="222"/>
      <c r="M415" s="90"/>
      <c r="N415" s="90"/>
      <c r="O415" s="222"/>
      <c r="P415" s="222"/>
      <c r="Q415" s="90"/>
      <c r="R415" s="90"/>
      <c r="S415" s="222"/>
      <c r="T415" s="222"/>
      <c r="U415" s="90"/>
      <c r="V415" s="90"/>
      <c r="W415" s="222"/>
      <c r="X415" s="222"/>
      <c r="Y415" s="90"/>
      <c r="Z415" s="90"/>
      <c r="AA415" s="222"/>
      <c r="AB415" s="222"/>
      <c r="AC415" s="90"/>
      <c r="AD415" s="90"/>
      <c r="AE415" s="222"/>
      <c r="AF415" s="222"/>
      <c r="AG415" s="90"/>
      <c r="AH415" s="90"/>
      <c r="AI415" s="222"/>
      <c r="AJ415" s="222"/>
      <c r="AK415" s="90"/>
      <c r="AL415" s="90"/>
      <c r="AM415" s="222"/>
      <c r="AN415" s="222"/>
      <c r="AO415" s="90"/>
      <c r="AP415" s="90"/>
      <c r="AQ415" s="222"/>
      <c r="AR415" s="222"/>
      <c r="AS415" s="90"/>
      <c r="AT415" s="90"/>
      <c r="AU415" s="222"/>
      <c r="AV415" s="222"/>
      <c r="AW415" s="90"/>
      <c r="AX415" s="90"/>
      <c r="AY415" s="222"/>
      <c r="AZ415" s="222"/>
      <c r="BA415" s="90"/>
      <c r="BB415" s="90"/>
      <c r="BC415" s="222"/>
      <c r="BD415" s="222"/>
      <c r="BE415" s="90"/>
      <c r="BF415" s="90"/>
      <c r="BG415" s="222"/>
      <c r="BH415" s="222"/>
      <c r="BI415" s="90"/>
      <c r="BJ415" s="90"/>
      <c r="BK415" s="90"/>
      <c r="BL415" s="90"/>
      <c r="BM415" s="90"/>
      <c r="BN415" s="90"/>
      <c r="BO415" s="90"/>
      <c r="BP415" s="90"/>
      <c r="BQ415" s="90"/>
      <c r="BR415" s="90"/>
      <c r="BS415" s="90"/>
      <c r="BT415" s="90"/>
      <c r="BU415" s="90"/>
      <c r="BV415" s="90"/>
      <c r="BW415" s="90"/>
      <c r="BX415" s="90"/>
      <c r="BY415" s="90"/>
      <c r="BZ415" s="90"/>
      <c r="CA415" s="90"/>
      <c r="CB415" s="90"/>
      <c r="CC415" s="90"/>
      <c r="CD415" s="90"/>
      <c r="CE415" s="90"/>
      <c r="CF415" s="90"/>
      <c r="CG415" s="90"/>
      <c r="CH415" s="90"/>
      <c r="CI415" s="90"/>
      <c r="CJ415" s="90"/>
      <c r="CK415" s="90"/>
      <c r="CL415" s="90"/>
      <c r="CM415" s="90"/>
      <c r="CN415" s="90"/>
      <c r="CO415" s="90"/>
      <c r="CP415" s="90"/>
      <c r="CQ415" s="90"/>
      <c r="CR415" s="90"/>
      <c r="CS415" s="90"/>
      <c r="CT415" s="90"/>
      <c r="CU415" s="90"/>
      <c r="CV415" s="90"/>
      <c r="CW415" s="90"/>
      <c r="CX415" s="90"/>
      <c r="CY415" s="90"/>
      <c r="CZ415" s="90"/>
      <c r="DA415" s="90"/>
      <c r="DB415" s="90"/>
      <c r="DC415" s="206"/>
      <c r="DD415" s="71"/>
      <c r="DH415" s="64"/>
      <c r="DI415" s="64"/>
    </row>
    <row r="416" spans="1:113" s="56" customFormat="1" ht="11.25">
      <c r="A416" s="4"/>
      <c r="B416" s="4"/>
      <c r="D416" s="57"/>
      <c r="E416" s="197" t="s">
        <v>628</v>
      </c>
      <c r="F416" s="198" t="s">
        <v>189</v>
      </c>
      <c r="G416" s="77"/>
      <c r="H416" s="77"/>
      <c r="I416" s="76">
        <v>0</v>
      </c>
      <c r="J416" s="76">
        <v>0</v>
      </c>
      <c r="K416" s="77"/>
      <c r="L416" s="77"/>
      <c r="M416" s="76">
        <v>0</v>
      </c>
      <c r="N416" s="76">
        <v>0</v>
      </c>
      <c r="O416" s="77"/>
      <c r="P416" s="77"/>
      <c r="Q416" s="76">
        <v>0</v>
      </c>
      <c r="R416" s="76">
        <v>0</v>
      </c>
      <c r="S416" s="77"/>
      <c r="T416" s="77"/>
      <c r="U416" s="76">
        <v>0</v>
      </c>
      <c r="V416" s="76">
        <v>0</v>
      </c>
      <c r="W416" s="77"/>
      <c r="X416" s="77"/>
      <c r="Y416" s="76">
        <v>0</v>
      </c>
      <c r="Z416" s="76">
        <v>0</v>
      </c>
      <c r="AA416" s="77"/>
      <c r="AB416" s="77"/>
      <c r="AC416" s="76">
        <v>0</v>
      </c>
      <c r="AD416" s="76">
        <v>0</v>
      </c>
      <c r="AE416" s="77"/>
      <c r="AF416" s="77"/>
      <c r="AG416" s="76">
        <v>0</v>
      </c>
      <c r="AH416" s="76">
        <v>0</v>
      </c>
      <c r="AI416" s="77"/>
      <c r="AJ416" s="77"/>
      <c r="AK416" s="76">
        <v>0</v>
      </c>
      <c r="AL416" s="76">
        <v>0</v>
      </c>
      <c r="AM416" s="77"/>
      <c r="AN416" s="77"/>
      <c r="AO416" s="76">
        <v>0</v>
      </c>
      <c r="AP416" s="76">
        <v>0</v>
      </c>
      <c r="AQ416" s="77"/>
      <c r="AR416" s="77"/>
      <c r="AS416" s="76">
        <v>0</v>
      </c>
      <c r="AT416" s="76">
        <v>0</v>
      </c>
      <c r="AU416" s="77"/>
      <c r="AV416" s="77"/>
      <c r="AW416" s="76">
        <v>0</v>
      </c>
      <c r="AX416" s="76">
        <v>0</v>
      </c>
      <c r="AY416" s="77"/>
      <c r="AZ416" s="77"/>
      <c r="BA416" s="76">
        <v>0</v>
      </c>
      <c r="BB416" s="76">
        <v>0</v>
      </c>
      <c r="BC416" s="77"/>
      <c r="BD416" s="77"/>
      <c r="BE416" s="76">
        <v>0</v>
      </c>
      <c r="BF416" s="76">
        <v>0</v>
      </c>
      <c r="BG416" s="77"/>
      <c r="BH416" s="77"/>
      <c r="BI416" s="76">
        <v>0</v>
      </c>
      <c r="BJ416" s="76">
        <v>0</v>
      </c>
      <c r="BK416" s="76">
        <v>0</v>
      </c>
      <c r="BL416" s="76">
        <v>0</v>
      </c>
      <c r="BM416" s="76">
        <v>0</v>
      </c>
      <c r="BN416" s="76">
        <v>0</v>
      </c>
      <c r="BO416" s="76">
        <v>0</v>
      </c>
      <c r="BP416" s="76">
        <v>0</v>
      </c>
      <c r="BQ416" s="76">
        <v>0</v>
      </c>
      <c r="BR416" s="76">
        <v>0</v>
      </c>
      <c r="BS416" s="76">
        <v>0</v>
      </c>
      <c r="BT416" s="76">
        <v>0</v>
      </c>
      <c r="BU416" s="76">
        <v>0</v>
      </c>
      <c r="BV416" s="76">
        <v>0</v>
      </c>
      <c r="BW416" s="76">
        <v>0</v>
      </c>
      <c r="BX416" s="76">
        <v>0</v>
      </c>
      <c r="BY416" s="76">
        <v>0</v>
      </c>
      <c r="BZ416" s="76">
        <v>0</v>
      </c>
      <c r="CA416" s="76">
        <v>0</v>
      </c>
      <c r="CB416" s="76">
        <v>0</v>
      </c>
      <c r="CC416" s="76">
        <v>0</v>
      </c>
      <c r="CD416" s="76">
        <v>0</v>
      </c>
      <c r="CE416" s="76">
        <v>0</v>
      </c>
      <c r="CF416" s="76">
        <v>0</v>
      </c>
      <c r="CG416" s="76">
        <v>0</v>
      </c>
      <c r="CH416" s="76">
        <v>0</v>
      </c>
      <c r="CI416" s="76">
        <v>0</v>
      </c>
      <c r="CJ416" s="76">
        <v>0</v>
      </c>
      <c r="CK416" s="76">
        <v>0</v>
      </c>
      <c r="CL416" s="76">
        <v>0</v>
      </c>
      <c r="CM416" s="76">
        <v>0</v>
      </c>
      <c r="CN416" s="76">
        <v>0</v>
      </c>
      <c r="CO416" s="76">
        <v>0</v>
      </c>
      <c r="CP416" s="76">
        <v>0</v>
      </c>
      <c r="CQ416" s="76">
        <v>0</v>
      </c>
      <c r="CR416" s="76">
        <v>0</v>
      </c>
      <c r="CS416" s="76">
        <v>0</v>
      </c>
      <c r="CT416" s="76">
        <v>0</v>
      </c>
      <c r="CU416" s="76">
        <v>0</v>
      </c>
      <c r="CV416" s="76">
        <v>0</v>
      </c>
      <c r="CW416" s="76">
        <v>0</v>
      </c>
      <c r="CX416" s="76">
        <v>0</v>
      </c>
      <c r="CY416" s="76">
        <v>0</v>
      </c>
      <c r="CZ416" s="76">
        <v>0</v>
      </c>
      <c r="DA416" s="76">
        <v>0</v>
      </c>
      <c r="DB416" s="76">
        <v>0</v>
      </c>
      <c r="DC416" s="78">
        <v>0</v>
      </c>
      <c r="DD416" s="71"/>
      <c r="DH416" s="64"/>
      <c r="DI416" s="64"/>
    </row>
    <row r="417" spans="1:113" s="56" customFormat="1" ht="11.25">
      <c r="A417" s="4"/>
      <c r="B417" s="4"/>
      <c r="D417" s="57"/>
      <c r="E417" s="201" t="s">
        <v>629</v>
      </c>
      <c r="F417" s="218"/>
      <c r="G417" s="77"/>
      <c r="H417" s="77"/>
      <c r="I417" s="84"/>
      <c r="J417" s="84"/>
      <c r="K417" s="77"/>
      <c r="L417" s="77"/>
      <c r="M417" s="84"/>
      <c r="N417" s="84"/>
      <c r="O417" s="77"/>
      <c r="P417" s="77"/>
      <c r="Q417" s="84"/>
      <c r="R417" s="84"/>
      <c r="S417" s="77"/>
      <c r="T417" s="77"/>
      <c r="U417" s="84"/>
      <c r="V417" s="84"/>
      <c r="W417" s="77"/>
      <c r="X417" s="77"/>
      <c r="Y417" s="84"/>
      <c r="Z417" s="84"/>
      <c r="AA417" s="77"/>
      <c r="AB417" s="77"/>
      <c r="AC417" s="84"/>
      <c r="AD417" s="84"/>
      <c r="AE417" s="77"/>
      <c r="AF417" s="77"/>
      <c r="AG417" s="84"/>
      <c r="AH417" s="84"/>
      <c r="AI417" s="77"/>
      <c r="AJ417" s="77"/>
      <c r="AK417" s="84"/>
      <c r="AL417" s="84"/>
      <c r="AM417" s="77"/>
      <c r="AN417" s="77"/>
      <c r="AO417" s="84"/>
      <c r="AP417" s="84"/>
      <c r="AQ417" s="77"/>
      <c r="AR417" s="77"/>
      <c r="AS417" s="84"/>
      <c r="AT417" s="84"/>
      <c r="AU417" s="77"/>
      <c r="AV417" s="77"/>
      <c r="AW417" s="84"/>
      <c r="AX417" s="84"/>
      <c r="AY417" s="77"/>
      <c r="AZ417" s="77"/>
      <c r="BA417" s="84"/>
      <c r="BB417" s="84"/>
      <c r="BC417" s="77"/>
      <c r="BD417" s="77"/>
      <c r="BE417" s="84"/>
      <c r="BF417" s="84"/>
      <c r="BG417" s="77"/>
      <c r="BH417" s="77"/>
      <c r="BI417" s="84"/>
      <c r="BJ417" s="84"/>
      <c r="BK417" s="84"/>
      <c r="BL417" s="84"/>
      <c r="BM417" s="84"/>
      <c r="BN417" s="84"/>
      <c r="BO417" s="84"/>
      <c r="BP417" s="84"/>
      <c r="BQ417" s="84"/>
      <c r="BR417" s="84"/>
      <c r="BS417" s="84"/>
      <c r="BT417" s="84"/>
      <c r="BU417" s="84"/>
      <c r="BV417" s="84"/>
      <c r="BW417" s="84"/>
      <c r="BX417" s="84"/>
      <c r="BY417" s="84"/>
      <c r="BZ417" s="84"/>
      <c r="CA417" s="84"/>
      <c r="CB417" s="84"/>
      <c r="CC417" s="84"/>
      <c r="CD417" s="84"/>
      <c r="CE417" s="84"/>
      <c r="CF417" s="84"/>
      <c r="CG417" s="84"/>
      <c r="CH417" s="84"/>
      <c r="CI417" s="84"/>
      <c r="CJ417" s="84"/>
      <c r="CK417" s="84"/>
      <c r="CL417" s="84"/>
      <c r="CM417" s="84"/>
      <c r="CN417" s="84"/>
      <c r="CO417" s="84"/>
      <c r="CP417" s="84"/>
      <c r="CQ417" s="84"/>
      <c r="CR417" s="84"/>
      <c r="CS417" s="84"/>
      <c r="CT417" s="84"/>
      <c r="CU417" s="84"/>
      <c r="CV417" s="84"/>
      <c r="CW417" s="84"/>
      <c r="CX417" s="84"/>
      <c r="CY417" s="84"/>
      <c r="CZ417" s="84"/>
      <c r="DA417" s="84"/>
      <c r="DB417" s="84"/>
      <c r="DC417" s="203"/>
      <c r="DD417" s="71"/>
      <c r="DH417" s="64"/>
      <c r="DI417" s="64"/>
    </row>
    <row r="418" spans="1:113" s="56" customFormat="1" ht="11.25">
      <c r="A418" s="4"/>
      <c r="B418" s="4"/>
      <c r="D418" s="57"/>
      <c r="E418" s="204"/>
      <c r="F418" s="223"/>
      <c r="G418" s="223"/>
      <c r="H418" s="223"/>
      <c r="I418" s="90"/>
      <c r="J418" s="90"/>
      <c r="K418" s="223"/>
      <c r="L418" s="223"/>
      <c r="M418" s="90"/>
      <c r="N418" s="90"/>
      <c r="O418" s="223"/>
      <c r="P418" s="223"/>
      <c r="Q418" s="90"/>
      <c r="R418" s="90"/>
      <c r="S418" s="223"/>
      <c r="T418" s="223"/>
      <c r="U418" s="90"/>
      <c r="V418" s="90"/>
      <c r="W418" s="223"/>
      <c r="X418" s="223"/>
      <c r="Y418" s="90"/>
      <c r="Z418" s="90"/>
      <c r="AA418" s="223"/>
      <c r="AB418" s="223"/>
      <c r="AC418" s="90"/>
      <c r="AD418" s="90"/>
      <c r="AE418" s="223"/>
      <c r="AF418" s="223"/>
      <c r="AG418" s="90"/>
      <c r="AH418" s="90"/>
      <c r="AI418" s="223"/>
      <c r="AJ418" s="223"/>
      <c r="AK418" s="90"/>
      <c r="AL418" s="90"/>
      <c r="AM418" s="223"/>
      <c r="AN418" s="223"/>
      <c r="AO418" s="90"/>
      <c r="AP418" s="90"/>
      <c r="AQ418" s="223"/>
      <c r="AR418" s="223"/>
      <c r="AS418" s="90"/>
      <c r="AT418" s="90"/>
      <c r="AU418" s="223"/>
      <c r="AV418" s="223"/>
      <c r="AW418" s="90"/>
      <c r="AX418" s="90"/>
      <c r="AY418" s="223"/>
      <c r="AZ418" s="223"/>
      <c r="BA418" s="90"/>
      <c r="BB418" s="90"/>
      <c r="BC418" s="223"/>
      <c r="BD418" s="223"/>
      <c r="BE418" s="90"/>
      <c r="BF418" s="90"/>
      <c r="BG418" s="223"/>
      <c r="BH418" s="223"/>
      <c r="BI418" s="90"/>
      <c r="BJ418" s="90"/>
      <c r="BK418" s="90"/>
      <c r="BL418" s="90"/>
      <c r="BM418" s="90"/>
      <c r="BN418" s="90"/>
      <c r="BO418" s="90"/>
      <c r="BP418" s="90"/>
      <c r="BQ418" s="90"/>
      <c r="BR418" s="90"/>
      <c r="BS418" s="90"/>
      <c r="BT418" s="90"/>
      <c r="BU418" s="90"/>
      <c r="BV418" s="90"/>
      <c r="BW418" s="90"/>
      <c r="BX418" s="90"/>
      <c r="BY418" s="90"/>
      <c r="BZ418" s="90"/>
      <c r="CA418" s="90"/>
      <c r="CB418" s="90"/>
      <c r="CC418" s="90"/>
      <c r="CD418" s="90"/>
      <c r="CE418" s="90"/>
      <c r="CF418" s="90"/>
      <c r="CG418" s="90"/>
      <c r="CH418" s="90"/>
      <c r="CI418" s="90"/>
      <c r="CJ418" s="90"/>
      <c r="CK418" s="90"/>
      <c r="CL418" s="90"/>
      <c r="CM418" s="90"/>
      <c r="CN418" s="90"/>
      <c r="CO418" s="90"/>
      <c r="CP418" s="90"/>
      <c r="CQ418" s="90"/>
      <c r="CR418" s="90"/>
      <c r="CS418" s="90"/>
      <c r="CT418" s="90"/>
      <c r="CU418" s="90"/>
      <c r="CV418" s="90"/>
      <c r="CW418" s="90"/>
      <c r="CX418" s="90"/>
      <c r="CY418" s="90"/>
      <c r="CZ418" s="90"/>
      <c r="DA418" s="90"/>
      <c r="DB418" s="90"/>
      <c r="DC418" s="206"/>
      <c r="DD418" s="71"/>
      <c r="DH418" s="64"/>
      <c r="DI418" s="64"/>
    </row>
    <row r="419" spans="1:113" s="56" customFormat="1" ht="11.25">
      <c r="A419" s="4"/>
      <c r="B419" s="4"/>
      <c r="D419" s="57"/>
      <c r="E419" s="196" t="s">
        <v>630</v>
      </c>
      <c r="F419" s="224" t="s">
        <v>631</v>
      </c>
      <c r="G419" s="77"/>
      <c r="H419" s="77"/>
      <c r="I419" s="68">
        <v>0</v>
      </c>
      <c r="J419" s="68">
        <v>0</v>
      </c>
      <c r="K419" s="77"/>
      <c r="L419" s="77"/>
      <c r="M419" s="68">
        <v>0</v>
      </c>
      <c r="N419" s="68">
        <v>0</v>
      </c>
      <c r="O419" s="77"/>
      <c r="P419" s="77"/>
      <c r="Q419" s="68">
        <v>0</v>
      </c>
      <c r="R419" s="68">
        <v>0</v>
      </c>
      <c r="S419" s="77"/>
      <c r="T419" s="77"/>
      <c r="U419" s="68">
        <v>0</v>
      </c>
      <c r="V419" s="68">
        <v>0</v>
      </c>
      <c r="W419" s="77"/>
      <c r="X419" s="77"/>
      <c r="Y419" s="68">
        <v>0</v>
      </c>
      <c r="Z419" s="68">
        <v>0</v>
      </c>
      <c r="AA419" s="77"/>
      <c r="AB419" s="77"/>
      <c r="AC419" s="68">
        <v>0</v>
      </c>
      <c r="AD419" s="68">
        <v>0</v>
      </c>
      <c r="AE419" s="77"/>
      <c r="AF419" s="77"/>
      <c r="AG419" s="68">
        <v>0</v>
      </c>
      <c r="AH419" s="68">
        <v>0</v>
      </c>
      <c r="AI419" s="77"/>
      <c r="AJ419" s="77"/>
      <c r="AK419" s="68">
        <v>0</v>
      </c>
      <c r="AL419" s="68">
        <v>0</v>
      </c>
      <c r="AM419" s="77"/>
      <c r="AN419" s="77"/>
      <c r="AO419" s="68">
        <v>0</v>
      </c>
      <c r="AP419" s="68">
        <v>0</v>
      </c>
      <c r="AQ419" s="77"/>
      <c r="AR419" s="77"/>
      <c r="AS419" s="68">
        <v>0</v>
      </c>
      <c r="AT419" s="68">
        <v>0</v>
      </c>
      <c r="AU419" s="77"/>
      <c r="AV419" s="77"/>
      <c r="AW419" s="68">
        <v>0</v>
      </c>
      <c r="AX419" s="68">
        <v>0</v>
      </c>
      <c r="AY419" s="77"/>
      <c r="AZ419" s="77"/>
      <c r="BA419" s="68">
        <v>0</v>
      </c>
      <c r="BB419" s="68">
        <v>0</v>
      </c>
      <c r="BC419" s="77"/>
      <c r="BD419" s="77"/>
      <c r="BE419" s="68">
        <v>0</v>
      </c>
      <c r="BF419" s="68">
        <v>0</v>
      </c>
      <c r="BG419" s="77"/>
      <c r="BH419" s="77"/>
      <c r="BI419" s="68">
        <v>0</v>
      </c>
      <c r="BJ419" s="68">
        <v>0</v>
      </c>
      <c r="BK419" s="68">
        <v>0</v>
      </c>
      <c r="BL419" s="68">
        <v>0</v>
      </c>
      <c r="BM419" s="68">
        <v>0</v>
      </c>
      <c r="BN419" s="68">
        <v>0</v>
      </c>
      <c r="BO419" s="68">
        <v>0</v>
      </c>
      <c r="BP419" s="68">
        <v>0</v>
      </c>
      <c r="BQ419" s="68">
        <v>0</v>
      </c>
      <c r="BR419" s="68">
        <v>0</v>
      </c>
      <c r="BS419" s="68">
        <v>0</v>
      </c>
      <c r="BT419" s="68">
        <v>0</v>
      </c>
      <c r="BU419" s="68">
        <v>0</v>
      </c>
      <c r="BV419" s="68">
        <v>0</v>
      </c>
      <c r="BW419" s="68">
        <v>0</v>
      </c>
      <c r="BX419" s="68">
        <v>0</v>
      </c>
      <c r="BY419" s="68">
        <v>0</v>
      </c>
      <c r="BZ419" s="68">
        <v>0</v>
      </c>
      <c r="CA419" s="68">
        <v>0</v>
      </c>
      <c r="CB419" s="68">
        <v>0</v>
      </c>
      <c r="CC419" s="68">
        <v>0</v>
      </c>
      <c r="CD419" s="68">
        <v>0</v>
      </c>
      <c r="CE419" s="68">
        <v>0</v>
      </c>
      <c r="CF419" s="68">
        <v>0</v>
      </c>
      <c r="CG419" s="68">
        <v>0</v>
      </c>
      <c r="CH419" s="68">
        <v>0</v>
      </c>
      <c r="CI419" s="68">
        <v>0</v>
      </c>
      <c r="CJ419" s="68">
        <v>0</v>
      </c>
      <c r="CK419" s="68">
        <v>0</v>
      </c>
      <c r="CL419" s="68">
        <v>0</v>
      </c>
      <c r="CM419" s="68">
        <v>0</v>
      </c>
      <c r="CN419" s="68">
        <v>0</v>
      </c>
      <c r="CO419" s="68">
        <v>0</v>
      </c>
      <c r="CP419" s="68">
        <v>0</v>
      </c>
      <c r="CQ419" s="68">
        <v>0</v>
      </c>
      <c r="CR419" s="68">
        <v>0</v>
      </c>
      <c r="CS419" s="68">
        <v>0</v>
      </c>
      <c r="CT419" s="68">
        <v>0</v>
      </c>
      <c r="CU419" s="68">
        <v>0</v>
      </c>
      <c r="CV419" s="68">
        <v>0</v>
      </c>
      <c r="CW419" s="68">
        <v>0</v>
      </c>
      <c r="CX419" s="68">
        <v>0</v>
      </c>
      <c r="CY419" s="68">
        <v>0</v>
      </c>
      <c r="CZ419" s="68">
        <v>0</v>
      </c>
      <c r="DA419" s="68">
        <v>0</v>
      </c>
      <c r="DB419" s="68">
        <v>0</v>
      </c>
      <c r="DC419" s="70">
        <v>0</v>
      </c>
      <c r="DD419" s="71"/>
      <c r="DH419" s="64"/>
      <c r="DI419" s="64"/>
    </row>
    <row r="420" spans="1:113" s="56" customFormat="1" ht="11.25">
      <c r="A420" s="4"/>
      <c r="B420" s="4"/>
      <c r="D420" s="57"/>
      <c r="E420" s="201" t="s">
        <v>632</v>
      </c>
      <c r="F420" s="219"/>
      <c r="G420" s="77"/>
      <c r="H420" s="77"/>
      <c r="I420" s="84"/>
      <c r="J420" s="84"/>
      <c r="K420" s="77"/>
      <c r="L420" s="77"/>
      <c r="M420" s="84"/>
      <c r="N420" s="84"/>
      <c r="O420" s="77"/>
      <c r="P420" s="77"/>
      <c r="Q420" s="84"/>
      <c r="R420" s="84"/>
      <c r="S420" s="77"/>
      <c r="T420" s="77"/>
      <c r="U420" s="84"/>
      <c r="V420" s="84"/>
      <c r="W420" s="77"/>
      <c r="X420" s="77"/>
      <c r="Y420" s="84"/>
      <c r="Z420" s="84"/>
      <c r="AA420" s="77"/>
      <c r="AB420" s="77"/>
      <c r="AC420" s="84"/>
      <c r="AD420" s="84"/>
      <c r="AE420" s="77"/>
      <c r="AF420" s="77"/>
      <c r="AG420" s="84"/>
      <c r="AH420" s="84"/>
      <c r="AI420" s="77"/>
      <c r="AJ420" s="77"/>
      <c r="AK420" s="84"/>
      <c r="AL420" s="84"/>
      <c r="AM420" s="77"/>
      <c r="AN420" s="77"/>
      <c r="AO420" s="84"/>
      <c r="AP420" s="84"/>
      <c r="AQ420" s="77"/>
      <c r="AR420" s="77"/>
      <c r="AS420" s="84"/>
      <c r="AT420" s="84"/>
      <c r="AU420" s="77"/>
      <c r="AV420" s="77"/>
      <c r="AW420" s="84"/>
      <c r="AX420" s="84"/>
      <c r="AY420" s="77"/>
      <c r="AZ420" s="77"/>
      <c r="BA420" s="84"/>
      <c r="BB420" s="84"/>
      <c r="BC420" s="77"/>
      <c r="BD420" s="77"/>
      <c r="BE420" s="84"/>
      <c r="BF420" s="84"/>
      <c r="BG420" s="77"/>
      <c r="BH420" s="77"/>
      <c r="BI420" s="84"/>
      <c r="BJ420" s="84"/>
      <c r="BK420" s="84"/>
      <c r="BL420" s="84"/>
      <c r="BM420" s="84"/>
      <c r="BN420" s="84"/>
      <c r="BO420" s="84"/>
      <c r="BP420" s="84"/>
      <c r="BQ420" s="84"/>
      <c r="BR420" s="84"/>
      <c r="BS420" s="84"/>
      <c r="BT420" s="84"/>
      <c r="BU420" s="84"/>
      <c r="BV420" s="84"/>
      <c r="BW420" s="84"/>
      <c r="BX420" s="84"/>
      <c r="BY420" s="84"/>
      <c r="BZ420" s="84"/>
      <c r="CA420" s="84"/>
      <c r="CB420" s="84"/>
      <c r="CC420" s="84"/>
      <c r="CD420" s="84"/>
      <c r="CE420" s="84"/>
      <c r="CF420" s="84"/>
      <c r="CG420" s="84"/>
      <c r="CH420" s="84"/>
      <c r="CI420" s="84"/>
      <c r="CJ420" s="84"/>
      <c r="CK420" s="84"/>
      <c r="CL420" s="84"/>
      <c r="CM420" s="84"/>
      <c r="CN420" s="84"/>
      <c r="CO420" s="84"/>
      <c r="CP420" s="84"/>
      <c r="CQ420" s="84"/>
      <c r="CR420" s="84"/>
      <c r="CS420" s="84"/>
      <c r="CT420" s="84"/>
      <c r="CU420" s="84"/>
      <c r="CV420" s="84"/>
      <c r="CW420" s="84"/>
      <c r="CX420" s="84"/>
      <c r="CY420" s="84"/>
      <c r="CZ420" s="84"/>
      <c r="DA420" s="84"/>
      <c r="DB420" s="84"/>
      <c r="DC420" s="203"/>
      <c r="DD420" s="71"/>
      <c r="DH420" s="64"/>
      <c r="DI420" s="64"/>
    </row>
    <row r="421" spans="1:113" s="56" customFormat="1" ht="12" thickBot="1">
      <c r="A421" s="4"/>
      <c r="B421" s="4"/>
      <c r="D421" s="57"/>
      <c r="E421" s="225"/>
      <c r="F421" s="226"/>
      <c r="G421" s="226"/>
      <c r="H421" s="226"/>
      <c r="I421" s="227"/>
      <c r="J421" s="227"/>
      <c r="K421" s="226"/>
      <c r="L421" s="226"/>
      <c r="M421" s="227"/>
      <c r="N421" s="227"/>
      <c r="O421" s="226"/>
      <c r="P421" s="226"/>
      <c r="Q421" s="227"/>
      <c r="R421" s="227"/>
      <c r="S421" s="226"/>
      <c r="T421" s="226"/>
      <c r="U421" s="227"/>
      <c r="V421" s="227"/>
      <c r="W421" s="226"/>
      <c r="X421" s="226"/>
      <c r="Y421" s="227"/>
      <c r="Z421" s="227"/>
      <c r="AA421" s="226"/>
      <c r="AB421" s="226"/>
      <c r="AC421" s="227"/>
      <c r="AD421" s="227"/>
      <c r="AE421" s="226"/>
      <c r="AF421" s="226"/>
      <c r="AG421" s="227"/>
      <c r="AH421" s="227"/>
      <c r="AI421" s="226"/>
      <c r="AJ421" s="226"/>
      <c r="AK421" s="227"/>
      <c r="AL421" s="227"/>
      <c r="AM421" s="226"/>
      <c r="AN421" s="226"/>
      <c r="AO421" s="227"/>
      <c r="AP421" s="227"/>
      <c r="AQ421" s="226"/>
      <c r="AR421" s="226"/>
      <c r="AS421" s="227"/>
      <c r="AT421" s="227"/>
      <c r="AU421" s="226"/>
      <c r="AV421" s="226"/>
      <c r="AW421" s="227"/>
      <c r="AX421" s="227"/>
      <c r="AY421" s="226"/>
      <c r="AZ421" s="226"/>
      <c r="BA421" s="227"/>
      <c r="BB421" s="227"/>
      <c r="BC421" s="226"/>
      <c r="BD421" s="226"/>
      <c r="BE421" s="227"/>
      <c r="BF421" s="227"/>
      <c r="BG421" s="226"/>
      <c r="BH421" s="226"/>
      <c r="BI421" s="227"/>
      <c r="BJ421" s="227"/>
      <c r="BK421" s="227"/>
      <c r="BL421" s="227"/>
      <c r="BM421" s="227"/>
      <c r="BN421" s="227"/>
      <c r="BO421" s="227"/>
      <c r="BP421" s="227"/>
      <c r="BQ421" s="227"/>
      <c r="BR421" s="227"/>
      <c r="BS421" s="227"/>
      <c r="BT421" s="227"/>
      <c r="BU421" s="227"/>
      <c r="BV421" s="227"/>
      <c r="BW421" s="227"/>
      <c r="BX421" s="227"/>
      <c r="BY421" s="227"/>
      <c r="BZ421" s="227"/>
      <c r="CA421" s="227"/>
      <c r="CB421" s="227"/>
      <c r="CC421" s="227"/>
      <c r="CD421" s="227"/>
      <c r="CE421" s="227"/>
      <c r="CF421" s="227"/>
      <c r="CG421" s="227"/>
      <c r="CH421" s="227"/>
      <c r="CI421" s="227"/>
      <c r="CJ421" s="227"/>
      <c r="CK421" s="227"/>
      <c r="CL421" s="227"/>
      <c r="CM421" s="227"/>
      <c r="CN421" s="227"/>
      <c r="CO421" s="227"/>
      <c r="CP421" s="227"/>
      <c r="CQ421" s="227"/>
      <c r="CR421" s="227"/>
      <c r="CS421" s="227"/>
      <c r="CT421" s="227"/>
      <c r="CU421" s="227"/>
      <c r="CV421" s="227"/>
      <c r="CW421" s="227"/>
      <c r="CX421" s="227"/>
      <c r="CY421" s="227"/>
      <c r="CZ421" s="227"/>
      <c r="DA421" s="227"/>
      <c r="DB421" s="227"/>
      <c r="DC421" s="228"/>
      <c r="DD421" s="71"/>
      <c r="DH421" s="64"/>
      <c r="DI421" s="64"/>
    </row>
    <row r="422" spans="1:113" s="56" customFormat="1" ht="11.25">
      <c r="A422" s="4"/>
      <c r="B422" s="4"/>
      <c r="D422" s="57"/>
      <c r="E422" s="229"/>
      <c r="F422" s="230"/>
      <c r="G422" s="160"/>
      <c r="H422" s="160"/>
      <c r="I422" s="160"/>
      <c r="J422" s="160"/>
      <c r="K422" s="160"/>
      <c r="L422" s="160"/>
      <c r="M422" s="160"/>
      <c r="N422" s="160"/>
      <c r="O422" s="160"/>
      <c r="P422" s="160"/>
      <c r="Q422" s="160"/>
      <c r="R422" s="160"/>
      <c r="S422" s="160"/>
      <c r="T422" s="160"/>
      <c r="U422" s="160"/>
      <c r="V422" s="160"/>
      <c r="W422" s="160"/>
      <c r="X422" s="160"/>
      <c r="Y422" s="160"/>
      <c r="Z422" s="160"/>
      <c r="AA422" s="160"/>
      <c r="AB422" s="160"/>
      <c r="AC422" s="160"/>
      <c r="AD422" s="160"/>
      <c r="AE422" s="160"/>
      <c r="AF422" s="160"/>
      <c r="AG422" s="160"/>
      <c r="AH422" s="160"/>
      <c r="AI422" s="160"/>
      <c r="AJ422" s="160"/>
      <c r="AK422" s="160"/>
      <c r="AL422" s="160"/>
      <c r="AM422" s="160"/>
      <c r="AN422" s="160"/>
      <c r="AO422" s="160"/>
      <c r="AP422" s="160"/>
      <c r="AQ422" s="160"/>
      <c r="AR422" s="160"/>
      <c r="AS422" s="160"/>
      <c r="AT422" s="160"/>
      <c r="AU422" s="160"/>
      <c r="AV422" s="160"/>
      <c r="AW422" s="160"/>
      <c r="AX422" s="160"/>
      <c r="AY422" s="160"/>
      <c r="AZ422" s="160"/>
      <c r="BA422" s="160"/>
      <c r="BB422" s="160"/>
      <c r="BC422" s="160"/>
      <c r="BD422" s="160"/>
      <c r="BE422" s="160"/>
      <c r="BF422" s="160"/>
      <c r="BG422" s="160"/>
      <c r="BH422" s="160"/>
      <c r="BI422" s="160"/>
      <c r="BJ422" s="160"/>
      <c r="BK422" s="160"/>
      <c r="BL422" s="160"/>
      <c r="BM422" s="160"/>
      <c r="BN422" s="160"/>
      <c r="BO422" s="160"/>
      <c r="BP422" s="160"/>
      <c r="BQ422" s="160"/>
      <c r="BR422" s="160"/>
      <c r="BS422" s="160"/>
      <c r="BT422" s="160"/>
      <c r="BU422" s="160"/>
      <c r="BV422" s="160"/>
      <c r="BW422" s="160"/>
      <c r="BX422" s="160"/>
      <c r="BY422" s="160"/>
      <c r="BZ422" s="160"/>
      <c r="CA422" s="160"/>
      <c r="CB422" s="160"/>
      <c r="CC422" s="160"/>
      <c r="CD422" s="160"/>
      <c r="CE422" s="160"/>
      <c r="CF422" s="160"/>
      <c r="CG422" s="160"/>
      <c r="CH422" s="160"/>
      <c r="CI422" s="160"/>
      <c r="CJ422" s="160"/>
      <c r="CK422" s="160"/>
      <c r="CL422" s="160"/>
      <c r="CM422" s="160"/>
      <c r="CN422" s="160"/>
      <c r="CO422" s="160"/>
      <c r="CP422" s="160"/>
      <c r="CQ422" s="160"/>
      <c r="CR422" s="160"/>
      <c r="CS422" s="160"/>
      <c r="CT422" s="160"/>
      <c r="CU422" s="160"/>
      <c r="CV422" s="160"/>
      <c r="CW422" s="160"/>
      <c r="CX422" s="160"/>
      <c r="CY422" s="160"/>
      <c r="CZ422" s="160"/>
      <c r="DA422" s="160"/>
      <c r="DB422" s="160"/>
      <c r="DC422" s="160"/>
      <c r="DD422" s="71"/>
      <c r="DH422" s="64"/>
      <c r="DI422" s="64"/>
    </row>
    <row r="423" spans="1:113" s="56" customFormat="1" ht="11.25">
      <c r="A423" s="4"/>
      <c r="B423" s="4"/>
      <c r="D423" s="57"/>
      <c r="E423" s="158" t="s">
        <v>637</v>
      </c>
      <c r="F423" s="159" t="s">
        <v>718</v>
      </c>
      <c r="G423" s="160"/>
      <c r="H423" s="160"/>
      <c r="I423" s="160"/>
      <c r="J423" s="160"/>
      <c r="K423" s="160"/>
      <c r="L423" s="160"/>
      <c r="M423" s="160"/>
      <c r="N423" s="160"/>
      <c r="O423" s="160"/>
      <c r="P423" s="160"/>
      <c r="Q423" s="160"/>
      <c r="R423" s="160"/>
      <c r="S423" s="160"/>
      <c r="T423" s="160"/>
      <c r="U423" s="160"/>
      <c r="V423" s="160"/>
      <c r="W423" s="160"/>
      <c r="X423" s="160"/>
      <c r="Y423" s="160"/>
      <c r="Z423" s="160"/>
      <c r="AA423" s="160"/>
      <c r="AB423" s="160"/>
      <c r="AC423" s="160"/>
      <c r="AD423" s="160"/>
      <c r="AE423" s="160"/>
      <c r="AF423" s="160"/>
      <c r="AG423" s="160"/>
      <c r="AH423" s="160"/>
      <c r="AI423" s="160"/>
      <c r="AJ423" s="160"/>
      <c r="AK423" s="160"/>
      <c r="AL423" s="160"/>
      <c r="AM423" s="160"/>
      <c r="AN423" s="160"/>
      <c r="AO423" s="160"/>
      <c r="AP423" s="160"/>
      <c r="AQ423" s="160"/>
      <c r="AR423" s="160"/>
      <c r="AS423" s="160"/>
      <c r="AT423" s="160"/>
      <c r="AU423" s="160"/>
      <c r="AV423" s="160"/>
      <c r="AW423" s="160"/>
      <c r="AX423" s="160"/>
      <c r="AY423" s="160"/>
      <c r="AZ423" s="160"/>
      <c r="BA423" s="160"/>
      <c r="BB423" s="160"/>
      <c r="BC423" s="160"/>
      <c r="BD423" s="160"/>
      <c r="BE423" s="160"/>
      <c r="BF423" s="160"/>
      <c r="BG423" s="160"/>
      <c r="BH423" s="160"/>
      <c r="BI423" s="160"/>
      <c r="BJ423" s="160"/>
      <c r="BK423" s="160"/>
      <c r="BL423" s="160"/>
      <c r="BM423" s="160"/>
      <c r="BN423" s="160"/>
      <c r="BO423" s="160"/>
      <c r="BP423" s="160"/>
      <c r="BQ423" s="160"/>
      <c r="BR423" s="160"/>
      <c r="BS423" s="160"/>
      <c r="BT423" s="160"/>
      <c r="BU423" s="160"/>
      <c r="BV423" s="160"/>
      <c r="BW423" s="160"/>
      <c r="BX423" s="160"/>
      <c r="BY423" s="160"/>
      <c r="BZ423" s="160"/>
      <c r="CA423" s="160"/>
      <c r="CB423" s="160"/>
      <c r="CC423" s="160"/>
      <c r="CD423" s="160"/>
      <c r="CE423" s="160"/>
      <c r="CF423" s="160"/>
      <c r="CG423" s="160"/>
      <c r="CH423" s="160"/>
      <c r="CI423" s="160"/>
      <c r="CJ423" s="160"/>
      <c r="CK423" s="160"/>
      <c r="CL423" s="160"/>
      <c r="CM423" s="160"/>
      <c r="CN423" s="160"/>
      <c r="CO423" s="160"/>
      <c r="CP423" s="160"/>
      <c r="CQ423" s="160"/>
      <c r="CR423" s="160"/>
      <c r="CS423" s="160"/>
      <c r="CT423" s="160"/>
      <c r="CU423" s="160"/>
      <c r="CV423" s="160"/>
      <c r="CW423" s="160"/>
      <c r="CX423" s="160"/>
      <c r="CY423" s="160"/>
      <c r="CZ423" s="160"/>
      <c r="DA423" s="160"/>
      <c r="DB423" s="160"/>
      <c r="DC423" s="160"/>
      <c r="DD423" s="71"/>
      <c r="DH423" s="64"/>
      <c r="DI423" s="64"/>
    </row>
    <row r="424" spans="1:113" s="56" customFormat="1" ht="11.25">
      <c r="A424" s="4"/>
      <c r="B424" s="4"/>
      <c r="D424" s="57"/>
      <c r="E424" s="158" t="s">
        <v>639</v>
      </c>
      <c r="F424" s="159" t="s">
        <v>719</v>
      </c>
      <c r="G424" s="160"/>
      <c r="H424" s="160"/>
      <c r="I424" s="160"/>
      <c r="J424" s="160"/>
      <c r="K424" s="160"/>
      <c r="L424" s="160"/>
      <c r="M424" s="160"/>
      <c r="N424" s="160"/>
      <c r="O424" s="160"/>
      <c r="P424" s="160"/>
      <c r="Q424" s="160"/>
      <c r="R424" s="160"/>
      <c r="S424" s="160"/>
      <c r="T424" s="160"/>
      <c r="U424" s="160"/>
      <c r="V424" s="160"/>
      <c r="W424" s="160"/>
      <c r="X424" s="160"/>
      <c r="Y424" s="160"/>
      <c r="Z424" s="160"/>
      <c r="AA424" s="160"/>
      <c r="AB424" s="160"/>
      <c r="AC424" s="160"/>
      <c r="AD424" s="160"/>
      <c r="AE424" s="160"/>
      <c r="AF424" s="160"/>
      <c r="AG424" s="160"/>
      <c r="AH424" s="160"/>
      <c r="AI424" s="160"/>
      <c r="AJ424" s="160"/>
      <c r="AK424" s="160"/>
      <c r="AL424" s="160"/>
      <c r="AM424" s="160"/>
      <c r="AN424" s="160"/>
      <c r="AO424" s="160"/>
      <c r="AP424" s="160"/>
      <c r="AQ424" s="160"/>
      <c r="AR424" s="160"/>
      <c r="AS424" s="160"/>
      <c r="AT424" s="160"/>
      <c r="AU424" s="160"/>
      <c r="AV424" s="160"/>
      <c r="AW424" s="160"/>
      <c r="AX424" s="160"/>
      <c r="AY424" s="160"/>
      <c r="AZ424" s="160"/>
      <c r="BA424" s="160"/>
      <c r="BB424" s="160"/>
      <c r="BC424" s="160"/>
      <c r="BD424" s="160"/>
      <c r="BE424" s="160"/>
      <c r="BF424" s="160"/>
      <c r="BG424" s="160"/>
      <c r="BH424" s="160"/>
      <c r="BI424" s="160"/>
      <c r="BJ424" s="160"/>
      <c r="BK424" s="160"/>
      <c r="BL424" s="160"/>
      <c r="BM424" s="160"/>
      <c r="BN424" s="160"/>
      <c r="BO424" s="160"/>
      <c r="BP424" s="160"/>
      <c r="BQ424" s="160"/>
      <c r="BR424" s="160"/>
      <c r="BS424" s="160"/>
      <c r="BT424" s="160"/>
      <c r="BU424" s="160"/>
      <c r="BV424" s="160"/>
      <c r="BW424" s="160"/>
      <c r="BX424" s="160"/>
      <c r="BY424" s="160"/>
      <c r="BZ424" s="160"/>
      <c r="CA424" s="160"/>
      <c r="CB424" s="160"/>
      <c r="CC424" s="160"/>
      <c r="CD424" s="160"/>
      <c r="CE424" s="160"/>
      <c r="CF424" s="160"/>
      <c r="CG424" s="160"/>
      <c r="CH424" s="160"/>
      <c r="CI424" s="160"/>
      <c r="CJ424" s="160"/>
      <c r="CK424" s="160"/>
      <c r="CL424" s="160"/>
      <c r="CM424" s="160"/>
      <c r="CN424" s="160"/>
      <c r="CO424" s="160"/>
      <c r="CP424" s="160"/>
      <c r="CQ424" s="160"/>
      <c r="CR424" s="160"/>
      <c r="CS424" s="160"/>
      <c r="CT424" s="160"/>
      <c r="CU424" s="160"/>
      <c r="CV424" s="160"/>
      <c r="CW424" s="160"/>
      <c r="CX424" s="160"/>
      <c r="CY424" s="160"/>
      <c r="CZ424" s="160"/>
      <c r="DA424" s="160"/>
      <c r="DB424" s="160"/>
      <c r="DC424" s="160"/>
      <c r="DD424" s="71"/>
      <c r="DH424" s="64"/>
      <c r="DI424" s="64"/>
    </row>
    <row r="425" spans="1:113" s="56" customFormat="1" ht="11.25">
      <c r="A425" s="4"/>
      <c r="B425" s="4"/>
      <c r="D425" s="57"/>
      <c r="E425" s="158" t="s">
        <v>641</v>
      </c>
      <c r="F425" s="159" t="s">
        <v>720</v>
      </c>
      <c r="G425" s="160"/>
      <c r="H425" s="160"/>
      <c r="I425" s="160"/>
      <c r="J425" s="160"/>
      <c r="K425" s="160"/>
      <c r="L425" s="160"/>
      <c r="M425" s="160"/>
      <c r="N425" s="160"/>
      <c r="O425" s="160"/>
      <c r="P425" s="160"/>
      <c r="Q425" s="160"/>
      <c r="R425" s="160"/>
      <c r="S425" s="160"/>
      <c r="T425" s="160"/>
      <c r="U425" s="160"/>
      <c r="V425" s="160"/>
      <c r="W425" s="160"/>
      <c r="X425" s="160"/>
      <c r="Y425" s="160"/>
      <c r="Z425" s="160"/>
      <c r="AA425" s="160"/>
      <c r="AB425" s="160"/>
      <c r="AC425" s="160"/>
      <c r="AD425" s="160"/>
      <c r="AE425" s="160"/>
      <c r="AF425" s="160"/>
      <c r="AG425" s="160"/>
      <c r="AH425" s="160"/>
      <c r="AI425" s="160"/>
      <c r="AJ425" s="160"/>
      <c r="AK425" s="160"/>
      <c r="AL425" s="160"/>
      <c r="AM425" s="160"/>
      <c r="AN425" s="160"/>
      <c r="AO425" s="160"/>
      <c r="AP425" s="160"/>
      <c r="AQ425" s="160"/>
      <c r="AR425" s="160"/>
      <c r="AS425" s="160"/>
      <c r="AT425" s="160"/>
      <c r="AU425" s="160"/>
      <c r="AV425" s="160"/>
      <c r="AW425" s="160"/>
      <c r="AX425" s="160"/>
      <c r="AY425" s="160"/>
      <c r="AZ425" s="160"/>
      <c r="BA425" s="160"/>
      <c r="BB425" s="160"/>
      <c r="BC425" s="160"/>
      <c r="BD425" s="160"/>
      <c r="BE425" s="160"/>
      <c r="BF425" s="160"/>
      <c r="BG425" s="160"/>
      <c r="BH425" s="160"/>
      <c r="BI425" s="160"/>
      <c r="BJ425" s="160"/>
      <c r="BK425" s="160"/>
      <c r="BL425" s="160"/>
      <c r="BM425" s="160"/>
      <c r="BN425" s="160"/>
      <c r="BO425" s="160"/>
      <c r="BP425" s="160"/>
      <c r="BQ425" s="160"/>
      <c r="BR425" s="160"/>
      <c r="BS425" s="160"/>
      <c r="BT425" s="160"/>
      <c r="BU425" s="160"/>
      <c r="BV425" s="160"/>
      <c r="BW425" s="160"/>
      <c r="BX425" s="160"/>
      <c r="BY425" s="160"/>
      <c r="BZ425" s="160"/>
      <c r="CA425" s="160"/>
      <c r="CB425" s="160"/>
      <c r="CC425" s="160"/>
      <c r="CD425" s="160"/>
      <c r="CE425" s="160"/>
      <c r="CF425" s="160"/>
      <c r="CG425" s="160"/>
      <c r="CH425" s="160"/>
      <c r="CI425" s="160"/>
      <c r="CJ425" s="160"/>
      <c r="CK425" s="160"/>
      <c r="CL425" s="160"/>
      <c r="CM425" s="160"/>
      <c r="CN425" s="160"/>
      <c r="CO425" s="160"/>
      <c r="CP425" s="160"/>
      <c r="CQ425" s="160"/>
      <c r="CR425" s="160"/>
      <c r="CS425" s="160"/>
      <c r="CT425" s="160"/>
      <c r="CU425" s="160"/>
      <c r="CV425" s="160"/>
      <c r="CW425" s="160"/>
      <c r="CX425" s="160"/>
      <c r="CY425" s="160"/>
      <c r="CZ425" s="160"/>
      <c r="DA425" s="160"/>
      <c r="DB425" s="160"/>
      <c r="DC425" s="160"/>
      <c r="DD425" s="71"/>
      <c r="DH425" s="64"/>
      <c r="DI425" s="64"/>
    </row>
    <row r="426" spans="1:113" s="56" customFormat="1" ht="11.25">
      <c r="A426" s="4"/>
      <c r="B426" s="4"/>
      <c r="D426" s="57"/>
      <c r="E426" s="158"/>
      <c r="F426" s="159" t="s">
        <v>721</v>
      </c>
      <c r="G426" s="160"/>
      <c r="H426" s="160"/>
      <c r="I426" s="160"/>
      <c r="J426" s="160"/>
      <c r="K426" s="160"/>
      <c r="L426" s="160"/>
      <c r="M426" s="160"/>
      <c r="N426" s="160"/>
      <c r="O426" s="160"/>
      <c r="P426" s="160"/>
      <c r="Q426" s="160"/>
      <c r="R426" s="160"/>
      <c r="S426" s="160"/>
      <c r="T426" s="160"/>
      <c r="U426" s="160"/>
      <c r="V426" s="160"/>
      <c r="W426" s="160"/>
      <c r="X426" s="160"/>
      <c r="Y426" s="160"/>
      <c r="Z426" s="160"/>
      <c r="AA426" s="160"/>
      <c r="AB426" s="160"/>
      <c r="AC426" s="160"/>
      <c r="AD426" s="160"/>
      <c r="AE426" s="160"/>
      <c r="AF426" s="160"/>
      <c r="AG426" s="160"/>
      <c r="AH426" s="160"/>
      <c r="AI426" s="160"/>
      <c r="AJ426" s="160"/>
      <c r="AK426" s="160"/>
      <c r="AL426" s="160"/>
      <c r="AM426" s="160"/>
      <c r="AN426" s="160"/>
      <c r="AO426" s="160"/>
      <c r="AP426" s="160"/>
      <c r="AQ426" s="160"/>
      <c r="AR426" s="160"/>
      <c r="AS426" s="160"/>
      <c r="AT426" s="160"/>
      <c r="AU426" s="160"/>
      <c r="AV426" s="160"/>
      <c r="AW426" s="160"/>
      <c r="AX426" s="160"/>
      <c r="AY426" s="160"/>
      <c r="AZ426" s="160"/>
      <c r="BA426" s="160"/>
      <c r="BB426" s="160"/>
      <c r="BC426" s="160"/>
      <c r="BD426" s="160"/>
      <c r="BE426" s="160"/>
      <c r="BF426" s="160"/>
      <c r="BG426" s="160"/>
      <c r="BH426" s="160"/>
      <c r="BI426" s="160"/>
      <c r="BJ426" s="160"/>
      <c r="BK426" s="160"/>
      <c r="BL426" s="160"/>
      <c r="BM426" s="160"/>
      <c r="BN426" s="160"/>
      <c r="BO426" s="160"/>
      <c r="BP426" s="160"/>
      <c r="BQ426" s="160"/>
      <c r="BR426" s="160"/>
      <c r="BS426" s="160"/>
      <c r="BT426" s="160"/>
      <c r="BU426" s="160"/>
      <c r="BV426" s="160"/>
      <c r="BW426" s="160"/>
      <c r="BX426" s="160"/>
      <c r="BY426" s="160"/>
      <c r="BZ426" s="160"/>
      <c r="CA426" s="160"/>
      <c r="CB426" s="160"/>
      <c r="CC426" s="160"/>
      <c r="CD426" s="160"/>
      <c r="CE426" s="160"/>
      <c r="CF426" s="160"/>
      <c r="CG426" s="160"/>
      <c r="CH426" s="160"/>
      <c r="CI426" s="160"/>
      <c r="CJ426" s="160"/>
      <c r="CK426" s="160"/>
      <c r="CL426" s="160"/>
      <c r="CM426" s="160"/>
      <c r="CN426" s="160"/>
      <c r="CO426" s="160"/>
      <c r="CP426" s="160"/>
      <c r="CQ426" s="160"/>
      <c r="CR426" s="160"/>
      <c r="CS426" s="160"/>
      <c r="CT426" s="160"/>
      <c r="CU426" s="160"/>
      <c r="CV426" s="160"/>
      <c r="CW426" s="160"/>
      <c r="CX426" s="160"/>
      <c r="CY426" s="160"/>
      <c r="CZ426" s="160"/>
      <c r="DA426" s="160"/>
      <c r="DB426" s="160"/>
      <c r="DC426" s="160"/>
      <c r="DD426" s="71"/>
      <c r="DH426" s="64"/>
      <c r="DI426" s="64"/>
    </row>
    <row r="427" spans="1:113">
      <c r="D427" s="31"/>
      <c r="DD427" s="161"/>
    </row>
    <row r="428" spans="1:113">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29"/>
      <c r="CC428" s="29"/>
      <c r="CD428" s="29"/>
      <c r="CE428" s="29"/>
      <c r="CF428" s="29"/>
      <c r="CG428" s="29"/>
      <c r="CH428" s="29"/>
      <c r="CI428" s="29"/>
      <c r="CJ428" s="29"/>
      <c r="CK428" s="29"/>
      <c r="CL428" s="29"/>
      <c r="CM428" s="29"/>
      <c r="CN428" s="29"/>
      <c r="CO428" s="29"/>
      <c r="CP428" s="29"/>
      <c r="CQ428" s="29"/>
      <c r="CR428" s="29"/>
      <c r="CS428" s="29"/>
      <c r="CT428" s="29"/>
      <c r="CU428" s="29"/>
      <c r="CV428" s="29"/>
      <c r="CW428" s="29"/>
      <c r="CX428" s="29"/>
      <c r="CY428" s="29"/>
      <c r="CZ428" s="29"/>
      <c r="DA428" s="29"/>
      <c r="DB428" s="29"/>
      <c r="DC428" s="29"/>
    </row>
  </sheetData>
  <mergeCells count="107">
    <mergeCell ref="BR18:BT18"/>
    <mergeCell ref="BU18:BW18"/>
    <mergeCell ref="BX18:BZ18"/>
    <mergeCell ref="CS19:DC19"/>
    <mergeCell ref="BG18:BG19"/>
    <mergeCell ref="BH18:BH19"/>
    <mergeCell ref="BI18:BI19"/>
    <mergeCell ref="BJ18:BJ19"/>
    <mergeCell ref="BL18:BN18"/>
    <mergeCell ref="BO18:BQ18"/>
    <mergeCell ref="AW18:AW19"/>
    <mergeCell ref="AX18:AX19"/>
    <mergeCell ref="AY18:AY19"/>
    <mergeCell ref="AZ18:AZ19"/>
    <mergeCell ref="BA18:BA19"/>
    <mergeCell ref="BB18:BB19"/>
    <mergeCell ref="AQ18:AQ19"/>
    <mergeCell ref="AR18:AR19"/>
    <mergeCell ref="AS18:AS19"/>
    <mergeCell ref="AT18:AT19"/>
    <mergeCell ref="AU18:AU19"/>
    <mergeCell ref="AV18:AV19"/>
    <mergeCell ref="AK18:AK19"/>
    <mergeCell ref="AL18:AL19"/>
    <mergeCell ref="AM18:AM19"/>
    <mergeCell ref="AN18:AN19"/>
    <mergeCell ref="AO18:AO19"/>
    <mergeCell ref="AP18:AP19"/>
    <mergeCell ref="AE18:AE19"/>
    <mergeCell ref="AF18:AF19"/>
    <mergeCell ref="AG18:AG19"/>
    <mergeCell ref="AH18:AH19"/>
    <mergeCell ref="AI18:AI19"/>
    <mergeCell ref="AJ18:AJ19"/>
    <mergeCell ref="Y18:Y19"/>
    <mergeCell ref="Z18:Z19"/>
    <mergeCell ref="AA18:AA19"/>
    <mergeCell ref="AB18:AB19"/>
    <mergeCell ref="AC18:AC19"/>
    <mergeCell ref="AD18:AD19"/>
    <mergeCell ref="S18:S19"/>
    <mergeCell ref="T18:T19"/>
    <mergeCell ref="U18:U19"/>
    <mergeCell ref="V18:V19"/>
    <mergeCell ref="W18:W19"/>
    <mergeCell ref="X18:X19"/>
    <mergeCell ref="M18:M19"/>
    <mergeCell ref="N18:N19"/>
    <mergeCell ref="O18:O19"/>
    <mergeCell ref="P18:P19"/>
    <mergeCell ref="Q18:Q19"/>
    <mergeCell ref="R18:R19"/>
    <mergeCell ref="CZ17:CZ18"/>
    <mergeCell ref="DA17:DA18"/>
    <mergeCell ref="DB17:DB18"/>
    <mergeCell ref="DC17:DC18"/>
    <mergeCell ref="G18:G19"/>
    <mergeCell ref="H18:H19"/>
    <mergeCell ref="I18:I19"/>
    <mergeCell ref="J18:J19"/>
    <mergeCell ref="K18:K19"/>
    <mergeCell ref="L18:L19"/>
    <mergeCell ref="CJ17:CL18"/>
    <mergeCell ref="CM17:CO18"/>
    <mergeCell ref="CP17:CR18"/>
    <mergeCell ref="CS17:CW17"/>
    <mergeCell ref="CX17:CX18"/>
    <mergeCell ref="CY17:CY18"/>
    <mergeCell ref="BC17:BF17"/>
    <mergeCell ref="BG17:BJ17"/>
    <mergeCell ref="BL17:BZ17"/>
    <mergeCell ref="CA17:CC18"/>
    <mergeCell ref="CD17:CF18"/>
    <mergeCell ref="CG17:CI18"/>
    <mergeCell ref="BC18:BC19"/>
    <mergeCell ref="BD18:BD19"/>
    <mergeCell ref="BE18:BE19"/>
    <mergeCell ref="BF18:BF19"/>
    <mergeCell ref="AE17:AH17"/>
    <mergeCell ref="AI17:AL17"/>
    <mergeCell ref="AM17:AP17"/>
    <mergeCell ref="AQ17:AT17"/>
    <mergeCell ref="AU17:AX17"/>
    <mergeCell ref="AY17:BB17"/>
    <mergeCell ref="G17:J17"/>
    <mergeCell ref="K17:N17"/>
    <mergeCell ref="O17:R17"/>
    <mergeCell ref="S17:V17"/>
    <mergeCell ref="W17:Z17"/>
    <mergeCell ref="AA17:AD17"/>
    <mergeCell ref="DB7:DD7"/>
    <mergeCell ref="DC8:DD8"/>
    <mergeCell ref="D11:DD11"/>
    <mergeCell ref="D12:DD12"/>
    <mergeCell ref="E16:E19"/>
    <mergeCell ref="F16:F19"/>
    <mergeCell ref="G16:AH16"/>
    <mergeCell ref="AI16:BJ16"/>
    <mergeCell ref="BK16:BK19"/>
    <mergeCell ref="BL16:DC16"/>
    <mergeCell ref="DB4:DD4"/>
    <mergeCell ref="E5:F5"/>
    <mergeCell ref="BI5:BJ5"/>
    <mergeCell ref="DB5:DD5"/>
    <mergeCell ref="E6:F6"/>
    <mergeCell ref="BI6:BJ6"/>
    <mergeCell ref="DB6:DD6"/>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T52"/>
  <sheetViews>
    <sheetView showGridLines="0" zoomScaleNormal="100" workbookViewId="0">
      <pane xSplit="6" ySplit="16" topLeftCell="G17" activePane="bottomRight" state="frozen"/>
      <selection activeCell="G18" sqref="G18"/>
      <selection pane="topRight" activeCell="G18" sqref="G18"/>
      <selection pane="bottomLeft" activeCell="G18" sqref="G18"/>
      <selection pane="bottomRight" activeCell="A5" sqref="A5:XFD9"/>
    </sheetView>
  </sheetViews>
  <sheetFormatPr defaultRowHeight="11.25"/>
  <cols>
    <col min="1" max="2" width="9.5703125" style="231" hidden="1" customWidth="1"/>
    <col min="3" max="3" width="17.5703125" style="239" customWidth="1"/>
    <col min="4" max="4" width="9.140625" style="239"/>
    <col min="5" max="5" width="11.7109375" style="239" bestFit="1" customWidth="1"/>
    <col min="6" max="6" width="51.5703125" style="239" customWidth="1"/>
    <col min="7" max="7" width="16.5703125" style="239" customWidth="1"/>
    <col min="8" max="9" width="19.7109375" style="239" customWidth="1"/>
    <col min="10" max="10" width="27.140625" style="239" customWidth="1"/>
    <col min="11" max="11" width="12.140625" style="239" customWidth="1"/>
    <col min="12" max="14" width="9.140625" style="239"/>
    <col min="15" max="16" width="9.140625" style="234" customWidth="1"/>
    <col min="17" max="19" width="9.140625" style="239"/>
    <col min="20" max="20" width="0" style="241" hidden="1" customWidth="1"/>
    <col min="21" max="257" width="9.140625" style="239"/>
    <col min="258" max="259" width="0" style="239" hidden="1" customWidth="1"/>
    <col min="260" max="260" width="17.5703125" style="239" customWidth="1"/>
    <col min="261" max="261" width="9.140625" style="239"/>
    <col min="262" max="262" width="11.7109375" style="239" bestFit="1" customWidth="1"/>
    <col min="263" max="263" width="51.5703125" style="239" customWidth="1"/>
    <col min="264" max="265" width="19.7109375" style="239" customWidth="1"/>
    <col min="266" max="266" width="27.140625" style="239" customWidth="1"/>
    <col min="267" max="267" width="12.140625" style="239" customWidth="1"/>
    <col min="268" max="270" width="9.140625" style="239"/>
    <col min="271" max="272" width="9.140625" style="239" customWidth="1"/>
    <col min="273" max="275" width="9.140625" style="239"/>
    <col min="276" max="276" width="0" style="239" hidden="1" customWidth="1"/>
    <col min="277" max="513" width="9.140625" style="239"/>
    <col min="514" max="515" width="0" style="239" hidden="1" customWidth="1"/>
    <col min="516" max="516" width="17.5703125" style="239" customWidth="1"/>
    <col min="517" max="517" width="9.140625" style="239"/>
    <col min="518" max="518" width="11.7109375" style="239" bestFit="1" customWidth="1"/>
    <col min="519" max="519" width="51.5703125" style="239" customWidth="1"/>
    <col min="520" max="521" width="19.7109375" style="239" customWidth="1"/>
    <col min="522" max="522" width="27.140625" style="239" customWidth="1"/>
    <col min="523" max="523" width="12.140625" style="239" customWidth="1"/>
    <col min="524" max="526" width="9.140625" style="239"/>
    <col min="527" max="528" width="9.140625" style="239" customWidth="1"/>
    <col min="529" max="531" width="9.140625" style="239"/>
    <col min="532" max="532" width="0" style="239" hidden="1" customWidth="1"/>
    <col min="533" max="769" width="9.140625" style="239"/>
    <col min="770" max="771" width="0" style="239" hidden="1" customWidth="1"/>
    <col min="772" max="772" width="17.5703125" style="239" customWidth="1"/>
    <col min="773" max="773" width="9.140625" style="239"/>
    <col min="774" max="774" width="11.7109375" style="239" bestFit="1" customWidth="1"/>
    <col min="775" max="775" width="51.5703125" style="239" customWidth="1"/>
    <col min="776" max="777" width="19.7109375" style="239" customWidth="1"/>
    <col min="778" max="778" width="27.140625" style="239" customWidth="1"/>
    <col min="779" max="779" width="12.140625" style="239" customWidth="1"/>
    <col min="780" max="782" width="9.140625" style="239"/>
    <col min="783" max="784" width="9.140625" style="239" customWidth="1"/>
    <col min="785" max="787" width="9.140625" style="239"/>
    <col min="788" max="788" width="0" style="239" hidden="1" customWidth="1"/>
    <col min="789" max="1025" width="9.140625" style="239"/>
    <col min="1026" max="1027" width="0" style="239" hidden="1" customWidth="1"/>
    <col min="1028" max="1028" width="17.5703125" style="239" customWidth="1"/>
    <col min="1029" max="1029" width="9.140625" style="239"/>
    <col min="1030" max="1030" width="11.7109375" style="239" bestFit="1" customWidth="1"/>
    <col min="1031" max="1031" width="51.5703125" style="239" customWidth="1"/>
    <col min="1032" max="1033" width="19.7109375" style="239" customWidth="1"/>
    <col min="1034" max="1034" width="27.140625" style="239" customWidth="1"/>
    <col min="1035" max="1035" width="12.140625" style="239" customWidth="1"/>
    <col min="1036" max="1038" width="9.140625" style="239"/>
    <col min="1039" max="1040" width="9.140625" style="239" customWidth="1"/>
    <col min="1041" max="1043" width="9.140625" style="239"/>
    <col min="1044" max="1044" width="0" style="239" hidden="1" customWidth="1"/>
    <col min="1045" max="1281" width="9.140625" style="239"/>
    <col min="1282" max="1283" width="0" style="239" hidden="1" customWidth="1"/>
    <col min="1284" max="1284" width="17.5703125" style="239" customWidth="1"/>
    <col min="1285" max="1285" width="9.140625" style="239"/>
    <col min="1286" max="1286" width="11.7109375" style="239" bestFit="1" customWidth="1"/>
    <col min="1287" max="1287" width="51.5703125" style="239" customWidth="1"/>
    <col min="1288" max="1289" width="19.7109375" style="239" customWidth="1"/>
    <col min="1290" max="1290" width="27.140625" style="239" customWidth="1"/>
    <col min="1291" max="1291" width="12.140625" style="239" customWidth="1"/>
    <col min="1292" max="1294" width="9.140625" style="239"/>
    <col min="1295" max="1296" width="9.140625" style="239" customWidth="1"/>
    <col min="1297" max="1299" width="9.140625" style="239"/>
    <col min="1300" max="1300" width="0" style="239" hidden="1" customWidth="1"/>
    <col min="1301" max="1537" width="9.140625" style="239"/>
    <col min="1538" max="1539" width="0" style="239" hidden="1" customWidth="1"/>
    <col min="1540" max="1540" width="17.5703125" style="239" customWidth="1"/>
    <col min="1541" max="1541" width="9.140625" style="239"/>
    <col min="1542" max="1542" width="11.7109375" style="239" bestFit="1" customWidth="1"/>
    <col min="1543" max="1543" width="51.5703125" style="239" customWidth="1"/>
    <col min="1544" max="1545" width="19.7109375" style="239" customWidth="1"/>
    <col min="1546" max="1546" width="27.140625" style="239" customWidth="1"/>
    <col min="1547" max="1547" width="12.140625" style="239" customWidth="1"/>
    <col min="1548" max="1550" width="9.140625" style="239"/>
    <col min="1551" max="1552" width="9.140625" style="239" customWidth="1"/>
    <col min="1553" max="1555" width="9.140625" style="239"/>
    <col min="1556" max="1556" width="0" style="239" hidden="1" customWidth="1"/>
    <col min="1557" max="1793" width="9.140625" style="239"/>
    <col min="1794" max="1795" width="0" style="239" hidden="1" customWidth="1"/>
    <col min="1796" max="1796" width="17.5703125" style="239" customWidth="1"/>
    <col min="1797" max="1797" width="9.140625" style="239"/>
    <col min="1798" max="1798" width="11.7109375" style="239" bestFit="1" customWidth="1"/>
    <col min="1799" max="1799" width="51.5703125" style="239" customWidth="1"/>
    <col min="1800" max="1801" width="19.7109375" style="239" customWidth="1"/>
    <col min="1802" max="1802" width="27.140625" style="239" customWidth="1"/>
    <col min="1803" max="1803" width="12.140625" style="239" customWidth="1"/>
    <col min="1804" max="1806" width="9.140625" style="239"/>
    <col min="1807" max="1808" width="9.140625" style="239" customWidth="1"/>
    <col min="1809" max="1811" width="9.140625" style="239"/>
    <col min="1812" max="1812" width="0" style="239" hidden="1" customWidth="1"/>
    <col min="1813" max="2049" width="9.140625" style="239"/>
    <col min="2050" max="2051" width="0" style="239" hidden="1" customWidth="1"/>
    <col min="2052" max="2052" width="17.5703125" style="239" customWidth="1"/>
    <col min="2053" max="2053" width="9.140625" style="239"/>
    <col min="2054" max="2054" width="11.7109375" style="239" bestFit="1" customWidth="1"/>
    <col min="2055" max="2055" width="51.5703125" style="239" customWidth="1"/>
    <col min="2056" max="2057" width="19.7109375" style="239" customWidth="1"/>
    <col min="2058" max="2058" width="27.140625" style="239" customWidth="1"/>
    <col min="2059" max="2059" width="12.140625" style="239" customWidth="1"/>
    <col min="2060" max="2062" width="9.140625" style="239"/>
    <col min="2063" max="2064" width="9.140625" style="239" customWidth="1"/>
    <col min="2065" max="2067" width="9.140625" style="239"/>
    <col min="2068" max="2068" width="0" style="239" hidden="1" customWidth="1"/>
    <col min="2069" max="2305" width="9.140625" style="239"/>
    <col min="2306" max="2307" width="0" style="239" hidden="1" customWidth="1"/>
    <col min="2308" max="2308" width="17.5703125" style="239" customWidth="1"/>
    <col min="2309" max="2309" width="9.140625" style="239"/>
    <col min="2310" max="2310" width="11.7109375" style="239" bestFit="1" customWidth="1"/>
    <col min="2311" max="2311" width="51.5703125" style="239" customWidth="1"/>
    <col min="2312" max="2313" width="19.7109375" style="239" customWidth="1"/>
    <col min="2314" max="2314" width="27.140625" style="239" customWidth="1"/>
    <col min="2315" max="2315" width="12.140625" style="239" customWidth="1"/>
    <col min="2316" max="2318" width="9.140625" style="239"/>
    <col min="2319" max="2320" width="9.140625" style="239" customWidth="1"/>
    <col min="2321" max="2323" width="9.140625" style="239"/>
    <col min="2324" max="2324" width="0" style="239" hidden="1" customWidth="1"/>
    <col min="2325" max="2561" width="9.140625" style="239"/>
    <col min="2562" max="2563" width="0" style="239" hidden="1" customWidth="1"/>
    <col min="2564" max="2564" width="17.5703125" style="239" customWidth="1"/>
    <col min="2565" max="2565" width="9.140625" style="239"/>
    <col min="2566" max="2566" width="11.7109375" style="239" bestFit="1" customWidth="1"/>
    <col min="2567" max="2567" width="51.5703125" style="239" customWidth="1"/>
    <col min="2568" max="2569" width="19.7109375" style="239" customWidth="1"/>
    <col min="2570" max="2570" width="27.140625" style="239" customWidth="1"/>
    <col min="2571" max="2571" width="12.140625" style="239" customWidth="1"/>
    <col min="2572" max="2574" width="9.140625" style="239"/>
    <col min="2575" max="2576" width="9.140625" style="239" customWidth="1"/>
    <col min="2577" max="2579" width="9.140625" style="239"/>
    <col min="2580" max="2580" width="0" style="239" hidden="1" customWidth="1"/>
    <col min="2581" max="2817" width="9.140625" style="239"/>
    <col min="2818" max="2819" width="0" style="239" hidden="1" customWidth="1"/>
    <col min="2820" max="2820" width="17.5703125" style="239" customWidth="1"/>
    <col min="2821" max="2821" width="9.140625" style="239"/>
    <col min="2822" max="2822" width="11.7109375" style="239" bestFit="1" customWidth="1"/>
    <col min="2823" max="2823" width="51.5703125" style="239" customWidth="1"/>
    <col min="2824" max="2825" width="19.7109375" style="239" customWidth="1"/>
    <col min="2826" max="2826" width="27.140625" style="239" customWidth="1"/>
    <col min="2827" max="2827" width="12.140625" style="239" customWidth="1"/>
    <col min="2828" max="2830" width="9.140625" style="239"/>
    <col min="2831" max="2832" width="9.140625" style="239" customWidth="1"/>
    <col min="2833" max="2835" width="9.140625" style="239"/>
    <col min="2836" max="2836" width="0" style="239" hidden="1" customWidth="1"/>
    <col min="2837" max="3073" width="9.140625" style="239"/>
    <col min="3074" max="3075" width="0" style="239" hidden="1" customWidth="1"/>
    <col min="3076" max="3076" width="17.5703125" style="239" customWidth="1"/>
    <col min="3077" max="3077" width="9.140625" style="239"/>
    <col min="3078" max="3078" width="11.7109375" style="239" bestFit="1" customWidth="1"/>
    <col min="3079" max="3079" width="51.5703125" style="239" customWidth="1"/>
    <col min="3080" max="3081" width="19.7109375" style="239" customWidth="1"/>
    <col min="3082" max="3082" width="27.140625" style="239" customWidth="1"/>
    <col min="3083" max="3083" width="12.140625" style="239" customWidth="1"/>
    <col min="3084" max="3086" width="9.140625" style="239"/>
    <col min="3087" max="3088" width="9.140625" style="239" customWidth="1"/>
    <col min="3089" max="3091" width="9.140625" style="239"/>
    <col min="3092" max="3092" width="0" style="239" hidden="1" customWidth="1"/>
    <col min="3093" max="3329" width="9.140625" style="239"/>
    <col min="3330" max="3331" width="0" style="239" hidden="1" customWidth="1"/>
    <col min="3332" max="3332" width="17.5703125" style="239" customWidth="1"/>
    <col min="3333" max="3333" width="9.140625" style="239"/>
    <col min="3334" max="3334" width="11.7109375" style="239" bestFit="1" customWidth="1"/>
    <col min="3335" max="3335" width="51.5703125" style="239" customWidth="1"/>
    <col min="3336" max="3337" width="19.7109375" style="239" customWidth="1"/>
    <col min="3338" max="3338" width="27.140625" style="239" customWidth="1"/>
    <col min="3339" max="3339" width="12.140625" style="239" customWidth="1"/>
    <col min="3340" max="3342" width="9.140625" style="239"/>
    <col min="3343" max="3344" width="9.140625" style="239" customWidth="1"/>
    <col min="3345" max="3347" width="9.140625" style="239"/>
    <col min="3348" max="3348" width="0" style="239" hidden="1" customWidth="1"/>
    <col min="3349" max="3585" width="9.140625" style="239"/>
    <col min="3586" max="3587" width="0" style="239" hidden="1" customWidth="1"/>
    <col min="3588" max="3588" width="17.5703125" style="239" customWidth="1"/>
    <col min="3589" max="3589" width="9.140625" style="239"/>
    <col min="3590" max="3590" width="11.7109375" style="239" bestFit="1" customWidth="1"/>
    <col min="3591" max="3591" width="51.5703125" style="239" customWidth="1"/>
    <col min="3592" max="3593" width="19.7109375" style="239" customWidth="1"/>
    <col min="3594" max="3594" width="27.140625" style="239" customWidth="1"/>
    <col min="3595" max="3595" width="12.140625" style="239" customWidth="1"/>
    <col min="3596" max="3598" width="9.140625" style="239"/>
    <col min="3599" max="3600" width="9.140625" style="239" customWidth="1"/>
    <col min="3601" max="3603" width="9.140625" style="239"/>
    <col min="3604" max="3604" width="0" style="239" hidden="1" customWidth="1"/>
    <col min="3605" max="3841" width="9.140625" style="239"/>
    <col min="3842" max="3843" width="0" style="239" hidden="1" customWidth="1"/>
    <col min="3844" max="3844" width="17.5703125" style="239" customWidth="1"/>
    <col min="3845" max="3845" width="9.140625" style="239"/>
    <col min="3846" max="3846" width="11.7109375" style="239" bestFit="1" customWidth="1"/>
    <col min="3847" max="3847" width="51.5703125" style="239" customWidth="1"/>
    <col min="3848" max="3849" width="19.7109375" style="239" customWidth="1"/>
    <col min="3850" max="3850" width="27.140625" style="239" customWidth="1"/>
    <col min="3851" max="3851" width="12.140625" style="239" customWidth="1"/>
    <col min="3852" max="3854" width="9.140625" style="239"/>
    <col min="3855" max="3856" width="9.140625" style="239" customWidth="1"/>
    <col min="3857" max="3859" width="9.140625" style="239"/>
    <col min="3860" max="3860" width="0" style="239" hidden="1" customWidth="1"/>
    <col min="3861" max="4097" width="9.140625" style="239"/>
    <col min="4098" max="4099" width="0" style="239" hidden="1" customWidth="1"/>
    <col min="4100" max="4100" width="17.5703125" style="239" customWidth="1"/>
    <col min="4101" max="4101" width="9.140625" style="239"/>
    <col min="4102" max="4102" width="11.7109375" style="239" bestFit="1" customWidth="1"/>
    <col min="4103" max="4103" width="51.5703125" style="239" customWidth="1"/>
    <col min="4104" max="4105" width="19.7109375" style="239" customWidth="1"/>
    <col min="4106" max="4106" width="27.140625" style="239" customWidth="1"/>
    <col min="4107" max="4107" width="12.140625" style="239" customWidth="1"/>
    <col min="4108" max="4110" width="9.140625" style="239"/>
    <col min="4111" max="4112" width="9.140625" style="239" customWidth="1"/>
    <col min="4113" max="4115" width="9.140625" style="239"/>
    <col min="4116" max="4116" width="0" style="239" hidden="1" customWidth="1"/>
    <col min="4117" max="4353" width="9.140625" style="239"/>
    <col min="4354" max="4355" width="0" style="239" hidden="1" customWidth="1"/>
    <col min="4356" max="4356" width="17.5703125" style="239" customWidth="1"/>
    <col min="4357" max="4357" width="9.140625" style="239"/>
    <col min="4358" max="4358" width="11.7109375" style="239" bestFit="1" customWidth="1"/>
    <col min="4359" max="4359" width="51.5703125" style="239" customWidth="1"/>
    <col min="4360" max="4361" width="19.7109375" style="239" customWidth="1"/>
    <col min="4362" max="4362" width="27.140625" style="239" customWidth="1"/>
    <col min="4363" max="4363" width="12.140625" style="239" customWidth="1"/>
    <col min="4364" max="4366" width="9.140625" style="239"/>
    <col min="4367" max="4368" width="9.140625" style="239" customWidth="1"/>
    <col min="4369" max="4371" width="9.140625" style="239"/>
    <col min="4372" max="4372" width="0" style="239" hidden="1" customWidth="1"/>
    <col min="4373" max="4609" width="9.140625" style="239"/>
    <col min="4610" max="4611" width="0" style="239" hidden="1" customWidth="1"/>
    <col min="4612" max="4612" width="17.5703125" style="239" customWidth="1"/>
    <col min="4613" max="4613" width="9.140625" style="239"/>
    <col min="4614" max="4614" width="11.7109375" style="239" bestFit="1" customWidth="1"/>
    <col min="4615" max="4615" width="51.5703125" style="239" customWidth="1"/>
    <col min="4616" max="4617" width="19.7109375" style="239" customWidth="1"/>
    <col min="4618" max="4618" width="27.140625" style="239" customWidth="1"/>
    <col min="4619" max="4619" width="12.140625" style="239" customWidth="1"/>
    <col min="4620" max="4622" width="9.140625" style="239"/>
    <col min="4623" max="4624" width="9.140625" style="239" customWidth="1"/>
    <col min="4625" max="4627" width="9.140625" style="239"/>
    <col min="4628" max="4628" width="0" style="239" hidden="1" customWidth="1"/>
    <col min="4629" max="4865" width="9.140625" style="239"/>
    <col min="4866" max="4867" width="0" style="239" hidden="1" customWidth="1"/>
    <col min="4868" max="4868" width="17.5703125" style="239" customWidth="1"/>
    <col min="4869" max="4869" width="9.140625" style="239"/>
    <col min="4870" max="4870" width="11.7109375" style="239" bestFit="1" customWidth="1"/>
    <col min="4871" max="4871" width="51.5703125" style="239" customWidth="1"/>
    <col min="4872" max="4873" width="19.7109375" style="239" customWidth="1"/>
    <col min="4874" max="4874" width="27.140625" style="239" customWidth="1"/>
    <col min="4875" max="4875" width="12.140625" style="239" customWidth="1"/>
    <col min="4876" max="4878" width="9.140625" style="239"/>
    <col min="4879" max="4880" width="9.140625" style="239" customWidth="1"/>
    <col min="4881" max="4883" width="9.140625" style="239"/>
    <col min="4884" max="4884" width="0" style="239" hidden="1" customWidth="1"/>
    <col min="4885" max="5121" width="9.140625" style="239"/>
    <col min="5122" max="5123" width="0" style="239" hidden="1" customWidth="1"/>
    <col min="5124" max="5124" width="17.5703125" style="239" customWidth="1"/>
    <col min="5125" max="5125" width="9.140625" style="239"/>
    <col min="5126" max="5126" width="11.7109375" style="239" bestFit="1" customWidth="1"/>
    <col min="5127" max="5127" width="51.5703125" style="239" customWidth="1"/>
    <col min="5128" max="5129" width="19.7109375" style="239" customWidth="1"/>
    <col min="5130" max="5130" width="27.140625" style="239" customWidth="1"/>
    <col min="5131" max="5131" width="12.140625" style="239" customWidth="1"/>
    <col min="5132" max="5134" width="9.140625" style="239"/>
    <col min="5135" max="5136" width="9.140625" style="239" customWidth="1"/>
    <col min="5137" max="5139" width="9.140625" style="239"/>
    <col min="5140" max="5140" width="0" style="239" hidden="1" customWidth="1"/>
    <col min="5141" max="5377" width="9.140625" style="239"/>
    <col min="5378" max="5379" width="0" style="239" hidden="1" customWidth="1"/>
    <col min="5380" max="5380" width="17.5703125" style="239" customWidth="1"/>
    <col min="5381" max="5381" width="9.140625" style="239"/>
    <col min="5382" max="5382" width="11.7109375" style="239" bestFit="1" customWidth="1"/>
    <col min="5383" max="5383" width="51.5703125" style="239" customWidth="1"/>
    <col min="5384" max="5385" width="19.7109375" style="239" customWidth="1"/>
    <col min="5386" max="5386" width="27.140625" style="239" customWidth="1"/>
    <col min="5387" max="5387" width="12.140625" style="239" customWidth="1"/>
    <col min="5388" max="5390" width="9.140625" style="239"/>
    <col min="5391" max="5392" width="9.140625" style="239" customWidth="1"/>
    <col min="5393" max="5395" width="9.140625" style="239"/>
    <col min="5396" max="5396" width="0" style="239" hidden="1" customWidth="1"/>
    <col min="5397" max="5633" width="9.140625" style="239"/>
    <col min="5634" max="5635" width="0" style="239" hidden="1" customWidth="1"/>
    <col min="5636" max="5636" width="17.5703125" style="239" customWidth="1"/>
    <col min="5637" max="5637" width="9.140625" style="239"/>
    <col min="5638" max="5638" width="11.7109375" style="239" bestFit="1" customWidth="1"/>
    <col min="5639" max="5639" width="51.5703125" style="239" customWidth="1"/>
    <col min="5640" max="5641" width="19.7109375" style="239" customWidth="1"/>
    <col min="5642" max="5642" width="27.140625" style="239" customWidth="1"/>
    <col min="5643" max="5643" width="12.140625" style="239" customWidth="1"/>
    <col min="5644" max="5646" width="9.140625" style="239"/>
    <col min="5647" max="5648" width="9.140625" style="239" customWidth="1"/>
    <col min="5649" max="5651" width="9.140625" style="239"/>
    <col min="5652" max="5652" width="0" style="239" hidden="1" customWidth="1"/>
    <col min="5653" max="5889" width="9.140625" style="239"/>
    <col min="5890" max="5891" width="0" style="239" hidden="1" customWidth="1"/>
    <col min="5892" max="5892" width="17.5703125" style="239" customWidth="1"/>
    <col min="5893" max="5893" width="9.140625" style="239"/>
    <col min="5894" max="5894" width="11.7109375" style="239" bestFit="1" customWidth="1"/>
    <col min="5895" max="5895" width="51.5703125" style="239" customWidth="1"/>
    <col min="5896" max="5897" width="19.7109375" style="239" customWidth="1"/>
    <col min="5898" max="5898" width="27.140625" style="239" customWidth="1"/>
    <col min="5899" max="5899" width="12.140625" style="239" customWidth="1"/>
    <col min="5900" max="5902" width="9.140625" style="239"/>
    <col min="5903" max="5904" width="9.140625" style="239" customWidth="1"/>
    <col min="5905" max="5907" width="9.140625" style="239"/>
    <col min="5908" max="5908" width="0" style="239" hidden="1" customWidth="1"/>
    <col min="5909" max="6145" width="9.140625" style="239"/>
    <col min="6146" max="6147" width="0" style="239" hidden="1" customWidth="1"/>
    <col min="6148" max="6148" width="17.5703125" style="239" customWidth="1"/>
    <col min="6149" max="6149" width="9.140625" style="239"/>
    <col min="6150" max="6150" width="11.7109375" style="239" bestFit="1" customWidth="1"/>
    <col min="6151" max="6151" width="51.5703125" style="239" customWidth="1"/>
    <col min="6152" max="6153" width="19.7109375" style="239" customWidth="1"/>
    <col min="6154" max="6154" width="27.140625" style="239" customWidth="1"/>
    <col min="6155" max="6155" width="12.140625" style="239" customWidth="1"/>
    <col min="6156" max="6158" width="9.140625" style="239"/>
    <col min="6159" max="6160" width="9.140625" style="239" customWidth="1"/>
    <col min="6161" max="6163" width="9.140625" style="239"/>
    <col min="6164" max="6164" width="0" style="239" hidden="1" customWidth="1"/>
    <col min="6165" max="6401" width="9.140625" style="239"/>
    <col min="6402" max="6403" width="0" style="239" hidden="1" customWidth="1"/>
    <col min="6404" max="6404" width="17.5703125" style="239" customWidth="1"/>
    <col min="6405" max="6405" width="9.140625" style="239"/>
    <col min="6406" max="6406" width="11.7109375" style="239" bestFit="1" customWidth="1"/>
    <col min="6407" max="6407" width="51.5703125" style="239" customWidth="1"/>
    <col min="6408" max="6409" width="19.7109375" style="239" customWidth="1"/>
    <col min="6410" max="6410" width="27.140625" style="239" customWidth="1"/>
    <col min="6411" max="6411" width="12.140625" style="239" customWidth="1"/>
    <col min="6412" max="6414" width="9.140625" style="239"/>
    <col min="6415" max="6416" width="9.140625" style="239" customWidth="1"/>
    <col min="6417" max="6419" width="9.140625" style="239"/>
    <col min="6420" max="6420" width="0" style="239" hidden="1" customWidth="1"/>
    <col min="6421" max="6657" width="9.140625" style="239"/>
    <col min="6658" max="6659" width="0" style="239" hidden="1" customWidth="1"/>
    <col min="6660" max="6660" width="17.5703125" style="239" customWidth="1"/>
    <col min="6661" max="6661" width="9.140625" style="239"/>
    <col min="6662" max="6662" width="11.7109375" style="239" bestFit="1" customWidth="1"/>
    <col min="6663" max="6663" width="51.5703125" style="239" customWidth="1"/>
    <col min="6664" max="6665" width="19.7109375" style="239" customWidth="1"/>
    <col min="6666" max="6666" width="27.140625" style="239" customWidth="1"/>
    <col min="6667" max="6667" width="12.140625" style="239" customWidth="1"/>
    <col min="6668" max="6670" width="9.140625" style="239"/>
    <col min="6671" max="6672" width="9.140625" style="239" customWidth="1"/>
    <col min="6673" max="6675" width="9.140625" style="239"/>
    <col min="6676" max="6676" width="0" style="239" hidden="1" customWidth="1"/>
    <col min="6677" max="6913" width="9.140625" style="239"/>
    <col min="6914" max="6915" width="0" style="239" hidden="1" customWidth="1"/>
    <col min="6916" max="6916" width="17.5703125" style="239" customWidth="1"/>
    <col min="6917" max="6917" width="9.140625" style="239"/>
    <col min="6918" max="6918" width="11.7109375" style="239" bestFit="1" customWidth="1"/>
    <col min="6919" max="6919" width="51.5703125" style="239" customWidth="1"/>
    <col min="6920" max="6921" width="19.7109375" style="239" customWidth="1"/>
    <col min="6922" max="6922" width="27.140625" style="239" customWidth="1"/>
    <col min="6923" max="6923" width="12.140625" style="239" customWidth="1"/>
    <col min="6924" max="6926" width="9.140625" style="239"/>
    <col min="6927" max="6928" width="9.140625" style="239" customWidth="1"/>
    <col min="6929" max="6931" width="9.140625" style="239"/>
    <col min="6932" max="6932" width="0" style="239" hidden="1" customWidth="1"/>
    <col min="6933" max="7169" width="9.140625" style="239"/>
    <col min="7170" max="7171" width="0" style="239" hidden="1" customWidth="1"/>
    <col min="7172" max="7172" width="17.5703125" style="239" customWidth="1"/>
    <col min="7173" max="7173" width="9.140625" style="239"/>
    <col min="7174" max="7174" width="11.7109375" style="239" bestFit="1" customWidth="1"/>
    <col min="7175" max="7175" width="51.5703125" style="239" customWidth="1"/>
    <col min="7176" max="7177" width="19.7109375" style="239" customWidth="1"/>
    <col min="7178" max="7178" width="27.140625" style="239" customWidth="1"/>
    <col min="7179" max="7179" width="12.140625" style="239" customWidth="1"/>
    <col min="7180" max="7182" width="9.140625" style="239"/>
    <col min="7183" max="7184" width="9.140625" style="239" customWidth="1"/>
    <col min="7185" max="7187" width="9.140625" style="239"/>
    <col min="7188" max="7188" width="0" style="239" hidden="1" customWidth="1"/>
    <col min="7189" max="7425" width="9.140625" style="239"/>
    <col min="7426" max="7427" width="0" style="239" hidden="1" customWidth="1"/>
    <col min="7428" max="7428" width="17.5703125" style="239" customWidth="1"/>
    <col min="7429" max="7429" width="9.140625" style="239"/>
    <col min="7430" max="7430" width="11.7109375" style="239" bestFit="1" customWidth="1"/>
    <col min="7431" max="7431" width="51.5703125" style="239" customWidth="1"/>
    <col min="7432" max="7433" width="19.7109375" style="239" customWidth="1"/>
    <col min="7434" max="7434" width="27.140625" style="239" customWidth="1"/>
    <col min="7435" max="7435" width="12.140625" style="239" customWidth="1"/>
    <col min="7436" max="7438" width="9.140625" style="239"/>
    <col min="7439" max="7440" width="9.140625" style="239" customWidth="1"/>
    <col min="7441" max="7443" width="9.140625" style="239"/>
    <col min="7444" max="7444" width="0" style="239" hidden="1" customWidth="1"/>
    <col min="7445" max="7681" width="9.140625" style="239"/>
    <col min="7682" max="7683" width="0" style="239" hidden="1" customWidth="1"/>
    <col min="7684" max="7684" width="17.5703125" style="239" customWidth="1"/>
    <col min="7685" max="7685" width="9.140625" style="239"/>
    <col min="7686" max="7686" width="11.7109375" style="239" bestFit="1" customWidth="1"/>
    <col min="7687" max="7687" width="51.5703125" style="239" customWidth="1"/>
    <col min="7688" max="7689" width="19.7109375" style="239" customWidth="1"/>
    <col min="7690" max="7690" width="27.140625" style="239" customWidth="1"/>
    <col min="7691" max="7691" width="12.140625" style="239" customWidth="1"/>
    <col min="7692" max="7694" width="9.140625" style="239"/>
    <col min="7695" max="7696" width="9.140625" style="239" customWidth="1"/>
    <col min="7697" max="7699" width="9.140625" style="239"/>
    <col min="7700" max="7700" width="0" style="239" hidden="1" customWidth="1"/>
    <col min="7701" max="7937" width="9.140625" style="239"/>
    <col min="7938" max="7939" width="0" style="239" hidden="1" customWidth="1"/>
    <col min="7940" max="7940" width="17.5703125" style="239" customWidth="1"/>
    <col min="7941" max="7941" width="9.140625" style="239"/>
    <col min="7942" max="7942" width="11.7109375" style="239" bestFit="1" customWidth="1"/>
    <col min="7943" max="7943" width="51.5703125" style="239" customWidth="1"/>
    <col min="7944" max="7945" width="19.7109375" style="239" customWidth="1"/>
    <col min="7946" max="7946" width="27.140625" style="239" customWidth="1"/>
    <col min="7947" max="7947" width="12.140625" style="239" customWidth="1"/>
    <col min="7948" max="7950" width="9.140625" style="239"/>
    <col min="7951" max="7952" width="9.140625" style="239" customWidth="1"/>
    <col min="7953" max="7955" width="9.140625" style="239"/>
    <col min="7956" max="7956" width="0" style="239" hidden="1" customWidth="1"/>
    <col min="7957" max="8193" width="9.140625" style="239"/>
    <col min="8194" max="8195" width="0" style="239" hidden="1" customWidth="1"/>
    <col min="8196" max="8196" width="17.5703125" style="239" customWidth="1"/>
    <col min="8197" max="8197" width="9.140625" style="239"/>
    <col min="8198" max="8198" width="11.7109375" style="239" bestFit="1" customWidth="1"/>
    <col min="8199" max="8199" width="51.5703125" style="239" customWidth="1"/>
    <col min="8200" max="8201" width="19.7109375" style="239" customWidth="1"/>
    <col min="8202" max="8202" width="27.140625" style="239" customWidth="1"/>
    <col min="8203" max="8203" width="12.140625" style="239" customWidth="1"/>
    <col min="8204" max="8206" width="9.140625" style="239"/>
    <col min="8207" max="8208" width="9.140625" style="239" customWidth="1"/>
    <col min="8209" max="8211" width="9.140625" style="239"/>
    <col min="8212" max="8212" width="0" style="239" hidden="1" customWidth="1"/>
    <col min="8213" max="8449" width="9.140625" style="239"/>
    <col min="8450" max="8451" width="0" style="239" hidden="1" customWidth="1"/>
    <col min="8452" max="8452" width="17.5703125" style="239" customWidth="1"/>
    <col min="8453" max="8453" width="9.140625" style="239"/>
    <col min="8454" max="8454" width="11.7109375" style="239" bestFit="1" customWidth="1"/>
    <col min="8455" max="8455" width="51.5703125" style="239" customWidth="1"/>
    <col min="8456" max="8457" width="19.7109375" style="239" customWidth="1"/>
    <col min="8458" max="8458" width="27.140625" style="239" customWidth="1"/>
    <col min="8459" max="8459" width="12.140625" style="239" customWidth="1"/>
    <col min="8460" max="8462" width="9.140625" style="239"/>
    <col min="8463" max="8464" width="9.140625" style="239" customWidth="1"/>
    <col min="8465" max="8467" width="9.140625" style="239"/>
    <col min="8468" max="8468" width="0" style="239" hidden="1" customWidth="1"/>
    <col min="8469" max="8705" width="9.140625" style="239"/>
    <col min="8706" max="8707" width="0" style="239" hidden="1" customWidth="1"/>
    <col min="8708" max="8708" width="17.5703125" style="239" customWidth="1"/>
    <col min="8709" max="8709" width="9.140625" style="239"/>
    <col min="8710" max="8710" width="11.7109375" style="239" bestFit="1" customWidth="1"/>
    <col min="8711" max="8711" width="51.5703125" style="239" customWidth="1"/>
    <col min="8712" max="8713" width="19.7109375" style="239" customWidth="1"/>
    <col min="8714" max="8714" width="27.140625" style="239" customWidth="1"/>
    <col min="8715" max="8715" width="12.140625" style="239" customWidth="1"/>
    <col min="8716" max="8718" width="9.140625" style="239"/>
    <col min="8719" max="8720" width="9.140625" style="239" customWidth="1"/>
    <col min="8721" max="8723" width="9.140625" style="239"/>
    <col min="8724" max="8724" width="0" style="239" hidden="1" customWidth="1"/>
    <col min="8725" max="8961" width="9.140625" style="239"/>
    <col min="8962" max="8963" width="0" style="239" hidden="1" customWidth="1"/>
    <col min="8964" max="8964" width="17.5703125" style="239" customWidth="1"/>
    <col min="8965" max="8965" width="9.140625" style="239"/>
    <col min="8966" max="8966" width="11.7109375" style="239" bestFit="1" customWidth="1"/>
    <col min="8967" max="8967" width="51.5703125" style="239" customWidth="1"/>
    <col min="8968" max="8969" width="19.7109375" style="239" customWidth="1"/>
    <col min="8970" max="8970" width="27.140625" style="239" customWidth="1"/>
    <col min="8971" max="8971" width="12.140625" style="239" customWidth="1"/>
    <col min="8972" max="8974" width="9.140625" style="239"/>
    <col min="8975" max="8976" width="9.140625" style="239" customWidth="1"/>
    <col min="8977" max="8979" width="9.140625" style="239"/>
    <col min="8980" max="8980" width="0" style="239" hidden="1" customWidth="1"/>
    <col min="8981" max="9217" width="9.140625" style="239"/>
    <col min="9218" max="9219" width="0" style="239" hidden="1" customWidth="1"/>
    <col min="9220" max="9220" width="17.5703125" style="239" customWidth="1"/>
    <col min="9221" max="9221" width="9.140625" style="239"/>
    <col min="9222" max="9222" width="11.7109375" style="239" bestFit="1" customWidth="1"/>
    <col min="9223" max="9223" width="51.5703125" style="239" customWidth="1"/>
    <col min="9224" max="9225" width="19.7109375" style="239" customWidth="1"/>
    <col min="9226" max="9226" width="27.140625" style="239" customWidth="1"/>
    <col min="9227" max="9227" width="12.140625" style="239" customWidth="1"/>
    <col min="9228" max="9230" width="9.140625" style="239"/>
    <col min="9231" max="9232" width="9.140625" style="239" customWidth="1"/>
    <col min="9233" max="9235" width="9.140625" style="239"/>
    <col min="9236" max="9236" width="0" style="239" hidden="1" customWidth="1"/>
    <col min="9237" max="9473" width="9.140625" style="239"/>
    <col min="9474" max="9475" width="0" style="239" hidden="1" customWidth="1"/>
    <col min="9476" max="9476" width="17.5703125" style="239" customWidth="1"/>
    <col min="9477" max="9477" width="9.140625" style="239"/>
    <col min="9478" max="9478" width="11.7109375" style="239" bestFit="1" customWidth="1"/>
    <col min="9479" max="9479" width="51.5703125" style="239" customWidth="1"/>
    <col min="9480" max="9481" width="19.7109375" style="239" customWidth="1"/>
    <col min="9482" max="9482" width="27.140625" style="239" customWidth="1"/>
    <col min="9483" max="9483" width="12.140625" style="239" customWidth="1"/>
    <col min="9484" max="9486" width="9.140625" style="239"/>
    <col min="9487" max="9488" width="9.140625" style="239" customWidth="1"/>
    <col min="9489" max="9491" width="9.140625" style="239"/>
    <col min="9492" max="9492" width="0" style="239" hidden="1" customWidth="1"/>
    <col min="9493" max="9729" width="9.140625" style="239"/>
    <col min="9730" max="9731" width="0" style="239" hidden="1" customWidth="1"/>
    <col min="9732" max="9732" width="17.5703125" style="239" customWidth="1"/>
    <col min="9733" max="9733" width="9.140625" style="239"/>
    <col min="9734" max="9734" width="11.7109375" style="239" bestFit="1" customWidth="1"/>
    <col min="9735" max="9735" width="51.5703125" style="239" customWidth="1"/>
    <col min="9736" max="9737" width="19.7109375" style="239" customWidth="1"/>
    <col min="9738" max="9738" width="27.140625" style="239" customWidth="1"/>
    <col min="9739" max="9739" width="12.140625" style="239" customWidth="1"/>
    <col min="9740" max="9742" width="9.140625" style="239"/>
    <col min="9743" max="9744" width="9.140625" style="239" customWidth="1"/>
    <col min="9745" max="9747" width="9.140625" style="239"/>
    <col min="9748" max="9748" width="0" style="239" hidden="1" customWidth="1"/>
    <col min="9749" max="9985" width="9.140625" style="239"/>
    <col min="9986" max="9987" width="0" style="239" hidden="1" customWidth="1"/>
    <col min="9988" max="9988" width="17.5703125" style="239" customWidth="1"/>
    <col min="9989" max="9989" width="9.140625" style="239"/>
    <col min="9990" max="9990" width="11.7109375" style="239" bestFit="1" customWidth="1"/>
    <col min="9991" max="9991" width="51.5703125" style="239" customWidth="1"/>
    <col min="9992" max="9993" width="19.7109375" style="239" customWidth="1"/>
    <col min="9994" max="9994" width="27.140625" style="239" customWidth="1"/>
    <col min="9995" max="9995" width="12.140625" style="239" customWidth="1"/>
    <col min="9996" max="9998" width="9.140625" style="239"/>
    <col min="9999" max="10000" width="9.140625" style="239" customWidth="1"/>
    <col min="10001" max="10003" width="9.140625" style="239"/>
    <col min="10004" max="10004" width="0" style="239" hidden="1" customWidth="1"/>
    <col min="10005" max="10241" width="9.140625" style="239"/>
    <col min="10242" max="10243" width="0" style="239" hidden="1" customWidth="1"/>
    <col min="10244" max="10244" width="17.5703125" style="239" customWidth="1"/>
    <col min="10245" max="10245" width="9.140625" style="239"/>
    <col min="10246" max="10246" width="11.7109375" style="239" bestFit="1" customWidth="1"/>
    <col min="10247" max="10247" width="51.5703125" style="239" customWidth="1"/>
    <col min="10248" max="10249" width="19.7109375" style="239" customWidth="1"/>
    <col min="10250" max="10250" width="27.140625" style="239" customWidth="1"/>
    <col min="10251" max="10251" width="12.140625" style="239" customWidth="1"/>
    <col min="10252" max="10254" width="9.140625" style="239"/>
    <col min="10255" max="10256" width="9.140625" style="239" customWidth="1"/>
    <col min="10257" max="10259" width="9.140625" style="239"/>
    <col min="10260" max="10260" width="0" style="239" hidden="1" customWidth="1"/>
    <col min="10261" max="10497" width="9.140625" style="239"/>
    <col min="10498" max="10499" width="0" style="239" hidden="1" customWidth="1"/>
    <col min="10500" max="10500" width="17.5703125" style="239" customWidth="1"/>
    <col min="10501" max="10501" width="9.140625" style="239"/>
    <col min="10502" max="10502" width="11.7109375" style="239" bestFit="1" customWidth="1"/>
    <col min="10503" max="10503" width="51.5703125" style="239" customWidth="1"/>
    <col min="10504" max="10505" width="19.7109375" style="239" customWidth="1"/>
    <col min="10506" max="10506" width="27.140625" style="239" customWidth="1"/>
    <col min="10507" max="10507" width="12.140625" style="239" customWidth="1"/>
    <col min="10508" max="10510" width="9.140625" style="239"/>
    <col min="10511" max="10512" width="9.140625" style="239" customWidth="1"/>
    <col min="10513" max="10515" width="9.140625" style="239"/>
    <col min="10516" max="10516" width="0" style="239" hidden="1" customWidth="1"/>
    <col min="10517" max="10753" width="9.140625" style="239"/>
    <col min="10754" max="10755" width="0" style="239" hidden="1" customWidth="1"/>
    <col min="10756" max="10756" width="17.5703125" style="239" customWidth="1"/>
    <col min="10757" max="10757" width="9.140625" style="239"/>
    <col min="10758" max="10758" width="11.7109375" style="239" bestFit="1" customWidth="1"/>
    <col min="10759" max="10759" width="51.5703125" style="239" customWidth="1"/>
    <col min="10760" max="10761" width="19.7109375" style="239" customWidth="1"/>
    <col min="10762" max="10762" width="27.140625" style="239" customWidth="1"/>
    <col min="10763" max="10763" width="12.140625" style="239" customWidth="1"/>
    <col min="10764" max="10766" width="9.140625" style="239"/>
    <col min="10767" max="10768" width="9.140625" style="239" customWidth="1"/>
    <col min="10769" max="10771" width="9.140625" style="239"/>
    <col min="10772" max="10772" width="0" style="239" hidden="1" customWidth="1"/>
    <col min="10773" max="11009" width="9.140625" style="239"/>
    <col min="11010" max="11011" width="0" style="239" hidden="1" customWidth="1"/>
    <col min="11012" max="11012" width="17.5703125" style="239" customWidth="1"/>
    <col min="11013" max="11013" width="9.140625" style="239"/>
    <col min="11014" max="11014" width="11.7109375" style="239" bestFit="1" customWidth="1"/>
    <col min="11015" max="11015" width="51.5703125" style="239" customWidth="1"/>
    <col min="11016" max="11017" width="19.7109375" style="239" customWidth="1"/>
    <col min="11018" max="11018" width="27.140625" style="239" customWidth="1"/>
    <col min="11019" max="11019" width="12.140625" style="239" customWidth="1"/>
    <col min="11020" max="11022" width="9.140625" style="239"/>
    <col min="11023" max="11024" width="9.140625" style="239" customWidth="1"/>
    <col min="11025" max="11027" width="9.140625" style="239"/>
    <col min="11028" max="11028" width="0" style="239" hidden="1" customWidth="1"/>
    <col min="11029" max="11265" width="9.140625" style="239"/>
    <col min="11266" max="11267" width="0" style="239" hidden="1" customWidth="1"/>
    <col min="11268" max="11268" width="17.5703125" style="239" customWidth="1"/>
    <col min="11269" max="11269" width="9.140625" style="239"/>
    <col min="11270" max="11270" width="11.7109375" style="239" bestFit="1" customWidth="1"/>
    <col min="11271" max="11271" width="51.5703125" style="239" customWidth="1"/>
    <col min="11272" max="11273" width="19.7109375" style="239" customWidth="1"/>
    <col min="11274" max="11274" width="27.140625" style="239" customWidth="1"/>
    <col min="11275" max="11275" width="12.140625" style="239" customWidth="1"/>
    <col min="11276" max="11278" width="9.140625" style="239"/>
    <col min="11279" max="11280" width="9.140625" style="239" customWidth="1"/>
    <col min="11281" max="11283" width="9.140625" style="239"/>
    <col min="11284" max="11284" width="0" style="239" hidden="1" customWidth="1"/>
    <col min="11285" max="11521" width="9.140625" style="239"/>
    <col min="11522" max="11523" width="0" style="239" hidden="1" customWidth="1"/>
    <col min="11524" max="11524" width="17.5703125" style="239" customWidth="1"/>
    <col min="11525" max="11525" width="9.140625" style="239"/>
    <col min="11526" max="11526" width="11.7109375" style="239" bestFit="1" customWidth="1"/>
    <col min="11527" max="11527" width="51.5703125" style="239" customWidth="1"/>
    <col min="11528" max="11529" width="19.7109375" style="239" customWidth="1"/>
    <col min="11530" max="11530" width="27.140625" style="239" customWidth="1"/>
    <col min="11531" max="11531" width="12.140625" style="239" customWidth="1"/>
    <col min="11532" max="11534" width="9.140625" style="239"/>
    <col min="11535" max="11536" width="9.140625" style="239" customWidth="1"/>
    <col min="11537" max="11539" width="9.140625" style="239"/>
    <col min="11540" max="11540" width="0" style="239" hidden="1" customWidth="1"/>
    <col min="11541" max="11777" width="9.140625" style="239"/>
    <col min="11778" max="11779" width="0" style="239" hidden="1" customWidth="1"/>
    <col min="11780" max="11780" width="17.5703125" style="239" customWidth="1"/>
    <col min="11781" max="11781" width="9.140625" style="239"/>
    <col min="11782" max="11782" width="11.7109375" style="239" bestFit="1" customWidth="1"/>
    <col min="11783" max="11783" width="51.5703125" style="239" customWidth="1"/>
    <col min="11784" max="11785" width="19.7109375" style="239" customWidth="1"/>
    <col min="11786" max="11786" width="27.140625" style="239" customWidth="1"/>
    <col min="11787" max="11787" width="12.140625" style="239" customWidth="1"/>
    <col min="11788" max="11790" width="9.140625" style="239"/>
    <col min="11791" max="11792" width="9.140625" style="239" customWidth="1"/>
    <col min="11793" max="11795" width="9.140625" style="239"/>
    <col min="11796" max="11796" width="0" style="239" hidden="1" customWidth="1"/>
    <col min="11797" max="12033" width="9.140625" style="239"/>
    <col min="12034" max="12035" width="0" style="239" hidden="1" customWidth="1"/>
    <col min="12036" max="12036" width="17.5703125" style="239" customWidth="1"/>
    <col min="12037" max="12037" width="9.140625" style="239"/>
    <col min="12038" max="12038" width="11.7109375" style="239" bestFit="1" customWidth="1"/>
    <col min="12039" max="12039" width="51.5703125" style="239" customWidth="1"/>
    <col min="12040" max="12041" width="19.7109375" style="239" customWidth="1"/>
    <col min="12042" max="12042" width="27.140625" style="239" customWidth="1"/>
    <col min="12043" max="12043" width="12.140625" style="239" customWidth="1"/>
    <col min="12044" max="12046" width="9.140625" style="239"/>
    <col min="12047" max="12048" width="9.140625" style="239" customWidth="1"/>
    <col min="12049" max="12051" width="9.140625" style="239"/>
    <col min="12052" max="12052" width="0" style="239" hidden="1" customWidth="1"/>
    <col min="12053" max="12289" width="9.140625" style="239"/>
    <col min="12290" max="12291" width="0" style="239" hidden="1" customWidth="1"/>
    <col min="12292" max="12292" width="17.5703125" style="239" customWidth="1"/>
    <col min="12293" max="12293" width="9.140625" style="239"/>
    <col min="12294" max="12294" width="11.7109375" style="239" bestFit="1" customWidth="1"/>
    <col min="12295" max="12295" width="51.5703125" style="239" customWidth="1"/>
    <col min="12296" max="12297" width="19.7109375" style="239" customWidth="1"/>
    <col min="12298" max="12298" width="27.140625" style="239" customWidth="1"/>
    <col min="12299" max="12299" width="12.140625" style="239" customWidth="1"/>
    <col min="12300" max="12302" width="9.140625" style="239"/>
    <col min="12303" max="12304" width="9.140625" style="239" customWidth="1"/>
    <col min="12305" max="12307" width="9.140625" style="239"/>
    <col min="12308" max="12308" width="0" style="239" hidden="1" customWidth="1"/>
    <col min="12309" max="12545" width="9.140625" style="239"/>
    <col min="12546" max="12547" width="0" style="239" hidden="1" customWidth="1"/>
    <col min="12548" max="12548" width="17.5703125" style="239" customWidth="1"/>
    <col min="12549" max="12549" width="9.140625" style="239"/>
    <col min="12550" max="12550" width="11.7109375" style="239" bestFit="1" customWidth="1"/>
    <col min="12551" max="12551" width="51.5703125" style="239" customWidth="1"/>
    <col min="12552" max="12553" width="19.7109375" style="239" customWidth="1"/>
    <col min="12554" max="12554" width="27.140625" style="239" customWidth="1"/>
    <col min="12555" max="12555" width="12.140625" style="239" customWidth="1"/>
    <col min="12556" max="12558" width="9.140625" style="239"/>
    <col min="12559" max="12560" width="9.140625" style="239" customWidth="1"/>
    <col min="12561" max="12563" width="9.140625" style="239"/>
    <col min="12564" max="12564" width="0" style="239" hidden="1" customWidth="1"/>
    <col min="12565" max="12801" width="9.140625" style="239"/>
    <col min="12802" max="12803" width="0" style="239" hidden="1" customWidth="1"/>
    <col min="12804" max="12804" width="17.5703125" style="239" customWidth="1"/>
    <col min="12805" max="12805" width="9.140625" style="239"/>
    <col min="12806" max="12806" width="11.7109375" style="239" bestFit="1" customWidth="1"/>
    <col min="12807" max="12807" width="51.5703125" style="239" customWidth="1"/>
    <col min="12808" max="12809" width="19.7109375" style="239" customWidth="1"/>
    <col min="12810" max="12810" width="27.140625" style="239" customWidth="1"/>
    <col min="12811" max="12811" width="12.140625" style="239" customWidth="1"/>
    <col min="12812" max="12814" width="9.140625" style="239"/>
    <col min="12815" max="12816" width="9.140625" style="239" customWidth="1"/>
    <col min="12817" max="12819" width="9.140625" style="239"/>
    <col min="12820" max="12820" width="0" style="239" hidden="1" customWidth="1"/>
    <col min="12821" max="13057" width="9.140625" style="239"/>
    <col min="13058" max="13059" width="0" style="239" hidden="1" customWidth="1"/>
    <col min="13060" max="13060" width="17.5703125" style="239" customWidth="1"/>
    <col min="13061" max="13061" width="9.140625" style="239"/>
    <col min="13062" max="13062" width="11.7109375" style="239" bestFit="1" customWidth="1"/>
    <col min="13063" max="13063" width="51.5703125" style="239" customWidth="1"/>
    <col min="13064" max="13065" width="19.7109375" style="239" customWidth="1"/>
    <col min="13066" max="13066" width="27.140625" style="239" customWidth="1"/>
    <col min="13067" max="13067" width="12.140625" style="239" customWidth="1"/>
    <col min="13068" max="13070" width="9.140625" style="239"/>
    <col min="13071" max="13072" width="9.140625" style="239" customWidth="1"/>
    <col min="13073" max="13075" width="9.140625" style="239"/>
    <col min="13076" max="13076" width="0" style="239" hidden="1" customWidth="1"/>
    <col min="13077" max="13313" width="9.140625" style="239"/>
    <col min="13314" max="13315" width="0" style="239" hidden="1" customWidth="1"/>
    <col min="13316" max="13316" width="17.5703125" style="239" customWidth="1"/>
    <col min="13317" max="13317" width="9.140625" style="239"/>
    <col min="13318" max="13318" width="11.7109375" style="239" bestFit="1" customWidth="1"/>
    <col min="13319" max="13319" width="51.5703125" style="239" customWidth="1"/>
    <col min="13320" max="13321" width="19.7109375" style="239" customWidth="1"/>
    <col min="13322" max="13322" width="27.140625" style="239" customWidth="1"/>
    <col min="13323" max="13323" width="12.140625" style="239" customWidth="1"/>
    <col min="13324" max="13326" width="9.140625" style="239"/>
    <col min="13327" max="13328" width="9.140625" style="239" customWidth="1"/>
    <col min="13329" max="13331" width="9.140625" style="239"/>
    <col min="13332" max="13332" width="0" style="239" hidden="1" customWidth="1"/>
    <col min="13333" max="13569" width="9.140625" style="239"/>
    <col min="13570" max="13571" width="0" style="239" hidden="1" customWidth="1"/>
    <col min="13572" max="13572" width="17.5703125" style="239" customWidth="1"/>
    <col min="13573" max="13573" width="9.140625" style="239"/>
    <col min="13574" max="13574" width="11.7109375" style="239" bestFit="1" customWidth="1"/>
    <col min="13575" max="13575" width="51.5703125" style="239" customWidth="1"/>
    <col min="13576" max="13577" width="19.7109375" style="239" customWidth="1"/>
    <col min="13578" max="13578" width="27.140625" style="239" customWidth="1"/>
    <col min="13579" max="13579" width="12.140625" style="239" customWidth="1"/>
    <col min="13580" max="13582" width="9.140625" style="239"/>
    <col min="13583" max="13584" width="9.140625" style="239" customWidth="1"/>
    <col min="13585" max="13587" width="9.140625" style="239"/>
    <col min="13588" max="13588" width="0" style="239" hidden="1" customWidth="1"/>
    <col min="13589" max="13825" width="9.140625" style="239"/>
    <col min="13826" max="13827" width="0" style="239" hidden="1" customWidth="1"/>
    <col min="13828" max="13828" width="17.5703125" style="239" customWidth="1"/>
    <col min="13829" max="13829" width="9.140625" style="239"/>
    <col min="13830" max="13830" width="11.7109375" style="239" bestFit="1" customWidth="1"/>
    <col min="13831" max="13831" width="51.5703125" style="239" customWidth="1"/>
    <col min="13832" max="13833" width="19.7109375" style="239" customWidth="1"/>
    <col min="13834" max="13834" width="27.140625" style="239" customWidth="1"/>
    <col min="13835" max="13835" width="12.140625" style="239" customWidth="1"/>
    <col min="13836" max="13838" width="9.140625" style="239"/>
    <col min="13839" max="13840" width="9.140625" style="239" customWidth="1"/>
    <col min="13841" max="13843" width="9.140625" style="239"/>
    <col min="13844" max="13844" width="0" style="239" hidden="1" customWidth="1"/>
    <col min="13845" max="14081" width="9.140625" style="239"/>
    <col min="14082" max="14083" width="0" style="239" hidden="1" customWidth="1"/>
    <col min="14084" max="14084" width="17.5703125" style="239" customWidth="1"/>
    <col min="14085" max="14085" width="9.140625" style="239"/>
    <col min="14086" max="14086" width="11.7109375" style="239" bestFit="1" customWidth="1"/>
    <col min="14087" max="14087" width="51.5703125" style="239" customWidth="1"/>
    <col min="14088" max="14089" width="19.7109375" style="239" customWidth="1"/>
    <col min="14090" max="14090" width="27.140625" style="239" customWidth="1"/>
    <col min="14091" max="14091" width="12.140625" style="239" customWidth="1"/>
    <col min="14092" max="14094" width="9.140625" style="239"/>
    <col min="14095" max="14096" width="9.140625" style="239" customWidth="1"/>
    <col min="14097" max="14099" width="9.140625" style="239"/>
    <col min="14100" max="14100" width="0" style="239" hidden="1" customWidth="1"/>
    <col min="14101" max="14337" width="9.140625" style="239"/>
    <col min="14338" max="14339" width="0" style="239" hidden="1" customWidth="1"/>
    <col min="14340" max="14340" width="17.5703125" style="239" customWidth="1"/>
    <col min="14341" max="14341" width="9.140625" style="239"/>
    <col min="14342" max="14342" width="11.7109375" style="239" bestFit="1" customWidth="1"/>
    <col min="14343" max="14343" width="51.5703125" style="239" customWidth="1"/>
    <col min="14344" max="14345" width="19.7109375" style="239" customWidth="1"/>
    <col min="14346" max="14346" width="27.140625" style="239" customWidth="1"/>
    <col min="14347" max="14347" width="12.140625" style="239" customWidth="1"/>
    <col min="14348" max="14350" width="9.140625" style="239"/>
    <col min="14351" max="14352" width="9.140625" style="239" customWidth="1"/>
    <col min="14353" max="14355" width="9.140625" style="239"/>
    <col min="14356" max="14356" width="0" style="239" hidden="1" customWidth="1"/>
    <col min="14357" max="14593" width="9.140625" style="239"/>
    <col min="14594" max="14595" width="0" style="239" hidden="1" customWidth="1"/>
    <col min="14596" max="14596" width="17.5703125" style="239" customWidth="1"/>
    <col min="14597" max="14597" width="9.140625" style="239"/>
    <col min="14598" max="14598" width="11.7109375" style="239" bestFit="1" customWidth="1"/>
    <col min="14599" max="14599" width="51.5703125" style="239" customWidth="1"/>
    <col min="14600" max="14601" width="19.7109375" style="239" customWidth="1"/>
    <col min="14602" max="14602" width="27.140625" style="239" customWidth="1"/>
    <col min="14603" max="14603" width="12.140625" style="239" customWidth="1"/>
    <col min="14604" max="14606" width="9.140625" style="239"/>
    <col min="14607" max="14608" width="9.140625" style="239" customWidth="1"/>
    <col min="14609" max="14611" width="9.140625" style="239"/>
    <col min="14612" max="14612" width="0" style="239" hidden="1" customWidth="1"/>
    <col min="14613" max="14849" width="9.140625" style="239"/>
    <col min="14850" max="14851" width="0" style="239" hidden="1" customWidth="1"/>
    <col min="14852" max="14852" width="17.5703125" style="239" customWidth="1"/>
    <col min="14853" max="14853" width="9.140625" style="239"/>
    <col min="14854" max="14854" width="11.7109375" style="239" bestFit="1" customWidth="1"/>
    <col min="14855" max="14855" width="51.5703125" style="239" customWidth="1"/>
    <col min="14856" max="14857" width="19.7109375" style="239" customWidth="1"/>
    <col min="14858" max="14858" width="27.140625" style="239" customWidth="1"/>
    <col min="14859" max="14859" width="12.140625" style="239" customWidth="1"/>
    <col min="14860" max="14862" width="9.140625" style="239"/>
    <col min="14863" max="14864" width="9.140625" style="239" customWidth="1"/>
    <col min="14865" max="14867" width="9.140625" style="239"/>
    <col min="14868" max="14868" width="0" style="239" hidden="1" customWidth="1"/>
    <col min="14869" max="15105" width="9.140625" style="239"/>
    <col min="15106" max="15107" width="0" style="239" hidden="1" customWidth="1"/>
    <col min="15108" max="15108" width="17.5703125" style="239" customWidth="1"/>
    <col min="15109" max="15109" width="9.140625" style="239"/>
    <col min="15110" max="15110" width="11.7109375" style="239" bestFit="1" customWidth="1"/>
    <col min="15111" max="15111" width="51.5703125" style="239" customWidth="1"/>
    <col min="15112" max="15113" width="19.7109375" style="239" customWidth="1"/>
    <col min="15114" max="15114" width="27.140625" style="239" customWidth="1"/>
    <col min="15115" max="15115" width="12.140625" style="239" customWidth="1"/>
    <col min="15116" max="15118" width="9.140625" style="239"/>
    <col min="15119" max="15120" width="9.140625" style="239" customWidth="1"/>
    <col min="15121" max="15123" width="9.140625" style="239"/>
    <col min="15124" max="15124" width="0" style="239" hidden="1" customWidth="1"/>
    <col min="15125" max="15361" width="9.140625" style="239"/>
    <col min="15362" max="15363" width="0" style="239" hidden="1" customWidth="1"/>
    <col min="15364" max="15364" width="17.5703125" style="239" customWidth="1"/>
    <col min="15365" max="15365" width="9.140625" style="239"/>
    <col min="15366" max="15366" width="11.7109375" style="239" bestFit="1" customWidth="1"/>
    <col min="15367" max="15367" width="51.5703125" style="239" customWidth="1"/>
    <col min="15368" max="15369" width="19.7109375" style="239" customWidth="1"/>
    <col min="15370" max="15370" width="27.140625" style="239" customWidth="1"/>
    <col min="15371" max="15371" width="12.140625" style="239" customWidth="1"/>
    <col min="15372" max="15374" width="9.140625" style="239"/>
    <col min="15375" max="15376" width="9.140625" style="239" customWidth="1"/>
    <col min="15377" max="15379" width="9.140625" style="239"/>
    <col min="15380" max="15380" width="0" style="239" hidden="1" customWidth="1"/>
    <col min="15381" max="15617" width="9.140625" style="239"/>
    <col min="15618" max="15619" width="0" style="239" hidden="1" customWidth="1"/>
    <col min="15620" max="15620" width="17.5703125" style="239" customWidth="1"/>
    <col min="15621" max="15621" width="9.140625" style="239"/>
    <col min="15622" max="15622" width="11.7109375" style="239" bestFit="1" customWidth="1"/>
    <col min="15623" max="15623" width="51.5703125" style="239" customWidth="1"/>
    <col min="15624" max="15625" width="19.7109375" style="239" customWidth="1"/>
    <col min="15626" max="15626" width="27.140625" style="239" customWidth="1"/>
    <col min="15627" max="15627" width="12.140625" style="239" customWidth="1"/>
    <col min="15628" max="15630" width="9.140625" style="239"/>
    <col min="15631" max="15632" width="9.140625" style="239" customWidth="1"/>
    <col min="15633" max="15635" width="9.140625" style="239"/>
    <col min="15636" max="15636" width="0" style="239" hidden="1" customWidth="1"/>
    <col min="15637" max="15873" width="9.140625" style="239"/>
    <col min="15874" max="15875" width="0" style="239" hidden="1" customWidth="1"/>
    <col min="15876" max="15876" width="17.5703125" style="239" customWidth="1"/>
    <col min="15877" max="15877" width="9.140625" style="239"/>
    <col min="15878" max="15878" width="11.7109375" style="239" bestFit="1" customWidth="1"/>
    <col min="15879" max="15879" width="51.5703125" style="239" customWidth="1"/>
    <col min="15880" max="15881" width="19.7109375" style="239" customWidth="1"/>
    <col min="15882" max="15882" width="27.140625" style="239" customWidth="1"/>
    <col min="15883" max="15883" width="12.140625" style="239" customWidth="1"/>
    <col min="15884" max="15886" width="9.140625" style="239"/>
    <col min="15887" max="15888" width="9.140625" style="239" customWidth="1"/>
    <col min="15889" max="15891" width="9.140625" style="239"/>
    <col min="15892" max="15892" width="0" style="239" hidden="1" customWidth="1"/>
    <col min="15893" max="16129" width="9.140625" style="239"/>
    <col min="16130" max="16131" width="0" style="239" hidden="1" customWidth="1"/>
    <col min="16132" max="16132" width="17.5703125" style="239" customWidth="1"/>
    <col min="16133" max="16133" width="9.140625" style="239"/>
    <col min="16134" max="16134" width="11.7109375" style="239" bestFit="1" customWidth="1"/>
    <col min="16135" max="16135" width="51.5703125" style="239" customWidth="1"/>
    <col min="16136" max="16137" width="19.7109375" style="239" customWidth="1"/>
    <col min="16138" max="16138" width="27.140625" style="239" customWidth="1"/>
    <col min="16139" max="16139" width="12.140625" style="239" customWidth="1"/>
    <col min="16140" max="16142" width="9.140625" style="239"/>
    <col min="16143" max="16144" width="9.140625" style="239" customWidth="1"/>
    <col min="16145" max="16147" width="9.140625" style="239"/>
    <col min="16148" max="16148" width="0" style="239" hidden="1" customWidth="1"/>
    <col min="16149" max="16384" width="9.140625" style="239"/>
  </cols>
  <sheetData>
    <row r="1" spans="1:20" s="232" customFormat="1" ht="11.25" hidden="1" customHeight="1">
      <c r="A1" s="231">
        <f>ID</f>
        <v>26322153</v>
      </c>
      <c r="B1" s="231"/>
      <c r="E1" s="233">
        <v>1</v>
      </c>
      <c r="F1" s="233">
        <v>1</v>
      </c>
      <c r="G1" s="233"/>
      <c r="H1" s="233">
        <v>1</v>
      </c>
      <c r="I1" s="233">
        <v>1</v>
      </c>
      <c r="J1" s="233">
        <v>1</v>
      </c>
      <c r="O1" s="234"/>
      <c r="P1" s="231"/>
      <c r="T1" s="231"/>
    </row>
    <row r="2" spans="1:20" s="232" customFormat="1" ht="11.25" hidden="1" customHeight="1">
      <c r="A2" s="231"/>
      <c r="B2" s="231"/>
      <c r="E2" s="233">
        <v>1</v>
      </c>
      <c r="F2" s="233">
        <v>1</v>
      </c>
      <c r="G2" s="233"/>
      <c r="H2" s="233">
        <v>1</v>
      </c>
      <c r="I2" s="233">
        <v>1</v>
      </c>
      <c r="J2" s="233">
        <v>1</v>
      </c>
      <c r="O2" s="234"/>
      <c r="P2" s="231"/>
      <c r="T2" s="231"/>
    </row>
    <row r="3" spans="1:20" s="232" customFormat="1" ht="11.25" hidden="1" customHeight="1">
      <c r="A3" s="231"/>
      <c r="B3" s="231"/>
      <c r="E3" s="235">
        <f>E1*E2</f>
        <v>1</v>
      </c>
      <c r="F3" s="235">
        <f>F1*F2</f>
        <v>1</v>
      </c>
      <c r="G3" s="235"/>
      <c r="H3" s="235">
        <f>H1*H2</f>
        <v>1</v>
      </c>
      <c r="I3" s="235">
        <f>I1*I2</f>
        <v>1</v>
      </c>
      <c r="J3" s="235">
        <f>J1*J2</f>
        <v>1</v>
      </c>
      <c r="K3" s="236"/>
      <c r="O3" s="234"/>
      <c r="P3" s="231"/>
      <c r="T3" s="231"/>
    </row>
    <row r="4" spans="1:20" s="237" customFormat="1" ht="34.5" customHeight="1">
      <c r="A4" s="231"/>
      <c r="B4" s="231"/>
      <c r="I4" s="6" t="s">
        <v>722</v>
      </c>
      <c r="J4" s="6"/>
      <c r="K4" s="6"/>
      <c r="O4" s="234"/>
      <c r="P4" s="234"/>
      <c r="T4" s="234"/>
    </row>
    <row r="5" spans="1:20" s="237" customFormat="1" hidden="1">
      <c r="A5" s="231"/>
      <c r="B5" s="231"/>
      <c r="I5" s="8" t="s">
        <v>1</v>
      </c>
      <c r="J5" s="8"/>
      <c r="K5" s="8"/>
      <c r="O5" s="234"/>
      <c r="P5" s="234"/>
      <c r="T5" s="234"/>
    </row>
    <row r="6" spans="1:20" s="237" customFormat="1" ht="17.25" hidden="1" customHeight="1">
      <c r="A6" s="231"/>
      <c r="B6" s="231"/>
      <c r="I6" s="9" t="str">
        <f>IF(B_POST="","",B_POST)</f>
        <v>Генеральный директор</v>
      </c>
      <c r="J6" s="9"/>
      <c r="K6" s="9"/>
      <c r="O6" s="234"/>
      <c r="P6" s="234"/>
      <c r="T6" s="234"/>
    </row>
    <row r="7" spans="1:20" s="237" customFormat="1" ht="17.25" hidden="1" customHeight="1">
      <c r="A7" s="231"/>
      <c r="B7" s="231"/>
      <c r="I7" s="9" t="str">
        <f>IF(B_FIO="","",B_FIO)</f>
        <v>Тарноруцкая Вероника Викторовна</v>
      </c>
      <c r="J7" s="9"/>
      <c r="K7" s="9"/>
      <c r="O7" s="234"/>
      <c r="P7" s="234"/>
      <c r="T7" s="234"/>
    </row>
    <row r="8" spans="1:20" s="237" customFormat="1" ht="13.5" hidden="1" customHeight="1">
      <c r="A8" s="231"/>
      <c r="B8" s="231"/>
      <c r="I8" s="238"/>
      <c r="J8" s="15" t="s">
        <v>4</v>
      </c>
      <c r="K8" s="15"/>
      <c r="O8" s="234"/>
      <c r="P8" s="234"/>
      <c r="T8" s="234"/>
    </row>
    <row r="9" spans="1:20" s="237" customFormat="1" ht="11.25" hidden="1" customHeight="1">
      <c r="A9" s="231"/>
      <c r="B9" s="231"/>
      <c r="I9" s="18"/>
      <c r="J9" s="19" t="s">
        <v>5</v>
      </c>
      <c r="K9" s="18"/>
      <c r="O9" s="234"/>
      <c r="P9" s="234"/>
      <c r="T9" s="234"/>
    </row>
    <row r="10" spans="1:20" ht="12" thickBot="1">
      <c r="K10" s="240"/>
    </row>
    <row r="11" spans="1:20" ht="24" customHeight="1">
      <c r="D11" s="242" t="s">
        <v>723</v>
      </c>
      <c r="E11" s="243"/>
      <c r="F11" s="243"/>
      <c r="G11" s="243"/>
      <c r="H11" s="243"/>
      <c r="I11" s="243"/>
      <c r="J11" s="243"/>
      <c r="K11" s="244"/>
    </row>
    <row r="12" spans="1:20" ht="15" customHeight="1" thickBot="1">
      <c r="D12" s="245" t="str">
        <f>COMPANY</f>
        <v>ЗАО "Царскосельская энергетическая компания"</v>
      </c>
      <c r="E12" s="246"/>
      <c r="F12" s="246"/>
      <c r="G12" s="246"/>
      <c r="H12" s="246"/>
      <c r="I12" s="246"/>
      <c r="J12" s="246"/>
      <c r="K12" s="247"/>
    </row>
    <row r="14" spans="1:20" ht="12" thickBot="1">
      <c r="D14" s="248"/>
      <c r="E14" s="249"/>
      <c r="F14" s="249"/>
      <c r="G14" s="249"/>
      <c r="H14" s="249"/>
      <c r="I14" s="249"/>
      <c r="J14" s="249"/>
      <c r="K14" s="250"/>
    </row>
    <row r="15" spans="1:20" ht="25.5" customHeight="1" thickBot="1">
      <c r="D15" s="251"/>
      <c r="E15" s="252" t="s">
        <v>8</v>
      </c>
      <c r="F15" s="253" t="s">
        <v>724</v>
      </c>
      <c r="G15" s="253" t="s">
        <v>725</v>
      </c>
      <c r="H15" s="253" t="s">
        <v>726</v>
      </c>
      <c r="I15" s="253" t="s">
        <v>727</v>
      </c>
      <c r="J15" s="254" t="s">
        <v>27</v>
      </c>
      <c r="K15" s="255"/>
    </row>
    <row r="16" spans="1:20" ht="15.75" thickBot="1">
      <c r="D16" s="251"/>
      <c r="E16" s="256">
        <v>1</v>
      </c>
      <c r="F16" s="256">
        <v>2</v>
      </c>
      <c r="G16" s="256"/>
      <c r="H16" s="256" t="s">
        <v>38</v>
      </c>
      <c r="I16" s="256" t="s">
        <v>39</v>
      </c>
      <c r="J16" s="256" t="s">
        <v>40</v>
      </c>
      <c r="K16" s="255"/>
    </row>
    <row r="17" spans="3:11">
      <c r="D17" s="251"/>
      <c r="E17" s="257" t="s">
        <v>81</v>
      </c>
      <c r="F17" s="258" t="s">
        <v>728</v>
      </c>
      <c r="G17" s="259">
        <f>G18+G27+G31+G32+G35</f>
        <v>243.84635584745763</v>
      </c>
      <c r="H17" s="259">
        <f>H18+H27+H31+H32+H35</f>
        <v>408.61420469135595</v>
      </c>
      <c r="I17" s="259">
        <f>I18+I27+I31+I32+I35</f>
        <v>101.63007045516164</v>
      </c>
      <c r="J17" s="296">
        <f>G17+H17+I17</f>
        <v>754.0906309939752</v>
      </c>
      <c r="K17" s="255"/>
    </row>
    <row r="18" spans="3:11">
      <c r="D18" s="251"/>
      <c r="E18" s="260" t="s">
        <v>84</v>
      </c>
      <c r="F18" s="261" t="s">
        <v>729</v>
      </c>
      <c r="G18" s="262">
        <f>G19+G20+G21+G24</f>
        <v>207.83788127118643</v>
      </c>
      <c r="H18" s="262">
        <f>H19+H20+H21+H24</f>
        <v>353.52098435237292</v>
      </c>
      <c r="I18" s="262">
        <f>I19+I20+I21+I24</f>
        <v>48.034472000000001</v>
      </c>
      <c r="J18" s="295">
        <f>G18+H18+I18</f>
        <v>609.39333762355943</v>
      </c>
      <c r="K18" s="255"/>
    </row>
    <row r="19" spans="3:11">
      <c r="D19" s="251"/>
      <c r="E19" s="260" t="s">
        <v>86</v>
      </c>
      <c r="F19" s="264" t="s">
        <v>730</v>
      </c>
      <c r="G19" s="265"/>
      <c r="H19" s="265"/>
      <c r="I19" s="265"/>
      <c r="J19" s="263"/>
      <c r="K19" s="255"/>
    </row>
    <row r="20" spans="3:11">
      <c r="D20" s="251"/>
      <c r="E20" s="260" t="s">
        <v>148</v>
      </c>
      <c r="F20" s="264" t="s">
        <v>731</v>
      </c>
      <c r="G20" s="265"/>
      <c r="H20" s="265"/>
      <c r="I20" s="265"/>
      <c r="J20" s="263"/>
      <c r="K20" s="255"/>
    </row>
    <row r="21" spans="3:11" ht="22.5">
      <c r="D21" s="251"/>
      <c r="E21" s="260" t="s">
        <v>188</v>
      </c>
      <c r="F21" s="266" t="s">
        <v>732</v>
      </c>
      <c r="G21" s="262">
        <f>SUM(G22:G23)</f>
        <v>207.83788127118643</v>
      </c>
      <c r="H21" s="262">
        <f>SUM(H22:H23)</f>
        <v>353.52098435237292</v>
      </c>
      <c r="I21" s="262">
        <f>SUM(I22:I23)</f>
        <v>32.880000000000003</v>
      </c>
      <c r="J21" s="295">
        <f>G21+H21+I21</f>
        <v>594.23886562355938</v>
      </c>
      <c r="K21" s="255"/>
    </row>
    <row r="22" spans="3:11">
      <c r="D22" s="251"/>
      <c r="E22" s="260" t="s">
        <v>733</v>
      </c>
      <c r="F22" s="267" t="s">
        <v>734</v>
      </c>
      <c r="G22" s="265"/>
      <c r="H22" s="265"/>
      <c r="I22" s="265"/>
      <c r="J22" s="263"/>
      <c r="K22" s="255"/>
    </row>
    <row r="23" spans="3:11" ht="22.5">
      <c r="D23" s="251"/>
      <c r="E23" s="260" t="s">
        <v>735</v>
      </c>
      <c r="F23" s="267" t="s">
        <v>736</v>
      </c>
      <c r="G23" s="265">
        <f>245.2486999/1.18</f>
        <v>207.83788127118643</v>
      </c>
      <c r="H23" s="265">
        <f>417.1547615358/1.18</f>
        <v>353.52098435237292</v>
      </c>
      <c r="I23" s="265">
        <f>32.18+0.7</f>
        <v>32.880000000000003</v>
      </c>
      <c r="J23" s="295">
        <f>G23+H23+I23</f>
        <v>594.23886562355938</v>
      </c>
      <c r="K23" s="255"/>
    </row>
    <row r="24" spans="3:11">
      <c r="C24" s="65" t="s">
        <v>83</v>
      </c>
      <c r="D24" s="251"/>
      <c r="E24" s="260" t="s">
        <v>737</v>
      </c>
      <c r="F24" s="264" t="s">
        <v>360</v>
      </c>
      <c r="G24" s="265"/>
      <c r="H24" s="265"/>
      <c r="I24" s="265">
        <f>I25+I26</f>
        <v>15.154472</v>
      </c>
      <c r="J24" s="295">
        <f>G24+H24+I24</f>
        <v>15.154472</v>
      </c>
      <c r="K24" s="255"/>
    </row>
    <row r="25" spans="3:11" ht="22.5">
      <c r="C25" s="65"/>
      <c r="D25" s="251"/>
      <c r="E25" s="260" t="s">
        <v>738</v>
      </c>
      <c r="F25" s="264" t="s">
        <v>739</v>
      </c>
      <c r="G25" s="265"/>
      <c r="H25" s="265"/>
      <c r="I25" s="265">
        <v>15.154472</v>
      </c>
      <c r="J25" s="295">
        <f>G25+H25+I25</f>
        <v>15.154472</v>
      </c>
      <c r="K25" s="255"/>
    </row>
    <row r="26" spans="3:11">
      <c r="C26" s="65"/>
      <c r="D26" s="251"/>
      <c r="E26" s="260" t="s">
        <v>740</v>
      </c>
      <c r="F26" s="264"/>
      <c r="G26" s="265"/>
      <c r="H26" s="265"/>
      <c r="I26" s="265"/>
      <c r="J26" s="263"/>
      <c r="K26" s="255"/>
    </row>
    <row r="27" spans="3:11">
      <c r="D27" s="251"/>
      <c r="E27" s="260" t="s">
        <v>191</v>
      </c>
      <c r="F27" s="261" t="s">
        <v>741</v>
      </c>
      <c r="G27" s="262">
        <f>SUM(G28:G30)</f>
        <v>36.00847457627119</v>
      </c>
      <c r="H27" s="262">
        <f>SUM(H28:H30)</f>
        <v>55.093220338983052</v>
      </c>
      <c r="I27" s="262">
        <f>SUM(I28:I30)</f>
        <v>53.59559845516165</v>
      </c>
      <c r="J27" s="295">
        <f>G27+H27+I27</f>
        <v>144.69729337041588</v>
      </c>
      <c r="K27" s="255"/>
    </row>
    <row r="28" spans="3:11">
      <c r="D28" s="251"/>
      <c r="E28" s="260" t="s">
        <v>193</v>
      </c>
      <c r="F28" s="264" t="s">
        <v>109</v>
      </c>
      <c r="G28" s="265">
        <f>40.54/1.18</f>
        <v>34.355932203389834</v>
      </c>
      <c r="H28" s="265">
        <f>56.64/1.18</f>
        <v>48</v>
      </c>
      <c r="I28" s="265">
        <v>53.59559845516165</v>
      </c>
      <c r="J28" s="295">
        <f>G28+H28+I28</f>
        <v>135.95153065855149</v>
      </c>
      <c r="K28" s="255"/>
    </row>
    <row r="29" spans="3:11">
      <c r="D29" s="251"/>
      <c r="E29" s="260" t="s">
        <v>212</v>
      </c>
      <c r="F29" s="264" t="s">
        <v>742</v>
      </c>
      <c r="G29" s="265"/>
      <c r="H29" s="265"/>
      <c r="I29" s="265"/>
      <c r="J29" s="263"/>
      <c r="K29" s="255"/>
    </row>
    <row r="30" spans="3:11">
      <c r="D30" s="251"/>
      <c r="E30" s="260" t="s">
        <v>219</v>
      </c>
      <c r="F30" s="264" t="s">
        <v>138</v>
      </c>
      <c r="G30" s="265">
        <f>1.95/1.18</f>
        <v>1.652542372881356</v>
      </c>
      <c r="H30" s="265">
        <f>8.37/1.18</f>
        <v>7.0932203389830502</v>
      </c>
      <c r="I30" s="265"/>
      <c r="J30" s="295">
        <f>G30+H30+I30</f>
        <v>8.7457627118644066</v>
      </c>
      <c r="K30" s="255"/>
    </row>
    <row r="31" spans="3:11">
      <c r="D31" s="251"/>
      <c r="E31" s="260" t="s">
        <v>221</v>
      </c>
      <c r="F31" s="261" t="s">
        <v>743</v>
      </c>
      <c r="G31" s="265"/>
      <c r="H31" s="265"/>
      <c r="I31" s="265"/>
      <c r="J31" s="263"/>
      <c r="K31" s="255"/>
    </row>
    <row r="32" spans="3:11">
      <c r="D32" s="251"/>
      <c r="E32" s="260" t="s">
        <v>224</v>
      </c>
      <c r="F32" s="261" t="s">
        <v>744</v>
      </c>
      <c r="G32" s="262">
        <f>SUM(G33:G34)</f>
        <v>0</v>
      </c>
      <c r="H32" s="262">
        <f>SUM(H33:H34)</f>
        <v>0</v>
      </c>
      <c r="I32" s="262">
        <f>SUM(I33:I34)</f>
        <v>0</v>
      </c>
      <c r="J32" s="295">
        <f>G32+H32+I32</f>
        <v>0</v>
      </c>
      <c r="K32" s="255"/>
    </row>
    <row r="33" spans="1:20">
      <c r="D33" s="251"/>
      <c r="E33" s="260" t="s">
        <v>227</v>
      </c>
      <c r="F33" s="264" t="s">
        <v>745</v>
      </c>
      <c r="G33" s="265"/>
      <c r="H33" s="265"/>
      <c r="I33" s="265"/>
      <c r="J33" s="263"/>
      <c r="K33" s="255"/>
    </row>
    <row r="34" spans="1:20">
      <c r="B34" s="231">
        <v>1</v>
      </c>
      <c r="D34" s="251"/>
      <c r="E34" s="268"/>
      <c r="F34" s="138" t="s">
        <v>93</v>
      </c>
      <c r="G34" s="269"/>
      <c r="H34" s="269"/>
      <c r="I34" s="269"/>
      <c r="J34" s="270"/>
      <c r="K34" s="255"/>
      <c r="T34" s="241">
        <v>0</v>
      </c>
    </row>
    <row r="35" spans="1:20">
      <c r="D35" s="251"/>
      <c r="E35" s="260" t="s">
        <v>231</v>
      </c>
      <c r="F35" s="261" t="s">
        <v>746</v>
      </c>
      <c r="G35" s="262">
        <v>0</v>
      </c>
      <c r="H35" s="262">
        <v>0</v>
      </c>
      <c r="I35" s="262">
        <v>0</v>
      </c>
      <c r="J35" s="295">
        <f>G35+H35+I35</f>
        <v>0</v>
      </c>
      <c r="K35" s="255"/>
    </row>
    <row r="36" spans="1:20">
      <c r="D36" s="251"/>
      <c r="E36" s="260" t="s">
        <v>264</v>
      </c>
      <c r="F36" s="271" t="s">
        <v>747</v>
      </c>
      <c r="G36" s="262"/>
      <c r="H36" s="262"/>
      <c r="I36" s="262">
        <f>SUM(I37:I43)</f>
        <v>0</v>
      </c>
      <c r="J36" s="295">
        <f>G36+H36+I36</f>
        <v>0</v>
      </c>
      <c r="K36" s="255"/>
    </row>
    <row r="37" spans="1:20">
      <c r="D37" s="251"/>
      <c r="E37" s="260" t="s">
        <v>266</v>
      </c>
      <c r="F37" s="261" t="s">
        <v>748</v>
      </c>
      <c r="G37" s="265"/>
      <c r="H37" s="265"/>
      <c r="I37" s="265"/>
      <c r="J37" s="263"/>
      <c r="K37" s="255"/>
    </row>
    <row r="38" spans="1:20">
      <c r="D38" s="251"/>
      <c r="E38" s="260" t="s">
        <v>342</v>
      </c>
      <c r="F38" s="261" t="s">
        <v>749</v>
      </c>
      <c r="G38" s="265"/>
      <c r="H38" s="265"/>
      <c r="I38" s="265"/>
      <c r="J38" s="263"/>
      <c r="K38" s="255"/>
    </row>
    <row r="39" spans="1:20">
      <c r="D39" s="251"/>
      <c r="E39" s="260" t="s">
        <v>630</v>
      </c>
      <c r="F39" s="261" t="s">
        <v>750</v>
      </c>
      <c r="G39" s="265"/>
      <c r="H39" s="265"/>
      <c r="I39" s="265"/>
      <c r="J39" s="263"/>
      <c r="K39" s="255"/>
    </row>
    <row r="40" spans="1:20">
      <c r="D40" s="251"/>
      <c r="E40" s="260" t="s">
        <v>751</v>
      </c>
      <c r="F40" s="261" t="s">
        <v>752</v>
      </c>
      <c r="G40" s="265"/>
      <c r="H40" s="265"/>
      <c r="I40" s="265"/>
      <c r="J40" s="263"/>
      <c r="K40" s="255"/>
    </row>
    <row r="41" spans="1:20">
      <c r="D41" s="251"/>
      <c r="E41" s="260" t="s">
        <v>753</v>
      </c>
      <c r="F41" s="261" t="s">
        <v>754</v>
      </c>
      <c r="G41" s="265"/>
      <c r="H41" s="265"/>
      <c r="I41" s="265"/>
      <c r="J41" s="263"/>
      <c r="K41" s="255"/>
    </row>
    <row r="42" spans="1:20">
      <c r="D42" s="251"/>
      <c r="E42" s="260" t="s">
        <v>755</v>
      </c>
      <c r="F42" s="261" t="s">
        <v>756</v>
      </c>
      <c r="G42" s="265"/>
      <c r="H42" s="265"/>
      <c r="I42" s="265"/>
      <c r="J42" s="263"/>
      <c r="K42" s="255"/>
    </row>
    <row r="43" spans="1:20" ht="12" thickBot="1">
      <c r="C43" s="65" t="s">
        <v>83</v>
      </c>
      <c r="D43" s="251"/>
      <c r="E43" s="272" t="s">
        <v>757</v>
      </c>
      <c r="F43" s="273" t="s">
        <v>758</v>
      </c>
      <c r="G43" s="274"/>
      <c r="H43" s="274"/>
      <c r="I43" s="274"/>
      <c r="J43" s="275"/>
      <c r="K43" s="255"/>
    </row>
    <row r="44" spans="1:20">
      <c r="D44" s="251"/>
      <c r="E44" s="276"/>
      <c r="F44" s="277" t="s">
        <v>759</v>
      </c>
      <c r="G44" s="278">
        <f>G17+G36</f>
        <v>243.84635584745763</v>
      </c>
      <c r="H44" s="278">
        <f>H17+H36</f>
        <v>408.61420469135595</v>
      </c>
      <c r="I44" s="278">
        <f>I17+I36</f>
        <v>101.63007045516164</v>
      </c>
      <c r="J44" s="294">
        <f>G44+H44+I44</f>
        <v>754.0906309939752</v>
      </c>
      <c r="K44" s="255"/>
    </row>
    <row r="45" spans="1:20">
      <c r="D45" s="251"/>
      <c r="E45" s="279"/>
      <c r="F45" s="271" t="s">
        <v>760</v>
      </c>
      <c r="G45" s="262">
        <f>SUM(G46:G47)</f>
        <v>0</v>
      </c>
      <c r="H45" s="262">
        <f>SUM(H46:H47)</f>
        <v>0</v>
      </c>
      <c r="I45" s="262">
        <f>SUM(I46:I47)</f>
        <v>0</v>
      </c>
      <c r="J45" s="295">
        <f>G45+H45+I45</f>
        <v>0</v>
      </c>
      <c r="K45" s="255"/>
    </row>
    <row r="46" spans="1:20">
      <c r="D46" s="251"/>
      <c r="E46" s="279"/>
      <c r="F46" s="280" t="s">
        <v>761</v>
      </c>
      <c r="G46" s="281"/>
      <c r="H46" s="281"/>
      <c r="I46" s="281"/>
      <c r="J46" s="263"/>
      <c r="K46" s="255"/>
    </row>
    <row r="47" spans="1:20" ht="12" thickBot="1">
      <c r="D47" s="251"/>
      <c r="E47" s="282"/>
      <c r="F47" s="283" t="s">
        <v>762</v>
      </c>
      <c r="G47" s="284"/>
      <c r="H47" s="284"/>
      <c r="I47" s="284"/>
      <c r="J47" s="285"/>
      <c r="K47" s="255"/>
    </row>
    <row r="48" spans="1:20" s="286" customFormat="1">
      <c r="A48" s="231"/>
      <c r="B48" s="231"/>
      <c r="D48" s="287"/>
      <c r="E48" s="229"/>
      <c r="F48" s="230"/>
      <c r="G48" s="230"/>
      <c r="H48" s="160"/>
      <c r="I48" s="160"/>
      <c r="J48" s="160"/>
      <c r="K48" s="288"/>
      <c r="O48" s="289"/>
      <c r="P48" s="289"/>
      <c r="T48" s="290"/>
    </row>
    <row r="49" spans="1:20" s="286" customFormat="1">
      <c r="A49" s="231"/>
      <c r="B49" s="231"/>
      <c r="D49" s="287"/>
      <c r="E49" s="291" t="s">
        <v>637</v>
      </c>
      <c r="F49" s="292" t="s">
        <v>718</v>
      </c>
      <c r="G49" s="292"/>
      <c r="H49" s="160"/>
      <c r="I49" s="160"/>
      <c r="J49" s="160"/>
      <c r="K49" s="288"/>
      <c r="O49" s="289"/>
      <c r="P49" s="289"/>
      <c r="T49" s="290"/>
    </row>
    <row r="50" spans="1:20" s="286" customFormat="1">
      <c r="A50" s="231"/>
      <c r="B50" s="231"/>
      <c r="D50" s="287"/>
      <c r="E50" s="291" t="s">
        <v>639</v>
      </c>
      <c r="F50" s="292" t="s">
        <v>763</v>
      </c>
      <c r="G50" s="292"/>
      <c r="H50" s="160"/>
      <c r="I50" s="160"/>
      <c r="J50" s="160"/>
      <c r="K50" s="288"/>
      <c r="O50" s="289"/>
      <c r="P50" s="289"/>
      <c r="T50" s="290"/>
    </row>
    <row r="51" spans="1:20">
      <c r="D51" s="251"/>
      <c r="K51" s="293"/>
    </row>
    <row r="52" spans="1:20">
      <c r="D52" s="249"/>
      <c r="E52" s="249"/>
      <c r="F52" s="249"/>
      <c r="G52" s="249"/>
      <c r="H52" s="249"/>
      <c r="I52" s="249"/>
      <c r="J52" s="249"/>
    </row>
  </sheetData>
  <sheetProtection formatColumns="0" formatRows="0"/>
  <mergeCells count="7">
    <mergeCell ref="D12:K12"/>
    <mergeCell ref="I4:K4"/>
    <mergeCell ref="I5:K5"/>
    <mergeCell ref="I6:K6"/>
    <mergeCell ref="I7:K7"/>
    <mergeCell ref="J8:K8"/>
    <mergeCell ref="D11:K11"/>
  </mergeCells>
  <dataValidations count="3">
    <dataValidation type="decimal" operator="greaterThanOrEqual" allowBlank="1" showInputMessage="1" showErrorMessage="1" errorTitle="Ошибка" error="Введите неотрицательное действительное число." sqref="H37:I43 JD37:JE43 SZ37:TA43 ACV37:ACW43 AMR37:AMS43 AWN37:AWO43 BGJ37:BGK43 BQF37:BQG43 CAB37:CAC43 CJX37:CJY43 CTT37:CTU43 DDP37:DDQ43 DNL37:DNM43 DXH37:DXI43 EHD37:EHE43 EQZ37:ERA43 FAV37:FAW43 FKR37:FKS43 FUN37:FUO43 GEJ37:GEK43 GOF37:GOG43 GYB37:GYC43 HHX37:HHY43 HRT37:HRU43 IBP37:IBQ43 ILL37:ILM43 IVH37:IVI43 JFD37:JFE43 JOZ37:JPA43 JYV37:JYW43 KIR37:KIS43 KSN37:KSO43 LCJ37:LCK43 LMF37:LMG43 LWB37:LWC43 MFX37:MFY43 MPT37:MPU43 MZP37:MZQ43 NJL37:NJM43 NTH37:NTI43 ODD37:ODE43 OMZ37:ONA43 OWV37:OWW43 PGR37:PGS43 PQN37:PQO43 QAJ37:QAK43 QKF37:QKG43 QUB37:QUC43 RDX37:RDY43 RNT37:RNU43 RXP37:RXQ43 SHL37:SHM43 SRH37:SRI43 TBD37:TBE43 TKZ37:TLA43 TUV37:TUW43 UER37:UES43 UON37:UOO43 UYJ37:UYK43 VIF37:VIG43 VSB37:VSC43 WBX37:WBY43 WLT37:WLU43 WVP37:WVQ43 H65573:I65579 JD65573:JE65579 SZ65573:TA65579 ACV65573:ACW65579 AMR65573:AMS65579 AWN65573:AWO65579 BGJ65573:BGK65579 BQF65573:BQG65579 CAB65573:CAC65579 CJX65573:CJY65579 CTT65573:CTU65579 DDP65573:DDQ65579 DNL65573:DNM65579 DXH65573:DXI65579 EHD65573:EHE65579 EQZ65573:ERA65579 FAV65573:FAW65579 FKR65573:FKS65579 FUN65573:FUO65579 GEJ65573:GEK65579 GOF65573:GOG65579 GYB65573:GYC65579 HHX65573:HHY65579 HRT65573:HRU65579 IBP65573:IBQ65579 ILL65573:ILM65579 IVH65573:IVI65579 JFD65573:JFE65579 JOZ65573:JPA65579 JYV65573:JYW65579 KIR65573:KIS65579 KSN65573:KSO65579 LCJ65573:LCK65579 LMF65573:LMG65579 LWB65573:LWC65579 MFX65573:MFY65579 MPT65573:MPU65579 MZP65573:MZQ65579 NJL65573:NJM65579 NTH65573:NTI65579 ODD65573:ODE65579 OMZ65573:ONA65579 OWV65573:OWW65579 PGR65573:PGS65579 PQN65573:PQO65579 QAJ65573:QAK65579 QKF65573:QKG65579 QUB65573:QUC65579 RDX65573:RDY65579 RNT65573:RNU65579 RXP65573:RXQ65579 SHL65573:SHM65579 SRH65573:SRI65579 TBD65573:TBE65579 TKZ65573:TLA65579 TUV65573:TUW65579 UER65573:UES65579 UON65573:UOO65579 UYJ65573:UYK65579 VIF65573:VIG65579 VSB65573:VSC65579 WBX65573:WBY65579 WLT65573:WLU65579 WVP65573:WVQ65579 H131109:I131115 JD131109:JE131115 SZ131109:TA131115 ACV131109:ACW131115 AMR131109:AMS131115 AWN131109:AWO131115 BGJ131109:BGK131115 BQF131109:BQG131115 CAB131109:CAC131115 CJX131109:CJY131115 CTT131109:CTU131115 DDP131109:DDQ131115 DNL131109:DNM131115 DXH131109:DXI131115 EHD131109:EHE131115 EQZ131109:ERA131115 FAV131109:FAW131115 FKR131109:FKS131115 FUN131109:FUO131115 GEJ131109:GEK131115 GOF131109:GOG131115 GYB131109:GYC131115 HHX131109:HHY131115 HRT131109:HRU131115 IBP131109:IBQ131115 ILL131109:ILM131115 IVH131109:IVI131115 JFD131109:JFE131115 JOZ131109:JPA131115 JYV131109:JYW131115 KIR131109:KIS131115 KSN131109:KSO131115 LCJ131109:LCK131115 LMF131109:LMG131115 LWB131109:LWC131115 MFX131109:MFY131115 MPT131109:MPU131115 MZP131109:MZQ131115 NJL131109:NJM131115 NTH131109:NTI131115 ODD131109:ODE131115 OMZ131109:ONA131115 OWV131109:OWW131115 PGR131109:PGS131115 PQN131109:PQO131115 QAJ131109:QAK131115 QKF131109:QKG131115 QUB131109:QUC131115 RDX131109:RDY131115 RNT131109:RNU131115 RXP131109:RXQ131115 SHL131109:SHM131115 SRH131109:SRI131115 TBD131109:TBE131115 TKZ131109:TLA131115 TUV131109:TUW131115 UER131109:UES131115 UON131109:UOO131115 UYJ131109:UYK131115 VIF131109:VIG131115 VSB131109:VSC131115 WBX131109:WBY131115 WLT131109:WLU131115 WVP131109:WVQ131115 H196645:I196651 JD196645:JE196651 SZ196645:TA196651 ACV196645:ACW196651 AMR196645:AMS196651 AWN196645:AWO196651 BGJ196645:BGK196651 BQF196645:BQG196651 CAB196645:CAC196651 CJX196645:CJY196651 CTT196645:CTU196651 DDP196645:DDQ196651 DNL196645:DNM196651 DXH196645:DXI196651 EHD196645:EHE196651 EQZ196645:ERA196651 FAV196645:FAW196651 FKR196645:FKS196651 FUN196645:FUO196651 GEJ196645:GEK196651 GOF196645:GOG196651 GYB196645:GYC196651 HHX196645:HHY196651 HRT196645:HRU196651 IBP196645:IBQ196651 ILL196645:ILM196651 IVH196645:IVI196651 JFD196645:JFE196651 JOZ196645:JPA196651 JYV196645:JYW196651 KIR196645:KIS196651 KSN196645:KSO196651 LCJ196645:LCK196651 LMF196645:LMG196651 LWB196645:LWC196651 MFX196645:MFY196651 MPT196645:MPU196651 MZP196645:MZQ196651 NJL196645:NJM196651 NTH196645:NTI196651 ODD196645:ODE196651 OMZ196645:ONA196651 OWV196645:OWW196651 PGR196645:PGS196651 PQN196645:PQO196651 QAJ196645:QAK196651 QKF196645:QKG196651 QUB196645:QUC196651 RDX196645:RDY196651 RNT196645:RNU196651 RXP196645:RXQ196651 SHL196645:SHM196651 SRH196645:SRI196651 TBD196645:TBE196651 TKZ196645:TLA196651 TUV196645:TUW196651 UER196645:UES196651 UON196645:UOO196651 UYJ196645:UYK196651 VIF196645:VIG196651 VSB196645:VSC196651 WBX196645:WBY196651 WLT196645:WLU196651 WVP196645:WVQ196651 H262181:I262187 JD262181:JE262187 SZ262181:TA262187 ACV262181:ACW262187 AMR262181:AMS262187 AWN262181:AWO262187 BGJ262181:BGK262187 BQF262181:BQG262187 CAB262181:CAC262187 CJX262181:CJY262187 CTT262181:CTU262187 DDP262181:DDQ262187 DNL262181:DNM262187 DXH262181:DXI262187 EHD262181:EHE262187 EQZ262181:ERA262187 FAV262181:FAW262187 FKR262181:FKS262187 FUN262181:FUO262187 GEJ262181:GEK262187 GOF262181:GOG262187 GYB262181:GYC262187 HHX262181:HHY262187 HRT262181:HRU262187 IBP262181:IBQ262187 ILL262181:ILM262187 IVH262181:IVI262187 JFD262181:JFE262187 JOZ262181:JPA262187 JYV262181:JYW262187 KIR262181:KIS262187 KSN262181:KSO262187 LCJ262181:LCK262187 LMF262181:LMG262187 LWB262181:LWC262187 MFX262181:MFY262187 MPT262181:MPU262187 MZP262181:MZQ262187 NJL262181:NJM262187 NTH262181:NTI262187 ODD262181:ODE262187 OMZ262181:ONA262187 OWV262181:OWW262187 PGR262181:PGS262187 PQN262181:PQO262187 QAJ262181:QAK262187 QKF262181:QKG262187 QUB262181:QUC262187 RDX262181:RDY262187 RNT262181:RNU262187 RXP262181:RXQ262187 SHL262181:SHM262187 SRH262181:SRI262187 TBD262181:TBE262187 TKZ262181:TLA262187 TUV262181:TUW262187 UER262181:UES262187 UON262181:UOO262187 UYJ262181:UYK262187 VIF262181:VIG262187 VSB262181:VSC262187 WBX262181:WBY262187 WLT262181:WLU262187 WVP262181:WVQ262187 H327717:I327723 JD327717:JE327723 SZ327717:TA327723 ACV327717:ACW327723 AMR327717:AMS327723 AWN327717:AWO327723 BGJ327717:BGK327723 BQF327717:BQG327723 CAB327717:CAC327723 CJX327717:CJY327723 CTT327717:CTU327723 DDP327717:DDQ327723 DNL327717:DNM327723 DXH327717:DXI327723 EHD327717:EHE327723 EQZ327717:ERA327723 FAV327717:FAW327723 FKR327717:FKS327723 FUN327717:FUO327723 GEJ327717:GEK327723 GOF327717:GOG327723 GYB327717:GYC327723 HHX327717:HHY327723 HRT327717:HRU327723 IBP327717:IBQ327723 ILL327717:ILM327723 IVH327717:IVI327723 JFD327717:JFE327723 JOZ327717:JPA327723 JYV327717:JYW327723 KIR327717:KIS327723 KSN327717:KSO327723 LCJ327717:LCK327723 LMF327717:LMG327723 LWB327717:LWC327723 MFX327717:MFY327723 MPT327717:MPU327723 MZP327717:MZQ327723 NJL327717:NJM327723 NTH327717:NTI327723 ODD327717:ODE327723 OMZ327717:ONA327723 OWV327717:OWW327723 PGR327717:PGS327723 PQN327717:PQO327723 QAJ327717:QAK327723 QKF327717:QKG327723 QUB327717:QUC327723 RDX327717:RDY327723 RNT327717:RNU327723 RXP327717:RXQ327723 SHL327717:SHM327723 SRH327717:SRI327723 TBD327717:TBE327723 TKZ327717:TLA327723 TUV327717:TUW327723 UER327717:UES327723 UON327717:UOO327723 UYJ327717:UYK327723 VIF327717:VIG327723 VSB327717:VSC327723 WBX327717:WBY327723 WLT327717:WLU327723 WVP327717:WVQ327723 H393253:I393259 JD393253:JE393259 SZ393253:TA393259 ACV393253:ACW393259 AMR393253:AMS393259 AWN393253:AWO393259 BGJ393253:BGK393259 BQF393253:BQG393259 CAB393253:CAC393259 CJX393253:CJY393259 CTT393253:CTU393259 DDP393253:DDQ393259 DNL393253:DNM393259 DXH393253:DXI393259 EHD393253:EHE393259 EQZ393253:ERA393259 FAV393253:FAW393259 FKR393253:FKS393259 FUN393253:FUO393259 GEJ393253:GEK393259 GOF393253:GOG393259 GYB393253:GYC393259 HHX393253:HHY393259 HRT393253:HRU393259 IBP393253:IBQ393259 ILL393253:ILM393259 IVH393253:IVI393259 JFD393253:JFE393259 JOZ393253:JPA393259 JYV393253:JYW393259 KIR393253:KIS393259 KSN393253:KSO393259 LCJ393253:LCK393259 LMF393253:LMG393259 LWB393253:LWC393259 MFX393253:MFY393259 MPT393253:MPU393259 MZP393253:MZQ393259 NJL393253:NJM393259 NTH393253:NTI393259 ODD393253:ODE393259 OMZ393253:ONA393259 OWV393253:OWW393259 PGR393253:PGS393259 PQN393253:PQO393259 QAJ393253:QAK393259 QKF393253:QKG393259 QUB393253:QUC393259 RDX393253:RDY393259 RNT393253:RNU393259 RXP393253:RXQ393259 SHL393253:SHM393259 SRH393253:SRI393259 TBD393253:TBE393259 TKZ393253:TLA393259 TUV393253:TUW393259 UER393253:UES393259 UON393253:UOO393259 UYJ393253:UYK393259 VIF393253:VIG393259 VSB393253:VSC393259 WBX393253:WBY393259 WLT393253:WLU393259 WVP393253:WVQ393259 H458789:I458795 JD458789:JE458795 SZ458789:TA458795 ACV458789:ACW458795 AMR458789:AMS458795 AWN458789:AWO458795 BGJ458789:BGK458795 BQF458789:BQG458795 CAB458789:CAC458795 CJX458789:CJY458795 CTT458789:CTU458795 DDP458789:DDQ458795 DNL458789:DNM458795 DXH458789:DXI458795 EHD458789:EHE458795 EQZ458789:ERA458795 FAV458789:FAW458795 FKR458789:FKS458795 FUN458789:FUO458795 GEJ458789:GEK458795 GOF458789:GOG458795 GYB458789:GYC458795 HHX458789:HHY458795 HRT458789:HRU458795 IBP458789:IBQ458795 ILL458789:ILM458795 IVH458789:IVI458795 JFD458789:JFE458795 JOZ458789:JPA458795 JYV458789:JYW458795 KIR458789:KIS458795 KSN458789:KSO458795 LCJ458789:LCK458795 LMF458789:LMG458795 LWB458789:LWC458795 MFX458789:MFY458795 MPT458789:MPU458795 MZP458789:MZQ458795 NJL458789:NJM458795 NTH458789:NTI458795 ODD458789:ODE458795 OMZ458789:ONA458795 OWV458789:OWW458795 PGR458789:PGS458795 PQN458789:PQO458795 QAJ458789:QAK458795 QKF458789:QKG458795 QUB458789:QUC458795 RDX458789:RDY458795 RNT458789:RNU458795 RXP458789:RXQ458795 SHL458789:SHM458795 SRH458789:SRI458795 TBD458789:TBE458795 TKZ458789:TLA458795 TUV458789:TUW458795 UER458789:UES458795 UON458789:UOO458795 UYJ458789:UYK458795 VIF458789:VIG458795 VSB458789:VSC458795 WBX458789:WBY458795 WLT458789:WLU458795 WVP458789:WVQ458795 H524325:I524331 JD524325:JE524331 SZ524325:TA524331 ACV524325:ACW524331 AMR524325:AMS524331 AWN524325:AWO524331 BGJ524325:BGK524331 BQF524325:BQG524331 CAB524325:CAC524331 CJX524325:CJY524331 CTT524325:CTU524331 DDP524325:DDQ524331 DNL524325:DNM524331 DXH524325:DXI524331 EHD524325:EHE524331 EQZ524325:ERA524331 FAV524325:FAW524331 FKR524325:FKS524331 FUN524325:FUO524331 GEJ524325:GEK524331 GOF524325:GOG524331 GYB524325:GYC524331 HHX524325:HHY524331 HRT524325:HRU524331 IBP524325:IBQ524331 ILL524325:ILM524331 IVH524325:IVI524331 JFD524325:JFE524331 JOZ524325:JPA524331 JYV524325:JYW524331 KIR524325:KIS524331 KSN524325:KSO524331 LCJ524325:LCK524331 LMF524325:LMG524331 LWB524325:LWC524331 MFX524325:MFY524331 MPT524325:MPU524331 MZP524325:MZQ524331 NJL524325:NJM524331 NTH524325:NTI524331 ODD524325:ODE524331 OMZ524325:ONA524331 OWV524325:OWW524331 PGR524325:PGS524331 PQN524325:PQO524331 QAJ524325:QAK524331 QKF524325:QKG524331 QUB524325:QUC524331 RDX524325:RDY524331 RNT524325:RNU524331 RXP524325:RXQ524331 SHL524325:SHM524331 SRH524325:SRI524331 TBD524325:TBE524331 TKZ524325:TLA524331 TUV524325:TUW524331 UER524325:UES524331 UON524325:UOO524331 UYJ524325:UYK524331 VIF524325:VIG524331 VSB524325:VSC524331 WBX524325:WBY524331 WLT524325:WLU524331 WVP524325:WVQ524331 H589861:I589867 JD589861:JE589867 SZ589861:TA589867 ACV589861:ACW589867 AMR589861:AMS589867 AWN589861:AWO589867 BGJ589861:BGK589867 BQF589861:BQG589867 CAB589861:CAC589867 CJX589861:CJY589867 CTT589861:CTU589867 DDP589861:DDQ589867 DNL589861:DNM589867 DXH589861:DXI589867 EHD589861:EHE589867 EQZ589861:ERA589867 FAV589861:FAW589867 FKR589861:FKS589867 FUN589861:FUO589867 GEJ589861:GEK589867 GOF589861:GOG589867 GYB589861:GYC589867 HHX589861:HHY589867 HRT589861:HRU589867 IBP589861:IBQ589867 ILL589861:ILM589867 IVH589861:IVI589867 JFD589861:JFE589867 JOZ589861:JPA589867 JYV589861:JYW589867 KIR589861:KIS589867 KSN589861:KSO589867 LCJ589861:LCK589867 LMF589861:LMG589867 LWB589861:LWC589867 MFX589861:MFY589867 MPT589861:MPU589867 MZP589861:MZQ589867 NJL589861:NJM589867 NTH589861:NTI589867 ODD589861:ODE589867 OMZ589861:ONA589867 OWV589861:OWW589867 PGR589861:PGS589867 PQN589861:PQO589867 QAJ589861:QAK589867 QKF589861:QKG589867 QUB589861:QUC589867 RDX589861:RDY589867 RNT589861:RNU589867 RXP589861:RXQ589867 SHL589861:SHM589867 SRH589861:SRI589867 TBD589861:TBE589867 TKZ589861:TLA589867 TUV589861:TUW589867 UER589861:UES589867 UON589861:UOO589867 UYJ589861:UYK589867 VIF589861:VIG589867 VSB589861:VSC589867 WBX589861:WBY589867 WLT589861:WLU589867 WVP589861:WVQ589867 H655397:I655403 JD655397:JE655403 SZ655397:TA655403 ACV655397:ACW655403 AMR655397:AMS655403 AWN655397:AWO655403 BGJ655397:BGK655403 BQF655397:BQG655403 CAB655397:CAC655403 CJX655397:CJY655403 CTT655397:CTU655403 DDP655397:DDQ655403 DNL655397:DNM655403 DXH655397:DXI655403 EHD655397:EHE655403 EQZ655397:ERA655403 FAV655397:FAW655403 FKR655397:FKS655403 FUN655397:FUO655403 GEJ655397:GEK655403 GOF655397:GOG655403 GYB655397:GYC655403 HHX655397:HHY655403 HRT655397:HRU655403 IBP655397:IBQ655403 ILL655397:ILM655403 IVH655397:IVI655403 JFD655397:JFE655403 JOZ655397:JPA655403 JYV655397:JYW655403 KIR655397:KIS655403 KSN655397:KSO655403 LCJ655397:LCK655403 LMF655397:LMG655403 LWB655397:LWC655403 MFX655397:MFY655403 MPT655397:MPU655403 MZP655397:MZQ655403 NJL655397:NJM655403 NTH655397:NTI655403 ODD655397:ODE655403 OMZ655397:ONA655403 OWV655397:OWW655403 PGR655397:PGS655403 PQN655397:PQO655403 QAJ655397:QAK655403 QKF655397:QKG655403 QUB655397:QUC655403 RDX655397:RDY655403 RNT655397:RNU655403 RXP655397:RXQ655403 SHL655397:SHM655403 SRH655397:SRI655403 TBD655397:TBE655403 TKZ655397:TLA655403 TUV655397:TUW655403 UER655397:UES655403 UON655397:UOO655403 UYJ655397:UYK655403 VIF655397:VIG655403 VSB655397:VSC655403 WBX655397:WBY655403 WLT655397:WLU655403 WVP655397:WVQ655403 H720933:I720939 JD720933:JE720939 SZ720933:TA720939 ACV720933:ACW720939 AMR720933:AMS720939 AWN720933:AWO720939 BGJ720933:BGK720939 BQF720933:BQG720939 CAB720933:CAC720939 CJX720933:CJY720939 CTT720933:CTU720939 DDP720933:DDQ720939 DNL720933:DNM720939 DXH720933:DXI720939 EHD720933:EHE720939 EQZ720933:ERA720939 FAV720933:FAW720939 FKR720933:FKS720939 FUN720933:FUO720939 GEJ720933:GEK720939 GOF720933:GOG720939 GYB720933:GYC720939 HHX720933:HHY720939 HRT720933:HRU720939 IBP720933:IBQ720939 ILL720933:ILM720939 IVH720933:IVI720939 JFD720933:JFE720939 JOZ720933:JPA720939 JYV720933:JYW720939 KIR720933:KIS720939 KSN720933:KSO720939 LCJ720933:LCK720939 LMF720933:LMG720939 LWB720933:LWC720939 MFX720933:MFY720939 MPT720933:MPU720939 MZP720933:MZQ720939 NJL720933:NJM720939 NTH720933:NTI720939 ODD720933:ODE720939 OMZ720933:ONA720939 OWV720933:OWW720939 PGR720933:PGS720939 PQN720933:PQO720939 QAJ720933:QAK720939 QKF720933:QKG720939 QUB720933:QUC720939 RDX720933:RDY720939 RNT720933:RNU720939 RXP720933:RXQ720939 SHL720933:SHM720939 SRH720933:SRI720939 TBD720933:TBE720939 TKZ720933:TLA720939 TUV720933:TUW720939 UER720933:UES720939 UON720933:UOO720939 UYJ720933:UYK720939 VIF720933:VIG720939 VSB720933:VSC720939 WBX720933:WBY720939 WLT720933:WLU720939 WVP720933:WVQ720939 H786469:I786475 JD786469:JE786475 SZ786469:TA786475 ACV786469:ACW786475 AMR786469:AMS786475 AWN786469:AWO786475 BGJ786469:BGK786475 BQF786469:BQG786475 CAB786469:CAC786475 CJX786469:CJY786475 CTT786469:CTU786475 DDP786469:DDQ786475 DNL786469:DNM786475 DXH786469:DXI786475 EHD786469:EHE786475 EQZ786469:ERA786475 FAV786469:FAW786475 FKR786469:FKS786475 FUN786469:FUO786475 GEJ786469:GEK786475 GOF786469:GOG786475 GYB786469:GYC786475 HHX786469:HHY786475 HRT786469:HRU786475 IBP786469:IBQ786475 ILL786469:ILM786475 IVH786469:IVI786475 JFD786469:JFE786475 JOZ786469:JPA786475 JYV786469:JYW786475 KIR786469:KIS786475 KSN786469:KSO786475 LCJ786469:LCK786475 LMF786469:LMG786475 LWB786469:LWC786475 MFX786469:MFY786475 MPT786469:MPU786475 MZP786469:MZQ786475 NJL786469:NJM786475 NTH786469:NTI786475 ODD786469:ODE786475 OMZ786469:ONA786475 OWV786469:OWW786475 PGR786469:PGS786475 PQN786469:PQO786475 QAJ786469:QAK786475 QKF786469:QKG786475 QUB786469:QUC786475 RDX786469:RDY786475 RNT786469:RNU786475 RXP786469:RXQ786475 SHL786469:SHM786475 SRH786469:SRI786475 TBD786469:TBE786475 TKZ786469:TLA786475 TUV786469:TUW786475 UER786469:UES786475 UON786469:UOO786475 UYJ786469:UYK786475 VIF786469:VIG786475 VSB786469:VSC786475 WBX786469:WBY786475 WLT786469:WLU786475 WVP786469:WVQ786475 H852005:I852011 JD852005:JE852011 SZ852005:TA852011 ACV852005:ACW852011 AMR852005:AMS852011 AWN852005:AWO852011 BGJ852005:BGK852011 BQF852005:BQG852011 CAB852005:CAC852011 CJX852005:CJY852011 CTT852005:CTU852011 DDP852005:DDQ852011 DNL852005:DNM852011 DXH852005:DXI852011 EHD852005:EHE852011 EQZ852005:ERA852011 FAV852005:FAW852011 FKR852005:FKS852011 FUN852005:FUO852011 GEJ852005:GEK852011 GOF852005:GOG852011 GYB852005:GYC852011 HHX852005:HHY852011 HRT852005:HRU852011 IBP852005:IBQ852011 ILL852005:ILM852011 IVH852005:IVI852011 JFD852005:JFE852011 JOZ852005:JPA852011 JYV852005:JYW852011 KIR852005:KIS852011 KSN852005:KSO852011 LCJ852005:LCK852011 LMF852005:LMG852011 LWB852005:LWC852011 MFX852005:MFY852011 MPT852005:MPU852011 MZP852005:MZQ852011 NJL852005:NJM852011 NTH852005:NTI852011 ODD852005:ODE852011 OMZ852005:ONA852011 OWV852005:OWW852011 PGR852005:PGS852011 PQN852005:PQO852011 QAJ852005:QAK852011 QKF852005:QKG852011 QUB852005:QUC852011 RDX852005:RDY852011 RNT852005:RNU852011 RXP852005:RXQ852011 SHL852005:SHM852011 SRH852005:SRI852011 TBD852005:TBE852011 TKZ852005:TLA852011 TUV852005:TUW852011 UER852005:UES852011 UON852005:UOO852011 UYJ852005:UYK852011 VIF852005:VIG852011 VSB852005:VSC852011 WBX852005:WBY852011 WLT852005:WLU852011 WVP852005:WVQ852011 H917541:I917547 JD917541:JE917547 SZ917541:TA917547 ACV917541:ACW917547 AMR917541:AMS917547 AWN917541:AWO917547 BGJ917541:BGK917547 BQF917541:BQG917547 CAB917541:CAC917547 CJX917541:CJY917547 CTT917541:CTU917547 DDP917541:DDQ917547 DNL917541:DNM917547 DXH917541:DXI917547 EHD917541:EHE917547 EQZ917541:ERA917547 FAV917541:FAW917547 FKR917541:FKS917547 FUN917541:FUO917547 GEJ917541:GEK917547 GOF917541:GOG917547 GYB917541:GYC917547 HHX917541:HHY917547 HRT917541:HRU917547 IBP917541:IBQ917547 ILL917541:ILM917547 IVH917541:IVI917547 JFD917541:JFE917547 JOZ917541:JPA917547 JYV917541:JYW917547 KIR917541:KIS917547 KSN917541:KSO917547 LCJ917541:LCK917547 LMF917541:LMG917547 LWB917541:LWC917547 MFX917541:MFY917547 MPT917541:MPU917547 MZP917541:MZQ917547 NJL917541:NJM917547 NTH917541:NTI917547 ODD917541:ODE917547 OMZ917541:ONA917547 OWV917541:OWW917547 PGR917541:PGS917547 PQN917541:PQO917547 QAJ917541:QAK917547 QKF917541:QKG917547 QUB917541:QUC917547 RDX917541:RDY917547 RNT917541:RNU917547 RXP917541:RXQ917547 SHL917541:SHM917547 SRH917541:SRI917547 TBD917541:TBE917547 TKZ917541:TLA917547 TUV917541:TUW917547 UER917541:UES917547 UON917541:UOO917547 UYJ917541:UYK917547 VIF917541:VIG917547 VSB917541:VSC917547 WBX917541:WBY917547 WLT917541:WLU917547 WVP917541:WVQ917547 H983077:I983083 JD983077:JE983083 SZ983077:TA983083 ACV983077:ACW983083 AMR983077:AMS983083 AWN983077:AWO983083 BGJ983077:BGK983083 BQF983077:BQG983083 CAB983077:CAC983083 CJX983077:CJY983083 CTT983077:CTU983083 DDP983077:DDQ983083 DNL983077:DNM983083 DXH983077:DXI983083 EHD983077:EHE983083 EQZ983077:ERA983083 FAV983077:FAW983083 FKR983077:FKS983083 FUN983077:FUO983083 GEJ983077:GEK983083 GOF983077:GOG983083 GYB983077:GYC983083 HHX983077:HHY983083 HRT983077:HRU983083 IBP983077:IBQ983083 ILL983077:ILM983083 IVH983077:IVI983083 JFD983077:JFE983083 JOZ983077:JPA983083 JYV983077:JYW983083 KIR983077:KIS983083 KSN983077:KSO983083 LCJ983077:LCK983083 LMF983077:LMG983083 LWB983077:LWC983083 MFX983077:MFY983083 MPT983077:MPU983083 MZP983077:MZQ983083 NJL983077:NJM983083 NTH983077:NTI983083 ODD983077:ODE983083 OMZ983077:ONA983083 OWV983077:OWW983083 PGR983077:PGS983083 PQN983077:PQO983083 QAJ983077:QAK983083 QKF983077:QKG983083 QUB983077:QUC983083 RDX983077:RDY983083 RNT983077:RNU983083 RXP983077:RXQ983083 SHL983077:SHM983083 SRH983077:SRI983083 TBD983077:TBE983083 TKZ983077:TLA983083 TUV983077:TUW983083 UER983077:UES983083 UON983077:UOO983083 UYJ983077:UYK983083 VIF983077:VIG983083 VSB983077:VSC983083 WBX983077:WBY983083 WLT983077:WLU983083 WVP983077:WVQ983083 H22:I26 JD22:JE26 SZ22:TA26 ACV22:ACW26 AMR22:AMS26 AWN22:AWO26 BGJ22:BGK26 BQF22:BQG26 CAB22:CAC26 CJX22:CJY26 CTT22:CTU26 DDP22:DDQ26 DNL22:DNM26 DXH22:DXI26 EHD22:EHE26 EQZ22:ERA26 FAV22:FAW26 FKR22:FKS26 FUN22:FUO26 GEJ22:GEK26 GOF22:GOG26 GYB22:GYC26 HHX22:HHY26 HRT22:HRU26 IBP22:IBQ26 ILL22:ILM26 IVH22:IVI26 JFD22:JFE26 JOZ22:JPA26 JYV22:JYW26 KIR22:KIS26 KSN22:KSO26 LCJ22:LCK26 LMF22:LMG26 LWB22:LWC26 MFX22:MFY26 MPT22:MPU26 MZP22:MZQ26 NJL22:NJM26 NTH22:NTI26 ODD22:ODE26 OMZ22:ONA26 OWV22:OWW26 PGR22:PGS26 PQN22:PQO26 QAJ22:QAK26 QKF22:QKG26 QUB22:QUC26 RDX22:RDY26 RNT22:RNU26 RXP22:RXQ26 SHL22:SHM26 SRH22:SRI26 TBD22:TBE26 TKZ22:TLA26 TUV22:TUW26 UER22:UES26 UON22:UOO26 UYJ22:UYK26 VIF22:VIG26 VSB22:VSC26 WBX22:WBY26 WLT22:WLU26 WVP22:WVQ26 H65559:I65561 JD65559:JE65561 SZ65559:TA65561 ACV65559:ACW65561 AMR65559:AMS65561 AWN65559:AWO65561 BGJ65559:BGK65561 BQF65559:BQG65561 CAB65559:CAC65561 CJX65559:CJY65561 CTT65559:CTU65561 DDP65559:DDQ65561 DNL65559:DNM65561 DXH65559:DXI65561 EHD65559:EHE65561 EQZ65559:ERA65561 FAV65559:FAW65561 FKR65559:FKS65561 FUN65559:FUO65561 GEJ65559:GEK65561 GOF65559:GOG65561 GYB65559:GYC65561 HHX65559:HHY65561 HRT65559:HRU65561 IBP65559:IBQ65561 ILL65559:ILM65561 IVH65559:IVI65561 JFD65559:JFE65561 JOZ65559:JPA65561 JYV65559:JYW65561 KIR65559:KIS65561 KSN65559:KSO65561 LCJ65559:LCK65561 LMF65559:LMG65561 LWB65559:LWC65561 MFX65559:MFY65561 MPT65559:MPU65561 MZP65559:MZQ65561 NJL65559:NJM65561 NTH65559:NTI65561 ODD65559:ODE65561 OMZ65559:ONA65561 OWV65559:OWW65561 PGR65559:PGS65561 PQN65559:PQO65561 QAJ65559:QAK65561 QKF65559:QKG65561 QUB65559:QUC65561 RDX65559:RDY65561 RNT65559:RNU65561 RXP65559:RXQ65561 SHL65559:SHM65561 SRH65559:SRI65561 TBD65559:TBE65561 TKZ65559:TLA65561 TUV65559:TUW65561 UER65559:UES65561 UON65559:UOO65561 UYJ65559:UYK65561 VIF65559:VIG65561 VSB65559:VSC65561 WBX65559:WBY65561 WLT65559:WLU65561 WVP65559:WVQ65561 H131095:I131097 JD131095:JE131097 SZ131095:TA131097 ACV131095:ACW131097 AMR131095:AMS131097 AWN131095:AWO131097 BGJ131095:BGK131097 BQF131095:BQG131097 CAB131095:CAC131097 CJX131095:CJY131097 CTT131095:CTU131097 DDP131095:DDQ131097 DNL131095:DNM131097 DXH131095:DXI131097 EHD131095:EHE131097 EQZ131095:ERA131097 FAV131095:FAW131097 FKR131095:FKS131097 FUN131095:FUO131097 GEJ131095:GEK131097 GOF131095:GOG131097 GYB131095:GYC131097 HHX131095:HHY131097 HRT131095:HRU131097 IBP131095:IBQ131097 ILL131095:ILM131097 IVH131095:IVI131097 JFD131095:JFE131097 JOZ131095:JPA131097 JYV131095:JYW131097 KIR131095:KIS131097 KSN131095:KSO131097 LCJ131095:LCK131097 LMF131095:LMG131097 LWB131095:LWC131097 MFX131095:MFY131097 MPT131095:MPU131097 MZP131095:MZQ131097 NJL131095:NJM131097 NTH131095:NTI131097 ODD131095:ODE131097 OMZ131095:ONA131097 OWV131095:OWW131097 PGR131095:PGS131097 PQN131095:PQO131097 QAJ131095:QAK131097 QKF131095:QKG131097 QUB131095:QUC131097 RDX131095:RDY131097 RNT131095:RNU131097 RXP131095:RXQ131097 SHL131095:SHM131097 SRH131095:SRI131097 TBD131095:TBE131097 TKZ131095:TLA131097 TUV131095:TUW131097 UER131095:UES131097 UON131095:UOO131097 UYJ131095:UYK131097 VIF131095:VIG131097 VSB131095:VSC131097 WBX131095:WBY131097 WLT131095:WLU131097 WVP131095:WVQ131097 H196631:I196633 JD196631:JE196633 SZ196631:TA196633 ACV196631:ACW196633 AMR196631:AMS196633 AWN196631:AWO196633 BGJ196631:BGK196633 BQF196631:BQG196633 CAB196631:CAC196633 CJX196631:CJY196633 CTT196631:CTU196633 DDP196631:DDQ196633 DNL196631:DNM196633 DXH196631:DXI196633 EHD196631:EHE196633 EQZ196631:ERA196633 FAV196631:FAW196633 FKR196631:FKS196633 FUN196631:FUO196633 GEJ196631:GEK196633 GOF196631:GOG196633 GYB196631:GYC196633 HHX196631:HHY196633 HRT196631:HRU196633 IBP196631:IBQ196633 ILL196631:ILM196633 IVH196631:IVI196633 JFD196631:JFE196633 JOZ196631:JPA196633 JYV196631:JYW196633 KIR196631:KIS196633 KSN196631:KSO196633 LCJ196631:LCK196633 LMF196631:LMG196633 LWB196631:LWC196633 MFX196631:MFY196633 MPT196631:MPU196633 MZP196631:MZQ196633 NJL196631:NJM196633 NTH196631:NTI196633 ODD196631:ODE196633 OMZ196631:ONA196633 OWV196631:OWW196633 PGR196631:PGS196633 PQN196631:PQO196633 QAJ196631:QAK196633 QKF196631:QKG196633 QUB196631:QUC196633 RDX196631:RDY196633 RNT196631:RNU196633 RXP196631:RXQ196633 SHL196631:SHM196633 SRH196631:SRI196633 TBD196631:TBE196633 TKZ196631:TLA196633 TUV196631:TUW196633 UER196631:UES196633 UON196631:UOO196633 UYJ196631:UYK196633 VIF196631:VIG196633 VSB196631:VSC196633 WBX196631:WBY196633 WLT196631:WLU196633 WVP196631:WVQ196633 H262167:I262169 JD262167:JE262169 SZ262167:TA262169 ACV262167:ACW262169 AMR262167:AMS262169 AWN262167:AWO262169 BGJ262167:BGK262169 BQF262167:BQG262169 CAB262167:CAC262169 CJX262167:CJY262169 CTT262167:CTU262169 DDP262167:DDQ262169 DNL262167:DNM262169 DXH262167:DXI262169 EHD262167:EHE262169 EQZ262167:ERA262169 FAV262167:FAW262169 FKR262167:FKS262169 FUN262167:FUO262169 GEJ262167:GEK262169 GOF262167:GOG262169 GYB262167:GYC262169 HHX262167:HHY262169 HRT262167:HRU262169 IBP262167:IBQ262169 ILL262167:ILM262169 IVH262167:IVI262169 JFD262167:JFE262169 JOZ262167:JPA262169 JYV262167:JYW262169 KIR262167:KIS262169 KSN262167:KSO262169 LCJ262167:LCK262169 LMF262167:LMG262169 LWB262167:LWC262169 MFX262167:MFY262169 MPT262167:MPU262169 MZP262167:MZQ262169 NJL262167:NJM262169 NTH262167:NTI262169 ODD262167:ODE262169 OMZ262167:ONA262169 OWV262167:OWW262169 PGR262167:PGS262169 PQN262167:PQO262169 QAJ262167:QAK262169 QKF262167:QKG262169 QUB262167:QUC262169 RDX262167:RDY262169 RNT262167:RNU262169 RXP262167:RXQ262169 SHL262167:SHM262169 SRH262167:SRI262169 TBD262167:TBE262169 TKZ262167:TLA262169 TUV262167:TUW262169 UER262167:UES262169 UON262167:UOO262169 UYJ262167:UYK262169 VIF262167:VIG262169 VSB262167:VSC262169 WBX262167:WBY262169 WLT262167:WLU262169 WVP262167:WVQ262169 H327703:I327705 JD327703:JE327705 SZ327703:TA327705 ACV327703:ACW327705 AMR327703:AMS327705 AWN327703:AWO327705 BGJ327703:BGK327705 BQF327703:BQG327705 CAB327703:CAC327705 CJX327703:CJY327705 CTT327703:CTU327705 DDP327703:DDQ327705 DNL327703:DNM327705 DXH327703:DXI327705 EHD327703:EHE327705 EQZ327703:ERA327705 FAV327703:FAW327705 FKR327703:FKS327705 FUN327703:FUO327705 GEJ327703:GEK327705 GOF327703:GOG327705 GYB327703:GYC327705 HHX327703:HHY327705 HRT327703:HRU327705 IBP327703:IBQ327705 ILL327703:ILM327705 IVH327703:IVI327705 JFD327703:JFE327705 JOZ327703:JPA327705 JYV327703:JYW327705 KIR327703:KIS327705 KSN327703:KSO327705 LCJ327703:LCK327705 LMF327703:LMG327705 LWB327703:LWC327705 MFX327703:MFY327705 MPT327703:MPU327705 MZP327703:MZQ327705 NJL327703:NJM327705 NTH327703:NTI327705 ODD327703:ODE327705 OMZ327703:ONA327705 OWV327703:OWW327705 PGR327703:PGS327705 PQN327703:PQO327705 QAJ327703:QAK327705 QKF327703:QKG327705 QUB327703:QUC327705 RDX327703:RDY327705 RNT327703:RNU327705 RXP327703:RXQ327705 SHL327703:SHM327705 SRH327703:SRI327705 TBD327703:TBE327705 TKZ327703:TLA327705 TUV327703:TUW327705 UER327703:UES327705 UON327703:UOO327705 UYJ327703:UYK327705 VIF327703:VIG327705 VSB327703:VSC327705 WBX327703:WBY327705 WLT327703:WLU327705 WVP327703:WVQ327705 H393239:I393241 JD393239:JE393241 SZ393239:TA393241 ACV393239:ACW393241 AMR393239:AMS393241 AWN393239:AWO393241 BGJ393239:BGK393241 BQF393239:BQG393241 CAB393239:CAC393241 CJX393239:CJY393241 CTT393239:CTU393241 DDP393239:DDQ393241 DNL393239:DNM393241 DXH393239:DXI393241 EHD393239:EHE393241 EQZ393239:ERA393241 FAV393239:FAW393241 FKR393239:FKS393241 FUN393239:FUO393241 GEJ393239:GEK393241 GOF393239:GOG393241 GYB393239:GYC393241 HHX393239:HHY393241 HRT393239:HRU393241 IBP393239:IBQ393241 ILL393239:ILM393241 IVH393239:IVI393241 JFD393239:JFE393241 JOZ393239:JPA393241 JYV393239:JYW393241 KIR393239:KIS393241 KSN393239:KSO393241 LCJ393239:LCK393241 LMF393239:LMG393241 LWB393239:LWC393241 MFX393239:MFY393241 MPT393239:MPU393241 MZP393239:MZQ393241 NJL393239:NJM393241 NTH393239:NTI393241 ODD393239:ODE393241 OMZ393239:ONA393241 OWV393239:OWW393241 PGR393239:PGS393241 PQN393239:PQO393241 QAJ393239:QAK393241 QKF393239:QKG393241 QUB393239:QUC393241 RDX393239:RDY393241 RNT393239:RNU393241 RXP393239:RXQ393241 SHL393239:SHM393241 SRH393239:SRI393241 TBD393239:TBE393241 TKZ393239:TLA393241 TUV393239:TUW393241 UER393239:UES393241 UON393239:UOO393241 UYJ393239:UYK393241 VIF393239:VIG393241 VSB393239:VSC393241 WBX393239:WBY393241 WLT393239:WLU393241 WVP393239:WVQ393241 H458775:I458777 JD458775:JE458777 SZ458775:TA458777 ACV458775:ACW458777 AMR458775:AMS458777 AWN458775:AWO458777 BGJ458775:BGK458777 BQF458775:BQG458777 CAB458775:CAC458777 CJX458775:CJY458777 CTT458775:CTU458777 DDP458775:DDQ458777 DNL458775:DNM458777 DXH458775:DXI458777 EHD458775:EHE458777 EQZ458775:ERA458777 FAV458775:FAW458777 FKR458775:FKS458777 FUN458775:FUO458777 GEJ458775:GEK458777 GOF458775:GOG458777 GYB458775:GYC458777 HHX458775:HHY458777 HRT458775:HRU458777 IBP458775:IBQ458777 ILL458775:ILM458777 IVH458775:IVI458777 JFD458775:JFE458777 JOZ458775:JPA458777 JYV458775:JYW458777 KIR458775:KIS458777 KSN458775:KSO458777 LCJ458775:LCK458777 LMF458775:LMG458777 LWB458775:LWC458777 MFX458775:MFY458777 MPT458775:MPU458777 MZP458775:MZQ458777 NJL458775:NJM458777 NTH458775:NTI458777 ODD458775:ODE458777 OMZ458775:ONA458777 OWV458775:OWW458777 PGR458775:PGS458777 PQN458775:PQO458777 QAJ458775:QAK458777 QKF458775:QKG458777 QUB458775:QUC458777 RDX458775:RDY458777 RNT458775:RNU458777 RXP458775:RXQ458777 SHL458775:SHM458777 SRH458775:SRI458777 TBD458775:TBE458777 TKZ458775:TLA458777 TUV458775:TUW458777 UER458775:UES458777 UON458775:UOO458777 UYJ458775:UYK458777 VIF458775:VIG458777 VSB458775:VSC458777 WBX458775:WBY458777 WLT458775:WLU458777 WVP458775:WVQ458777 H524311:I524313 JD524311:JE524313 SZ524311:TA524313 ACV524311:ACW524313 AMR524311:AMS524313 AWN524311:AWO524313 BGJ524311:BGK524313 BQF524311:BQG524313 CAB524311:CAC524313 CJX524311:CJY524313 CTT524311:CTU524313 DDP524311:DDQ524313 DNL524311:DNM524313 DXH524311:DXI524313 EHD524311:EHE524313 EQZ524311:ERA524313 FAV524311:FAW524313 FKR524311:FKS524313 FUN524311:FUO524313 GEJ524311:GEK524313 GOF524311:GOG524313 GYB524311:GYC524313 HHX524311:HHY524313 HRT524311:HRU524313 IBP524311:IBQ524313 ILL524311:ILM524313 IVH524311:IVI524313 JFD524311:JFE524313 JOZ524311:JPA524313 JYV524311:JYW524313 KIR524311:KIS524313 KSN524311:KSO524313 LCJ524311:LCK524313 LMF524311:LMG524313 LWB524311:LWC524313 MFX524311:MFY524313 MPT524311:MPU524313 MZP524311:MZQ524313 NJL524311:NJM524313 NTH524311:NTI524313 ODD524311:ODE524313 OMZ524311:ONA524313 OWV524311:OWW524313 PGR524311:PGS524313 PQN524311:PQO524313 QAJ524311:QAK524313 QKF524311:QKG524313 QUB524311:QUC524313 RDX524311:RDY524313 RNT524311:RNU524313 RXP524311:RXQ524313 SHL524311:SHM524313 SRH524311:SRI524313 TBD524311:TBE524313 TKZ524311:TLA524313 TUV524311:TUW524313 UER524311:UES524313 UON524311:UOO524313 UYJ524311:UYK524313 VIF524311:VIG524313 VSB524311:VSC524313 WBX524311:WBY524313 WLT524311:WLU524313 WVP524311:WVQ524313 H589847:I589849 JD589847:JE589849 SZ589847:TA589849 ACV589847:ACW589849 AMR589847:AMS589849 AWN589847:AWO589849 BGJ589847:BGK589849 BQF589847:BQG589849 CAB589847:CAC589849 CJX589847:CJY589849 CTT589847:CTU589849 DDP589847:DDQ589849 DNL589847:DNM589849 DXH589847:DXI589849 EHD589847:EHE589849 EQZ589847:ERA589849 FAV589847:FAW589849 FKR589847:FKS589849 FUN589847:FUO589849 GEJ589847:GEK589849 GOF589847:GOG589849 GYB589847:GYC589849 HHX589847:HHY589849 HRT589847:HRU589849 IBP589847:IBQ589849 ILL589847:ILM589849 IVH589847:IVI589849 JFD589847:JFE589849 JOZ589847:JPA589849 JYV589847:JYW589849 KIR589847:KIS589849 KSN589847:KSO589849 LCJ589847:LCK589849 LMF589847:LMG589849 LWB589847:LWC589849 MFX589847:MFY589849 MPT589847:MPU589849 MZP589847:MZQ589849 NJL589847:NJM589849 NTH589847:NTI589849 ODD589847:ODE589849 OMZ589847:ONA589849 OWV589847:OWW589849 PGR589847:PGS589849 PQN589847:PQO589849 QAJ589847:QAK589849 QKF589847:QKG589849 QUB589847:QUC589849 RDX589847:RDY589849 RNT589847:RNU589849 RXP589847:RXQ589849 SHL589847:SHM589849 SRH589847:SRI589849 TBD589847:TBE589849 TKZ589847:TLA589849 TUV589847:TUW589849 UER589847:UES589849 UON589847:UOO589849 UYJ589847:UYK589849 VIF589847:VIG589849 VSB589847:VSC589849 WBX589847:WBY589849 WLT589847:WLU589849 WVP589847:WVQ589849 H655383:I655385 JD655383:JE655385 SZ655383:TA655385 ACV655383:ACW655385 AMR655383:AMS655385 AWN655383:AWO655385 BGJ655383:BGK655385 BQF655383:BQG655385 CAB655383:CAC655385 CJX655383:CJY655385 CTT655383:CTU655385 DDP655383:DDQ655385 DNL655383:DNM655385 DXH655383:DXI655385 EHD655383:EHE655385 EQZ655383:ERA655385 FAV655383:FAW655385 FKR655383:FKS655385 FUN655383:FUO655385 GEJ655383:GEK655385 GOF655383:GOG655385 GYB655383:GYC655385 HHX655383:HHY655385 HRT655383:HRU655385 IBP655383:IBQ655385 ILL655383:ILM655385 IVH655383:IVI655385 JFD655383:JFE655385 JOZ655383:JPA655385 JYV655383:JYW655385 KIR655383:KIS655385 KSN655383:KSO655385 LCJ655383:LCK655385 LMF655383:LMG655385 LWB655383:LWC655385 MFX655383:MFY655385 MPT655383:MPU655385 MZP655383:MZQ655385 NJL655383:NJM655385 NTH655383:NTI655385 ODD655383:ODE655385 OMZ655383:ONA655385 OWV655383:OWW655385 PGR655383:PGS655385 PQN655383:PQO655385 QAJ655383:QAK655385 QKF655383:QKG655385 QUB655383:QUC655385 RDX655383:RDY655385 RNT655383:RNU655385 RXP655383:RXQ655385 SHL655383:SHM655385 SRH655383:SRI655385 TBD655383:TBE655385 TKZ655383:TLA655385 TUV655383:TUW655385 UER655383:UES655385 UON655383:UOO655385 UYJ655383:UYK655385 VIF655383:VIG655385 VSB655383:VSC655385 WBX655383:WBY655385 WLT655383:WLU655385 WVP655383:WVQ655385 H720919:I720921 JD720919:JE720921 SZ720919:TA720921 ACV720919:ACW720921 AMR720919:AMS720921 AWN720919:AWO720921 BGJ720919:BGK720921 BQF720919:BQG720921 CAB720919:CAC720921 CJX720919:CJY720921 CTT720919:CTU720921 DDP720919:DDQ720921 DNL720919:DNM720921 DXH720919:DXI720921 EHD720919:EHE720921 EQZ720919:ERA720921 FAV720919:FAW720921 FKR720919:FKS720921 FUN720919:FUO720921 GEJ720919:GEK720921 GOF720919:GOG720921 GYB720919:GYC720921 HHX720919:HHY720921 HRT720919:HRU720921 IBP720919:IBQ720921 ILL720919:ILM720921 IVH720919:IVI720921 JFD720919:JFE720921 JOZ720919:JPA720921 JYV720919:JYW720921 KIR720919:KIS720921 KSN720919:KSO720921 LCJ720919:LCK720921 LMF720919:LMG720921 LWB720919:LWC720921 MFX720919:MFY720921 MPT720919:MPU720921 MZP720919:MZQ720921 NJL720919:NJM720921 NTH720919:NTI720921 ODD720919:ODE720921 OMZ720919:ONA720921 OWV720919:OWW720921 PGR720919:PGS720921 PQN720919:PQO720921 QAJ720919:QAK720921 QKF720919:QKG720921 QUB720919:QUC720921 RDX720919:RDY720921 RNT720919:RNU720921 RXP720919:RXQ720921 SHL720919:SHM720921 SRH720919:SRI720921 TBD720919:TBE720921 TKZ720919:TLA720921 TUV720919:TUW720921 UER720919:UES720921 UON720919:UOO720921 UYJ720919:UYK720921 VIF720919:VIG720921 VSB720919:VSC720921 WBX720919:WBY720921 WLT720919:WLU720921 WVP720919:WVQ720921 H786455:I786457 JD786455:JE786457 SZ786455:TA786457 ACV786455:ACW786457 AMR786455:AMS786457 AWN786455:AWO786457 BGJ786455:BGK786457 BQF786455:BQG786457 CAB786455:CAC786457 CJX786455:CJY786457 CTT786455:CTU786457 DDP786455:DDQ786457 DNL786455:DNM786457 DXH786455:DXI786457 EHD786455:EHE786457 EQZ786455:ERA786457 FAV786455:FAW786457 FKR786455:FKS786457 FUN786455:FUO786457 GEJ786455:GEK786457 GOF786455:GOG786457 GYB786455:GYC786457 HHX786455:HHY786457 HRT786455:HRU786457 IBP786455:IBQ786457 ILL786455:ILM786457 IVH786455:IVI786457 JFD786455:JFE786457 JOZ786455:JPA786457 JYV786455:JYW786457 KIR786455:KIS786457 KSN786455:KSO786457 LCJ786455:LCK786457 LMF786455:LMG786457 LWB786455:LWC786457 MFX786455:MFY786457 MPT786455:MPU786457 MZP786455:MZQ786457 NJL786455:NJM786457 NTH786455:NTI786457 ODD786455:ODE786457 OMZ786455:ONA786457 OWV786455:OWW786457 PGR786455:PGS786457 PQN786455:PQO786457 QAJ786455:QAK786457 QKF786455:QKG786457 QUB786455:QUC786457 RDX786455:RDY786457 RNT786455:RNU786457 RXP786455:RXQ786457 SHL786455:SHM786457 SRH786455:SRI786457 TBD786455:TBE786457 TKZ786455:TLA786457 TUV786455:TUW786457 UER786455:UES786457 UON786455:UOO786457 UYJ786455:UYK786457 VIF786455:VIG786457 VSB786455:VSC786457 WBX786455:WBY786457 WLT786455:WLU786457 WVP786455:WVQ786457 H851991:I851993 JD851991:JE851993 SZ851991:TA851993 ACV851991:ACW851993 AMR851991:AMS851993 AWN851991:AWO851993 BGJ851991:BGK851993 BQF851991:BQG851993 CAB851991:CAC851993 CJX851991:CJY851993 CTT851991:CTU851993 DDP851991:DDQ851993 DNL851991:DNM851993 DXH851991:DXI851993 EHD851991:EHE851993 EQZ851991:ERA851993 FAV851991:FAW851993 FKR851991:FKS851993 FUN851991:FUO851993 GEJ851991:GEK851993 GOF851991:GOG851993 GYB851991:GYC851993 HHX851991:HHY851993 HRT851991:HRU851993 IBP851991:IBQ851993 ILL851991:ILM851993 IVH851991:IVI851993 JFD851991:JFE851993 JOZ851991:JPA851993 JYV851991:JYW851993 KIR851991:KIS851993 KSN851991:KSO851993 LCJ851991:LCK851993 LMF851991:LMG851993 LWB851991:LWC851993 MFX851991:MFY851993 MPT851991:MPU851993 MZP851991:MZQ851993 NJL851991:NJM851993 NTH851991:NTI851993 ODD851991:ODE851993 OMZ851991:ONA851993 OWV851991:OWW851993 PGR851991:PGS851993 PQN851991:PQO851993 QAJ851991:QAK851993 QKF851991:QKG851993 QUB851991:QUC851993 RDX851991:RDY851993 RNT851991:RNU851993 RXP851991:RXQ851993 SHL851991:SHM851993 SRH851991:SRI851993 TBD851991:TBE851993 TKZ851991:TLA851993 TUV851991:TUW851993 UER851991:UES851993 UON851991:UOO851993 UYJ851991:UYK851993 VIF851991:VIG851993 VSB851991:VSC851993 WBX851991:WBY851993 WLT851991:WLU851993 WVP851991:WVQ851993 H917527:I917529 JD917527:JE917529 SZ917527:TA917529 ACV917527:ACW917529 AMR917527:AMS917529 AWN917527:AWO917529 BGJ917527:BGK917529 BQF917527:BQG917529 CAB917527:CAC917529 CJX917527:CJY917529 CTT917527:CTU917529 DDP917527:DDQ917529 DNL917527:DNM917529 DXH917527:DXI917529 EHD917527:EHE917529 EQZ917527:ERA917529 FAV917527:FAW917529 FKR917527:FKS917529 FUN917527:FUO917529 GEJ917527:GEK917529 GOF917527:GOG917529 GYB917527:GYC917529 HHX917527:HHY917529 HRT917527:HRU917529 IBP917527:IBQ917529 ILL917527:ILM917529 IVH917527:IVI917529 JFD917527:JFE917529 JOZ917527:JPA917529 JYV917527:JYW917529 KIR917527:KIS917529 KSN917527:KSO917529 LCJ917527:LCK917529 LMF917527:LMG917529 LWB917527:LWC917529 MFX917527:MFY917529 MPT917527:MPU917529 MZP917527:MZQ917529 NJL917527:NJM917529 NTH917527:NTI917529 ODD917527:ODE917529 OMZ917527:ONA917529 OWV917527:OWW917529 PGR917527:PGS917529 PQN917527:PQO917529 QAJ917527:QAK917529 QKF917527:QKG917529 QUB917527:QUC917529 RDX917527:RDY917529 RNT917527:RNU917529 RXP917527:RXQ917529 SHL917527:SHM917529 SRH917527:SRI917529 TBD917527:TBE917529 TKZ917527:TLA917529 TUV917527:TUW917529 UER917527:UES917529 UON917527:UOO917529 UYJ917527:UYK917529 VIF917527:VIG917529 VSB917527:VSC917529 WBX917527:WBY917529 WLT917527:WLU917529 WVP917527:WVQ917529 H983063:I983065 JD983063:JE983065 SZ983063:TA983065 ACV983063:ACW983065 AMR983063:AMS983065 AWN983063:AWO983065 BGJ983063:BGK983065 BQF983063:BQG983065 CAB983063:CAC983065 CJX983063:CJY983065 CTT983063:CTU983065 DDP983063:DDQ983065 DNL983063:DNM983065 DXH983063:DXI983065 EHD983063:EHE983065 EQZ983063:ERA983065 FAV983063:FAW983065 FKR983063:FKS983065 FUN983063:FUO983065 GEJ983063:GEK983065 GOF983063:GOG983065 GYB983063:GYC983065 HHX983063:HHY983065 HRT983063:HRU983065 IBP983063:IBQ983065 ILL983063:ILM983065 IVH983063:IVI983065 JFD983063:JFE983065 JOZ983063:JPA983065 JYV983063:JYW983065 KIR983063:KIS983065 KSN983063:KSO983065 LCJ983063:LCK983065 LMF983063:LMG983065 LWB983063:LWC983065 MFX983063:MFY983065 MPT983063:MPU983065 MZP983063:MZQ983065 NJL983063:NJM983065 NTH983063:NTI983065 ODD983063:ODE983065 OMZ983063:ONA983065 OWV983063:OWW983065 PGR983063:PGS983065 PQN983063:PQO983065 QAJ983063:QAK983065 QKF983063:QKG983065 QUB983063:QUC983065 RDX983063:RDY983065 RNT983063:RNU983065 RXP983063:RXQ983065 SHL983063:SHM983065 SRH983063:SRI983065 TBD983063:TBE983065 TKZ983063:TLA983065 TUV983063:TUW983065 UER983063:UES983065 UON983063:UOO983065 UYJ983063:UYK983065 VIF983063:VIG983065 VSB983063:VSC983065 WBX983063:WBY983065 WLT983063:WLU983065 WVP983063:WVQ983065 H28:I31 JD28:JE31 SZ28:TA31 ACV28:ACW31 AMR28:AMS31 AWN28:AWO31 BGJ28:BGK31 BQF28:BQG31 CAB28:CAC31 CJX28:CJY31 CTT28:CTU31 DDP28:DDQ31 DNL28:DNM31 DXH28:DXI31 EHD28:EHE31 EQZ28:ERA31 FAV28:FAW31 FKR28:FKS31 FUN28:FUO31 GEJ28:GEK31 GOF28:GOG31 GYB28:GYC31 HHX28:HHY31 HRT28:HRU31 IBP28:IBQ31 ILL28:ILM31 IVH28:IVI31 JFD28:JFE31 JOZ28:JPA31 JYV28:JYW31 KIR28:KIS31 KSN28:KSO31 LCJ28:LCK31 LMF28:LMG31 LWB28:LWC31 MFX28:MFY31 MPT28:MPU31 MZP28:MZQ31 NJL28:NJM31 NTH28:NTI31 ODD28:ODE31 OMZ28:ONA31 OWV28:OWW31 PGR28:PGS31 PQN28:PQO31 QAJ28:QAK31 QKF28:QKG31 QUB28:QUC31 RDX28:RDY31 RNT28:RNU31 RXP28:RXQ31 SHL28:SHM31 SRH28:SRI31 TBD28:TBE31 TKZ28:TLA31 TUV28:TUW31 UER28:UES31 UON28:UOO31 UYJ28:UYK31 VIF28:VIG31 VSB28:VSC31 WBX28:WBY31 WLT28:WLU31 WVP28:WVQ31 H65563:I65566 JD65563:JE65566 SZ65563:TA65566 ACV65563:ACW65566 AMR65563:AMS65566 AWN65563:AWO65566 BGJ65563:BGK65566 BQF65563:BQG65566 CAB65563:CAC65566 CJX65563:CJY65566 CTT65563:CTU65566 DDP65563:DDQ65566 DNL65563:DNM65566 DXH65563:DXI65566 EHD65563:EHE65566 EQZ65563:ERA65566 FAV65563:FAW65566 FKR65563:FKS65566 FUN65563:FUO65566 GEJ65563:GEK65566 GOF65563:GOG65566 GYB65563:GYC65566 HHX65563:HHY65566 HRT65563:HRU65566 IBP65563:IBQ65566 ILL65563:ILM65566 IVH65563:IVI65566 JFD65563:JFE65566 JOZ65563:JPA65566 JYV65563:JYW65566 KIR65563:KIS65566 KSN65563:KSO65566 LCJ65563:LCK65566 LMF65563:LMG65566 LWB65563:LWC65566 MFX65563:MFY65566 MPT65563:MPU65566 MZP65563:MZQ65566 NJL65563:NJM65566 NTH65563:NTI65566 ODD65563:ODE65566 OMZ65563:ONA65566 OWV65563:OWW65566 PGR65563:PGS65566 PQN65563:PQO65566 QAJ65563:QAK65566 QKF65563:QKG65566 QUB65563:QUC65566 RDX65563:RDY65566 RNT65563:RNU65566 RXP65563:RXQ65566 SHL65563:SHM65566 SRH65563:SRI65566 TBD65563:TBE65566 TKZ65563:TLA65566 TUV65563:TUW65566 UER65563:UES65566 UON65563:UOO65566 UYJ65563:UYK65566 VIF65563:VIG65566 VSB65563:VSC65566 WBX65563:WBY65566 WLT65563:WLU65566 WVP65563:WVQ65566 H131099:I131102 JD131099:JE131102 SZ131099:TA131102 ACV131099:ACW131102 AMR131099:AMS131102 AWN131099:AWO131102 BGJ131099:BGK131102 BQF131099:BQG131102 CAB131099:CAC131102 CJX131099:CJY131102 CTT131099:CTU131102 DDP131099:DDQ131102 DNL131099:DNM131102 DXH131099:DXI131102 EHD131099:EHE131102 EQZ131099:ERA131102 FAV131099:FAW131102 FKR131099:FKS131102 FUN131099:FUO131102 GEJ131099:GEK131102 GOF131099:GOG131102 GYB131099:GYC131102 HHX131099:HHY131102 HRT131099:HRU131102 IBP131099:IBQ131102 ILL131099:ILM131102 IVH131099:IVI131102 JFD131099:JFE131102 JOZ131099:JPA131102 JYV131099:JYW131102 KIR131099:KIS131102 KSN131099:KSO131102 LCJ131099:LCK131102 LMF131099:LMG131102 LWB131099:LWC131102 MFX131099:MFY131102 MPT131099:MPU131102 MZP131099:MZQ131102 NJL131099:NJM131102 NTH131099:NTI131102 ODD131099:ODE131102 OMZ131099:ONA131102 OWV131099:OWW131102 PGR131099:PGS131102 PQN131099:PQO131102 QAJ131099:QAK131102 QKF131099:QKG131102 QUB131099:QUC131102 RDX131099:RDY131102 RNT131099:RNU131102 RXP131099:RXQ131102 SHL131099:SHM131102 SRH131099:SRI131102 TBD131099:TBE131102 TKZ131099:TLA131102 TUV131099:TUW131102 UER131099:UES131102 UON131099:UOO131102 UYJ131099:UYK131102 VIF131099:VIG131102 VSB131099:VSC131102 WBX131099:WBY131102 WLT131099:WLU131102 WVP131099:WVQ131102 H196635:I196638 JD196635:JE196638 SZ196635:TA196638 ACV196635:ACW196638 AMR196635:AMS196638 AWN196635:AWO196638 BGJ196635:BGK196638 BQF196635:BQG196638 CAB196635:CAC196638 CJX196635:CJY196638 CTT196635:CTU196638 DDP196635:DDQ196638 DNL196635:DNM196638 DXH196635:DXI196638 EHD196635:EHE196638 EQZ196635:ERA196638 FAV196635:FAW196638 FKR196635:FKS196638 FUN196635:FUO196638 GEJ196635:GEK196638 GOF196635:GOG196638 GYB196635:GYC196638 HHX196635:HHY196638 HRT196635:HRU196638 IBP196635:IBQ196638 ILL196635:ILM196638 IVH196635:IVI196638 JFD196635:JFE196638 JOZ196635:JPA196638 JYV196635:JYW196638 KIR196635:KIS196638 KSN196635:KSO196638 LCJ196635:LCK196638 LMF196635:LMG196638 LWB196635:LWC196638 MFX196635:MFY196638 MPT196635:MPU196638 MZP196635:MZQ196638 NJL196635:NJM196638 NTH196635:NTI196638 ODD196635:ODE196638 OMZ196635:ONA196638 OWV196635:OWW196638 PGR196635:PGS196638 PQN196635:PQO196638 QAJ196635:QAK196638 QKF196635:QKG196638 QUB196635:QUC196638 RDX196635:RDY196638 RNT196635:RNU196638 RXP196635:RXQ196638 SHL196635:SHM196638 SRH196635:SRI196638 TBD196635:TBE196638 TKZ196635:TLA196638 TUV196635:TUW196638 UER196635:UES196638 UON196635:UOO196638 UYJ196635:UYK196638 VIF196635:VIG196638 VSB196635:VSC196638 WBX196635:WBY196638 WLT196635:WLU196638 WVP196635:WVQ196638 H262171:I262174 JD262171:JE262174 SZ262171:TA262174 ACV262171:ACW262174 AMR262171:AMS262174 AWN262171:AWO262174 BGJ262171:BGK262174 BQF262171:BQG262174 CAB262171:CAC262174 CJX262171:CJY262174 CTT262171:CTU262174 DDP262171:DDQ262174 DNL262171:DNM262174 DXH262171:DXI262174 EHD262171:EHE262174 EQZ262171:ERA262174 FAV262171:FAW262174 FKR262171:FKS262174 FUN262171:FUO262174 GEJ262171:GEK262174 GOF262171:GOG262174 GYB262171:GYC262174 HHX262171:HHY262174 HRT262171:HRU262174 IBP262171:IBQ262174 ILL262171:ILM262174 IVH262171:IVI262174 JFD262171:JFE262174 JOZ262171:JPA262174 JYV262171:JYW262174 KIR262171:KIS262174 KSN262171:KSO262174 LCJ262171:LCK262174 LMF262171:LMG262174 LWB262171:LWC262174 MFX262171:MFY262174 MPT262171:MPU262174 MZP262171:MZQ262174 NJL262171:NJM262174 NTH262171:NTI262174 ODD262171:ODE262174 OMZ262171:ONA262174 OWV262171:OWW262174 PGR262171:PGS262174 PQN262171:PQO262174 QAJ262171:QAK262174 QKF262171:QKG262174 QUB262171:QUC262174 RDX262171:RDY262174 RNT262171:RNU262174 RXP262171:RXQ262174 SHL262171:SHM262174 SRH262171:SRI262174 TBD262171:TBE262174 TKZ262171:TLA262174 TUV262171:TUW262174 UER262171:UES262174 UON262171:UOO262174 UYJ262171:UYK262174 VIF262171:VIG262174 VSB262171:VSC262174 WBX262171:WBY262174 WLT262171:WLU262174 WVP262171:WVQ262174 H327707:I327710 JD327707:JE327710 SZ327707:TA327710 ACV327707:ACW327710 AMR327707:AMS327710 AWN327707:AWO327710 BGJ327707:BGK327710 BQF327707:BQG327710 CAB327707:CAC327710 CJX327707:CJY327710 CTT327707:CTU327710 DDP327707:DDQ327710 DNL327707:DNM327710 DXH327707:DXI327710 EHD327707:EHE327710 EQZ327707:ERA327710 FAV327707:FAW327710 FKR327707:FKS327710 FUN327707:FUO327710 GEJ327707:GEK327710 GOF327707:GOG327710 GYB327707:GYC327710 HHX327707:HHY327710 HRT327707:HRU327710 IBP327707:IBQ327710 ILL327707:ILM327710 IVH327707:IVI327710 JFD327707:JFE327710 JOZ327707:JPA327710 JYV327707:JYW327710 KIR327707:KIS327710 KSN327707:KSO327710 LCJ327707:LCK327710 LMF327707:LMG327710 LWB327707:LWC327710 MFX327707:MFY327710 MPT327707:MPU327710 MZP327707:MZQ327710 NJL327707:NJM327710 NTH327707:NTI327710 ODD327707:ODE327710 OMZ327707:ONA327710 OWV327707:OWW327710 PGR327707:PGS327710 PQN327707:PQO327710 QAJ327707:QAK327710 QKF327707:QKG327710 QUB327707:QUC327710 RDX327707:RDY327710 RNT327707:RNU327710 RXP327707:RXQ327710 SHL327707:SHM327710 SRH327707:SRI327710 TBD327707:TBE327710 TKZ327707:TLA327710 TUV327707:TUW327710 UER327707:UES327710 UON327707:UOO327710 UYJ327707:UYK327710 VIF327707:VIG327710 VSB327707:VSC327710 WBX327707:WBY327710 WLT327707:WLU327710 WVP327707:WVQ327710 H393243:I393246 JD393243:JE393246 SZ393243:TA393246 ACV393243:ACW393246 AMR393243:AMS393246 AWN393243:AWO393246 BGJ393243:BGK393246 BQF393243:BQG393246 CAB393243:CAC393246 CJX393243:CJY393246 CTT393243:CTU393246 DDP393243:DDQ393246 DNL393243:DNM393246 DXH393243:DXI393246 EHD393243:EHE393246 EQZ393243:ERA393246 FAV393243:FAW393246 FKR393243:FKS393246 FUN393243:FUO393246 GEJ393243:GEK393246 GOF393243:GOG393246 GYB393243:GYC393246 HHX393243:HHY393246 HRT393243:HRU393246 IBP393243:IBQ393246 ILL393243:ILM393246 IVH393243:IVI393246 JFD393243:JFE393246 JOZ393243:JPA393246 JYV393243:JYW393246 KIR393243:KIS393246 KSN393243:KSO393246 LCJ393243:LCK393246 LMF393243:LMG393246 LWB393243:LWC393246 MFX393243:MFY393246 MPT393243:MPU393246 MZP393243:MZQ393246 NJL393243:NJM393246 NTH393243:NTI393246 ODD393243:ODE393246 OMZ393243:ONA393246 OWV393243:OWW393246 PGR393243:PGS393246 PQN393243:PQO393246 QAJ393243:QAK393246 QKF393243:QKG393246 QUB393243:QUC393246 RDX393243:RDY393246 RNT393243:RNU393246 RXP393243:RXQ393246 SHL393243:SHM393246 SRH393243:SRI393246 TBD393243:TBE393246 TKZ393243:TLA393246 TUV393243:TUW393246 UER393243:UES393246 UON393243:UOO393246 UYJ393243:UYK393246 VIF393243:VIG393246 VSB393243:VSC393246 WBX393243:WBY393246 WLT393243:WLU393246 WVP393243:WVQ393246 H458779:I458782 JD458779:JE458782 SZ458779:TA458782 ACV458779:ACW458782 AMR458779:AMS458782 AWN458779:AWO458782 BGJ458779:BGK458782 BQF458779:BQG458782 CAB458779:CAC458782 CJX458779:CJY458782 CTT458779:CTU458782 DDP458779:DDQ458782 DNL458779:DNM458782 DXH458779:DXI458782 EHD458779:EHE458782 EQZ458779:ERA458782 FAV458779:FAW458782 FKR458779:FKS458782 FUN458779:FUO458782 GEJ458779:GEK458782 GOF458779:GOG458782 GYB458779:GYC458782 HHX458779:HHY458782 HRT458779:HRU458782 IBP458779:IBQ458782 ILL458779:ILM458782 IVH458779:IVI458782 JFD458779:JFE458782 JOZ458779:JPA458782 JYV458779:JYW458782 KIR458779:KIS458782 KSN458779:KSO458782 LCJ458779:LCK458782 LMF458779:LMG458782 LWB458779:LWC458782 MFX458779:MFY458782 MPT458779:MPU458782 MZP458779:MZQ458782 NJL458779:NJM458782 NTH458779:NTI458782 ODD458779:ODE458782 OMZ458779:ONA458782 OWV458779:OWW458782 PGR458779:PGS458782 PQN458779:PQO458782 QAJ458779:QAK458782 QKF458779:QKG458782 QUB458779:QUC458782 RDX458779:RDY458782 RNT458779:RNU458782 RXP458779:RXQ458782 SHL458779:SHM458782 SRH458779:SRI458782 TBD458779:TBE458782 TKZ458779:TLA458782 TUV458779:TUW458782 UER458779:UES458782 UON458779:UOO458782 UYJ458779:UYK458782 VIF458779:VIG458782 VSB458779:VSC458782 WBX458779:WBY458782 WLT458779:WLU458782 WVP458779:WVQ458782 H524315:I524318 JD524315:JE524318 SZ524315:TA524318 ACV524315:ACW524318 AMR524315:AMS524318 AWN524315:AWO524318 BGJ524315:BGK524318 BQF524315:BQG524318 CAB524315:CAC524318 CJX524315:CJY524318 CTT524315:CTU524318 DDP524315:DDQ524318 DNL524315:DNM524318 DXH524315:DXI524318 EHD524315:EHE524318 EQZ524315:ERA524318 FAV524315:FAW524318 FKR524315:FKS524318 FUN524315:FUO524318 GEJ524315:GEK524318 GOF524315:GOG524318 GYB524315:GYC524318 HHX524315:HHY524318 HRT524315:HRU524318 IBP524315:IBQ524318 ILL524315:ILM524318 IVH524315:IVI524318 JFD524315:JFE524318 JOZ524315:JPA524318 JYV524315:JYW524318 KIR524315:KIS524318 KSN524315:KSO524318 LCJ524315:LCK524318 LMF524315:LMG524318 LWB524315:LWC524318 MFX524315:MFY524318 MPT524315:MPU524318 MZP524315:MZQ524318 NJL524315:NJM524318 NTH524315:NTI524318 ODD524315:ODE524318 OMZ524315:ONA524318 OWV524315:OWW524318 PGR524315:PGS524318 PQN524315:PQO524318 QAJ524315:QAK524318 QKF524315:QKG524318 QUB524315:QUC524318 RDX524315:RDY524318 RNT524315:RNU524318 RXP524315:RXQ524318 SHL524315:SHM524318 SRH524315:SRI524318 TBD524315:TBE524318 TKZ524315:TLA524318 TUV524315:TUW524318 UER524315:UES524318 UON524315:UOO524318 UYJ524315:UYK524318 VIF524315:VIG524318 VSB524315:VSC524318 WBX524315:WBY524318 WLT524315:WLU524318 WVP524315:WVQ524318 H589851:I589854 JD589851:JE589854 SZ589851:TA589854 ACV589851:ACW589854 AMR589851:AMS589854 AWN589851:AWO589854 BGJ589851:BGK589854 BQF589851:BQG589854 CAB589851:CAC589854 CJX589851:CJY589854 CTT589851:CTU589854 DDP589851:DDQ589854 DNL589851:DNM589854 DXH589851:DXI589854 EHD589851:EHE589854 EQZ589851:ERA589854 FAV589851:FAW589854 FKR589851:FKS589854 FUN589851:FUO589854 GEJ589851:GEK589854 GOF589851:GOG589854 GYB589851:GYC589854 HHX589851:HHY589854 HRT589851:HRU589854 IBP589851:IBQ589854 ILL589851:ILM589854 IVH589851:IVI589854 JFD589851:JFE589854 JOZ589851:JPA589854 JYV589851:JYW589854 KIR589851:KIS589854 KSN589851:KSO589854 LCJ589851:LCK589854 LMF589851:LMG589854 LWB589851:LWC589854 MFX589851:MFY589854 MPT589851:MPU589854 MZP589851:MZQ589854 NJL589851:NJM589854 NTH589851:NTI589854 ODD589851:ODE589854 OMZ589851:ONA589854 OWV589851:OWW589854 PGR589851:PGS589854 PQN589851:PQO589854 QAJ589851:QAK589854 QKF589851:QKG589854 QUB589851:QUC589854 RDX589851:RDY589854 RNT589851:RNU589854 RXP589851:RXQ589854 SHL589851:SHM589854 SRH589851:SRI589854 TBD589851:TBE589854 TKZ589851:TLA589854 TUV589851:TUW589854 UER589851:UES589854 UON589851:UOO589854 UYJ589851:UYK589854 VIF589851:VIG589854 VSB589851:VSC589854 WBX589851:WBY589854 WLT589851:WLU589854 WVP589851:WVQ589854 H655387:I655390 JD655387:JE655390 SZ655387:TA655390 ACV655387:ACW655390 AMR655387:AMS655390 AWN655387:AWO655390 BGJ655387:BGK655390 BQF655387:BQG655390 CAB655387:CAC655390 CJX655387:CJY655390 CTT655387:CTU655390 DDP655387:DDQ655390 DNL655387:DNM655390 DXH655387:DXI655390 EHD655387:EHE655390 EQZ655387:ERA655390 FAV655387:FAW655390 FKR655387:FKS655390 FUN655387:FUO655390 GEJ655387:GEK655390 GOF655387:GOG655390 GYB655387:GYC655390 HHX655387:HHY655390 HRT655387:HRU655390 IBP655387:IBQ655390 ILL655387:ILM655390 IVH655387:IVI655390 JFD655387:JFE655390 JOZ655387:JPA655390 JYV655387:JYW655390 KIR655387:KIS655390 KSN655387:KSO655390 LCJ655387:LCK655390 LMF655387:LMG655390 LWB655387:LWC655390 MFX655387:MFY655390 MPT655387:MPU655390 MZP655387:MZQ655390 NJL655387:NJM655390 NTH655387:NTI655390 ODD655387:ODE655390 OMZ655387:ONA655390 OWV655387:OWW655390 PGR655387:PGS655390 PQN655387:PQO655390 QAJ655387:QAK655390 QKF655387:QKG655390 QUB655387:QUC655390 RDX655387:RDY655390 RNT655387:RNU655390 RXP655387:RXQ655390 SHL655387:SHM655390 SRH655387:SRI655390 TBD655387:TBE655390 TKZ655387:TLA655390 TUV655387:TUW655390 UER655387:UES655390 UON655387:UOO655390 UYJ655387:UYK655390 VIF655387:VIG655390 VSB655387:VSC655390 WBX655387:WBY655390 WLT655387:WLU655390 WVP655387:WVQ655390 H720923:I720926 JD720923:JE720926 SZ720923:TA720926 ACV720923:ACW720926 AMR720923:AMS720926 AWN720923:AWO720926 BGJ720923:BGK720926 BQF720923:BQG720926 CAB720923:CAC720926 CJX720923:CJY720926 CTT720923:CTU720926 DDP720923:DDQ720926 DNL720923:DNM720926 DXH720923:DXI720926 EHD720923:EHE720926 EQZ720923:ERA720926 FAV720923:FAW720926 FKR720923:FKS720926 FUN720923:FUO720926 GEJ720923:GEK720926 GOF720923:GOG720926 GYB720923:GYC720926 HHX720923:HHY720926 HRT720923:HRU720926 IBP720923:IBQ720926 ILL720923:ILM720926 IVH720923:IVI720926 JFD720923:JFE720926 JOZ720923:JPA720926 JYV720923:JYW720926 KIR720923:KIS720926 KSN720923:KSO720926 LCJ720923:LCK720926 LMF720923:LMG720926 LWB720923:LWC720926 MFX720923:MFY720926 MPT720923:MPU720926 MZP720923:MZQ720926 NJL720923:NJM720926 NTH720923:NTI720926 ODD720923:ODE720926 OMZ720923:ONA720926 OWV720923:OWW720926 PGR720923:PGS720926 PQN720923:PQO720926 QAJ720923:QAK720926 QKF720923:QKG720926 QUB720923:QUC720926 RDX720923:RDY720926 RNT720923:RNU720926 RXP720923:RXQ720926 SHL720923:SHM720926 SRH720923:SRI720926 TBD720923:TBE720926 TKZ720923:TLA720926 TUV720923:TUW720926 UER720923:UES720926 UON720923:UOO720926 UYJ720923:UYK720926 VIF720923:VIG720926 VSB720923:VSC720926 WBX720923:WBY720926 WLT720923:WLU720926 WVP720923:WVQ720926 H786459:I786462 JD786459:JE786462 SZ786459:TA786462 ACV786459:ACW786462 AMR786459:AMS786462 AWN786459:AWO786462 BGJ786459:BGK786462 BQF786459:BQG786462 CAB786459:CAC786462 CJX786459:CJY786462 CTT786459:CTU786462 DDP786459:DDQ786462 DNL786459:DNM786462 DXH786459:DXI786462 EHD786459:EHE786462 EQZ786459:ERA786462 FAV786459:FAW786462 FKR786459:FKS786462 FUN786459:FUO786462 GEJ786459:GEK786462 GOF786459:GOG786462 GYB786459:GYC786462 HHX786459:HHY786462 HRT786459:HRU786462 IBP786459:IBQ786462 ILL786459:ILM786462 IVH786459:IVI786462 JFD786459:JFE786462 JOZ786459:JPA786462 JYV786459:JYW786462 KIR786459:KIS786462 KSN786459:KSO786462 LCJ786459:LCK786462 LMF786459:LMG786462 LWB786459:LWC786462 MFX786459:MFY786462 MPT786459:MPU786462 MZP786459:MZQ786462 NJL786459:NJM786462 NTH786459:NTI786462 ODD786459:ODE786462 OMZ786459:ONA786462 OWV786459:OWW786462 PGR786459:PGS786462 PQN786459:PQO786462 QAJ786459:QAK786462 QKF786459:QKG786462 QUB786459:QUC786462 RDX786459:RDY786462 RNT786459:RNU786462 RXP786459:RXQ786462 SHL786459:SHM786462 SRH786459:SRI786462 TBD786459:TBE786462 TKZ786459:TLA786462 TUV786459:TUW786462 UER786459:UES786462 UON786459:UOO786462 UYJ786459:UYK786462 VIF786459:VIG786462 VSB786459:VSC786462 WBX786459:WBY786462 WLT786459:WLU786462 WVP786459:WVQ786462 H851995:I851998 JD851995:JE851998 SZ851995:TA851998 ACV851995:ACW851998 AMR851995:AMS851998 AWN851995:AWO851998 BGJ851995:BGK851998 BQF851995:BQG851998 CAB851995:CAC851998 CJX851995:CJY851998 CTT851995:CTU851998 DDP851995:DDQ851998 DNL851995:DNM851998 DXH851995:DXI851998 EHD851995:EHE851998 EQZ851995:ERA851998 FAV851995:FAW851998 FKR851995:FKS851998 FUN851995:FUO851998 GEJ851995:GEK851998 GOF851995:GOG851998 GYB851995:GYC851998 HHX851995:HHY851998 HRT851995:HRU851998 IBP851995:IBQ851998 ILL851995:ILM851998 IVH851995:IVI851998 JFD851995:JFE851998 JOZ851995:JPA851998 JYV851995:JYW851998 KIR851995:KIS851998 KSN851995:KSO851998 LCJ851995:LCK851998 LMF851995:LMG851998 LWB851995:LWC851998 MFX851995:MFY851998 MPT851995:MPU851998 MZP851995:MZQ851998 NJL851995:NJM851998 NTH851995:NTI851998 ODD851995:ODE851998 OMZ851995:ONA851998 OWV851995:OWW851998 PGR851995:PGS851998 PQN851995:PQO851998 QAJ851995:QAK851998 QKF851995:QKG851998 QUB851995:QUC851998 RDX851995:RDY851998 RNT851995:RNU851998 RXP851995:RXQ851998 SHL851995:SHM851998 SRH851995:SRI851998 TBD851995:TBE851998 TKZ851995:TLA851998 TUV851995:TUW851998 UER851995:UES851998 UON851995:UOO851998 UYJ851995:UYK851998 VIF851995:VIG851998 VSB851995:VSC851998 WBX851995:WBY851998 WLT851995:WLU851998 WVP851995:WVQ851998 H917531:I917534 JD917531:JE917534 SZ917531:TA917534 ACV917531:ACW917534 AMR917531:AMS917534 AWN917531:AWO917534 BGJ917531:BGK917534 BQF917531:BQG917534 CAB917531:CAC917534 CJX917531:CJY917534 CTT917531:CTU917534 DDP917531:DDQ917534 DNL917531:DNM917534 DXH917531:DXI917534 EHD917531:EHE917534 EQZ917531:ERA917534 FAV917531:FAW917534 FKR917531:FKS917534 FUN917531:FUO917534 GEJ917531:GEK917534 GOF917531:GOG917534 GYB917531:GYC917534 HHX917531:HHY917534 HRT917531:HRU917534 IBP917531:IBQ917534 ILL917531:ILM917534 IVH917531:IVI917534 JFD917531:JFE917534 JOZ917531:JPA917534 JYV917531:JYW917534 KIR917531:KIS917534 KSN917531:KSO917534 LCJ917531:LCK917534 LMF917531:LMG917534 LWB917531:LWC917534 MFX917531:MFY917534 MPT917531:MPU917534 MZP917531:MZQ917534 NJL917531:NJM917534 NTH917531:NTI917534 ODD917531:ODE917534 OMZ917531:ONA917534 OWV917531:OWW917534 PGR917531:PGS917534 PQN917531:PQO917534 QAJ917531:QAK917534 QKF917531:QKG917534 QUB917531:QUC917534 RDX917531:RDY917534 RNT917531:RNU917534 RXP917531:RXQ917534 SHL917531:SHM917534 SRH917531:SRI917534 TBD917531:TBE917534 TKZ917531:TLA917534 TUV917531:TUW917534 UER917531:UES917534 UON917531:UOO917534 UYJ917531:UYK917534 VIF917531:VIG917534 VSB917531:VSC917534 WBX917531:WBY917534 WLT917531:WLU917534 WVP917531:WVQ917534 H983067:I983070 JD983067:JE983070 SZ983067:TA983070 ACV983067:ACW983070 AMR983067:AMS983070 AWN983067:AWO983070 BGJ983067:BGK983070 BQF983067:BQG983070 CAB983067:CAC983070 CJX983067:CJY983070 CTT983067:CTU983070 DDP983067:DDQ983070 DNL983067:DNM983070 DXH983067:DXI983070 EHD983067:EHE983070 EQZ983067:ERA983070 FAV983067:FAW983070 FKR983067:FKS983070 FUN983067:FUO983070 GEJ983067:GEK983070 GOF983067:GOG983070 GYB983067:GYC983070 HHX983067:HHY983070 HRT983067:HRU983070 IBP983067:IBQ983070 ILL983067:ILM983070 IVH983067:IVI983070 JFD983067:JFE983070 JOZ983067:JPA983070 JYV983067:JYW983070 KIR983067:KIS983070 KSN983067:KSO983070 LCJ983067:LCK983070 LMF983067:LMG983070 LWB983067:LWC983070 MFX983067:MFY983070 MPT983067:MPU983070 MZP983067:MZQ983070 NJL983067:NJM983070 NTH983067:NTI983070 ODD983067:ODE983070 OMZ983067:ONA983070 OWV983067:OWW983070 PGR983067:PGS983070 PQN983067:PQO983070 QAJ983067:QAK983070 QKF983067:QKG983070 QUB983067:QUC983070 RDX983067:RDY983070 RNT983067:RNU983070 RXP983067:RXQ983070 SHL983067:SHM983070 SRH983067:SRI983070 TBD983067:TBE983070 TKZ983067:TLA983070 TUV983067:TUW983070 UER983067:UES983070 UON983067:UOO983070 UYJ983067:UYK983070 VIF983067:VIG983070 VSB983067:VSC983070 WBX983067:WBY983070 WLT983067:WLU983070 WVP983067:WVQ983070 H19:I20 JD19:JE20 SZ19:TA20 ACV19:ACW20 AMR19:AMS20 AWN19:AWO20 BGJ19:BGK20 BQF19:BQG20 CAB19:CAC20 CJX19:CJY20 CTT19:CTU20 DDP19:DDQ20 DNL19:DNM20 DXH19:DXI20 EHD19:EHE20 EQZ19:ERA20 FAV19:FAW20 FKR19:FKS20 FUN19:FUO20 GEJ19:GEK20 GOF19:GOG20 GYB19:GYC20 HHX19:HHY20 HRT19:HRU20 IBP19:IBQ20 ILL19:ILM20 IVH19:IVI20 JFD19:JFE20 JOZ19:JPA20 JYV19:JYW20 KIR19:KIS20 KSN19:KSO20 LCJ19:LCK20 LMF19:LMG20 LWB19:LWC20 MFX19:MFY20 MPT19:MPU20 MZP19:MZQ20 NJL19:NJM20 NTH19:NTI20 ODD19:ODE20 OMZ19:ONA20 OWV19:OWW20 PGR19:PGS20 PQN19:PQO20 QAJ19:QAK20 QKF19:QKG20 QUB19:QUC20 RDX19:RDY20 RNT19:RNU20 RXP19:RXQ20 SHL19:SHM20 SRH19:SRI20 TBD19:TBE20 TKZ19:TLA20 TUV19:TUW20 UER19:UES20 UON19:UOO20 UYJ19:UYK20 VIF19:VIG20 VSB19:VSC20 WBX19:WBY20 WLT19:WLU20 WVP19:WVQ20 H65556:I65557 JD65556:JE65557 SZ65556:TA65557 ACV65556:ACW65557 AMR65556:AMS65557 AWN65556:AWO65557 BGJ65556:BGK65557 BQF65556:BQG65557 CAB65556:CAC65557 CJX65556:CJY65557 CTT65556:CTU65557 DDP65556:DDQ65557 DNL65556:DNM65557 DXH65556:DXI65557 EHD65556:EHE65557 EQZ65556:ERA65557 FAV65556:FAW65557 FKR65556:FKS65557 FUN65556:FUO65557 GEJ65556:GEK65557 GOF65556:GOG65557 GYB65556:GYC65557 HHX65556:HHY65557 HRT65556:HRU65557 IBP65556:IBQ65557 ILL65556:ILM65557 IVH65556:IVI65557 JFD65556:JFE65557 JOZ65556:JPA65557 JYV65556:JYW65557 KIR65556:KIS65557 KSN65556:KSO65557 LCJ65556:LCK65557 LMF65556:LMG65557 LWB65556:LWC65557 MFX65556:MFY65557 MPT65556:MPU65557 MZP65556:MZQ65557 NJL65556:NJM65557 NTH65556:NTI65557 ODD65556:ODE65557 OMZ65556:ONA65557 OWV65556:OWW65557 PGR65556:PGS65557 PQN65556:PQO65557 QAJ65556:QAK65557 QKF65556:QKG65557 QUB65556:QUC65557 RDX65556:RDY65557 RNT65556:RNU65557 RXP65556:RXQ65557 SHL65556:SHM65557 SRH65556:SRI65557 TBD65556:TBE65557 TKZ65556:TLA65557 TUV65556:TUW65557 UER65556:UES65557 UON65556:UOO65557 UYJ65556:UYK65557 VIF65556:VIG65557 VSB65556:VSC65557 WBX65556:WBY65557 WLT65556:WLU65557 WVP65556:WVQ65557 H131092:I131093 JD131092:JE131093 SZ131092:TA131093 ACV131092:ACW131093 AMR131092:AMS131093 AWN131092:AWO131093 BGJ131092:BGK131093 BQF131092:BQG131093 CAB131092:CAC131093 CJX131092:CJY131093 CTT131092:CTU131093 DDP131092:DDQ131093 DNL131092:DNM131093 DXH131092:DXI131093 EHD131092:EHE131093 EQZ131092:ERA131093 FAV131092:FAW131093 FKR131092:FKS131093 FUN131092:FUO131093 GEJ131092:GEK131093 GOF131092:GOG131093 GYB131092:GYC131093 HHX131092:HHY131093 HRT131092:HRU131093 IBP131092:IBQ131093 ILL131092:ILM131093 IVH131092:IVI131093 JFD131092:JFE131093 JOZ131092:JPA131093 JYV131092:JYW131093 KIR131092:KIS131093 KSN131092:KSO131093 LCJ131092:LCK131093 LMF131092:LMG131093 LWB131092:LWC131093 MFX131092:MFY131093 MPT131092:MPU131093 MZP131092:MZQ131093 NJL131092:NJM131093 NTH131092:NTI131093 ODD131092:ODE131093 OMZ131092:ONA131093 OWV131092:OWW131093 PGR131092:PGS131093 PQN131092:PQO131093 QAJ131092:QAK131093 QKF131092:QKG131093 QUB131092:QUC131093 RDX131092:RDY131093 RNT131092:RNU131093 RXP131092:RXQ131093 SHL131092:SHM131093 SRH131092:SRI131093 TBD131092:TBE131093 TKZ131092:TLA131093 TUV131092:TUW131093 UER131092:UES131093 UON131092:UOO131093 UYJ131092:UYK131093 VIF131092:VIG131093 VSB131092:VSC131093 WBX131092:WBY131093 WLT131092:WLU131093 WVP131092:WVQ131093 H196628:I196629 JD196628:JE196629 SZ196628:TA196629 ACV196628:ACW196629 AMR196628:AMS196629 AWN196628:AWO196629 BGJ196628:BGK196629 BQF196628:BQG196629 CAB196628:CAC196629 CJX196628:CJY196629 CTT196628:CTU196629 DDP196628:DDQ196629 DNL196628:DNM196629 DXH196628:DXI196629 EHD196628:EHE196629 EQZ196628:ERA196629 FAV196628:FAW196629 FKR196628:FKS196629 FUN196628:FUO196629 GEJ196628:GEK196629 GOF196628:GOG196629 GYB196628:GYC196629 HHX196628:HHY196629 HRT196628:HRU196629 IBP196628:IBQ196629 ILL196628:ILM196629 IVH196628:IVI196629 JFD196628:JFE196629 JOZ196628:JPA196629 JYV196628:JYW196629 KIR196628:KIS196629 KSN196628:KSO196629 LCJ196628:LCK196629 LMF196628:LMG196629 LWB196628:LWC196629 MFX196628:MFY196629 MPT196628:MPU196629 MZP196628:MZQ196629 NJL196628:NJM196629 NTH196628:NTI196629 ODD196628:ODE196629 OMZ196628:ONA196629 OWV196628:OWW196629 PGR196628:PGS196629 PQN196628:PQO196629 QAJ196628:QAK196629 QKF196628:QKG196629 QUB196628:QUC196629 RDX196628:RDY196629 RNT196628:RNU196629 RXP196628:RXQ196629 SHL196628:SHM196629 SRH196628:SRI196629 TBD196628:TBE196629 TKZ196628:TLA196629 TUV196628:TUW196629 UER196628:UES196629 UON196628:UOO196629 UYJ196628:UYK196629 VIF196628:VIG196629 VSB196628:VSC196629 WBX196628:WBY196629 WLT196628:WLU196629 WVP196628:WVQ196629 H262164:I262165 JD262164:JE262165 SZ262164:TA262165 ACV262164:ACW262165 AMR262164:AMS262165 AWN262164:AWO262165 BGJ262164:BGK262165 BQF262164:BQG262165 CAB262164:CAC262165 CJX262164:CJY262165 CTT262164:CTU262165 DDP262164:DDQ262165 DNL262164:DNM262165 DXH262164:DXI262165 EHD262164:EHE262165 EQZ262164:ERA262165 FAV262164:FAW262165 FKR262164:FKS262165 FUN262164:FUO262165 GEJ262164:GEK262165 GOF262164:GOG262165 GYB262164:GYC262165 HHX262164:HHY262165 HRT262164:HRU262165 IBP262164:IBQ262165 ILL262164:ILM262165 IVH262164:IVI262165 JFD262164:JFE262165 JOZ262164:JPA262165 JYV262164:JYW262165 KIR262164:KIS262165 KSN262164:KSO262165 LCJ262164:LCK262165 LMF262164:LMG262165 LWB262164:LWC262165 MFX262164:MFY262165 MPT262164:MPU262165 MZP262164:MZQ262165 NJL262164:NJM262165 NTH262164:NTI262165 ODD262164:ODE262165 OMZ262164:ONA262165 OWV262164:OWW262165 PGR262164:PGS262165 PQN262164:PQO262165 QAJ262164:QAK262165 QKF262164:QKG262165 QUB262164:QUC262165 RDX262164:RDY262165 RNT262164:RNU262165 RXP262164:RXQ262165 SHL262164:SHM262165 SRH262164:SRI262165 TBD262164:TBE262165 TKZ262164:TLA262165 TUV262164:TUW262165 UER262164:UES262165 UON262164:UOO262165 UYJ262164:UYK262165 VIF262164:VIG262165 VSB262164:VSC262165 WBX262164:WBY262165 WLT262164:WLU262165 WVP262164:WVQ262165 H327700:I327701 JD327700:JE327701 SZ327700:TA327701 ACV327700:ACW327701 AMR327700:AMS327701 AWN327700:AWO327701 BGJ327700:BGK327701 BQF327700:BQG327701 CAB327700:CAC327701 CJX327700:CJY327701 CTT327700:CTU327701 DDP327700:DDQ327701 DNL327700:DNM327701 DXH327700:DXI327701 EHD327700:EHE327701 EQZ327700:ERA327701 FAV327700:FAW327701 FKR327700:FKS327701 FUN327700:FUO327701 GEJ327700:GEK327701 GOF327700:GOG327701 GYB327700:GYC327701 HHX327700:HHY327701 HRT327700:HRU327701 IBP327700:IBQ327701 ILL327700:ILM327701 IVH327700:IVI327701 JFD327700:JFE327701 JOZ327700:JPA327701 JYV327700:JYW327701 KIR327700:KIS327701 KSN327700:KSO327701 LCJ327700:LCK327701 LMF327700:LMG327701 LWB327700:LWC327701 MFX327700:MFY327701 MPT327700:MPU327701 MZP327700:MZQ327701 NJL327700:NJM327701 NTH327700:NTI327701 ODD327700:ODE327701 OMZ327700:ONA327701 OWV327700:OWW327701 PGR327700:PGS327701 PQN327700:PQO327701 QAJ327700:QAK327701 QKF327700:QKG327701 QUB327700:QUC327701 RDX327700:RDY327701 RNT327700:RNU327701 RXP327700:RXQ327701 SHL327700:SHM327701 SRH327700:SRI327701 TBD327700:TBE327701 TKZ327700:TLA327701 TUV327700:TUW327701 UER327700:UES327701 UON327700:UOO327701 UYJ327700:UYK327701 VIF327700:VIG327701 VSB327700:VSC327701 WBX327700:WBY327701 WLT327700:WLU327701 WVP327700:WVQ327701 H393236:I393237 JD393236:JE393237 SZ393236:TA393237 ACV393236:ACW393237 AMR393236:AMS393237 AWN393236:AWO393237 BGJ393236:BGK393237 BQF393236:BQG393237 CAB393236:CAC393237 CJX393236:CJY393237 CTT393236:CTU393237 DDP393236:DDQ393237 DNL393236:DNM393237 DXH393236:DXI393237 EHD393236:EHE393237 EQZ393236:ERA393237 FAV393236:FAW393237 FKR393236:FKS393237 FUN393236:FUO393237 GEJ393236:GEK393237 GOF393236:GOG393237 GYB393236:GYC393237 HHX393236:HHY393237 HRT393236:HRU393237 IBP393236:IBQ393237 ILL393236:ILM393237 IVH393236:IVI393237 JFD393236:JFE393237 JOZ393236:JPA393237 JYV393236:JYW393237 KIR393236:KIS393237 KSN393236:KSO393237 LCJ393236:LCK393237 LMF393236:LMG393237 LWB393236:LWC393237 MFX393236:MFY393237 MPT393236:MPU393237 MZP393236:MZQ393237 NJL393236:NJM393237 NTH393236:NTI393237 ODD393236:ODE393237 OMZ393236:ONA393237 OWV393236:OWW393237 PGR393236:PGS393237 PQN393236:PQO393237 QAJ393236:QAK393237 QKF393236:QKG393237 QUB393236:QUC393237 RDX393236:RDY393237 RNT393236:RNU393237 RXP393236:RXQ393237 SHL393236:SHM393237 SRH393236:SRI393237 TBD393236:TBE393237 TKZ393236:TLA393237 TUV393236:TUW393237 UER393236:UES393237 UON393236:UOO393237 UYJ393236:UYK393237 VIF393236:VIG393237 VSB393236:VSC393237 WBX393236:WBY393237 WLT393236:WLU393237 WVP393236:WVQ393237 H458772:I458773 JD458772:JE458773 SZ458772:TA458773 ACV458772:ACW458773 AMR458772:AMS458773 AWN458772:AWO458773 BGJ458772:BGK458773 BQF458772:BQG458773 CAB458772:CAC458773 CJX458772:CJY458773 CTT458772:CTU458773 DDP458772:DDQ458773 DNL458772:DNM458773 DXH458772:DXI458773 EHD458772:EHE458773 EQZ458772:ERA458773 FAV458772:FAW458773 FKR458772:FKS458773 FUN458772:FUO458773 GEJ458772:GEK458773 GOF458772:GOG458773 GYB458772:GYC458773 HHX458772:HHY458773 HRT458772:HRU458773 IBP458772:IBQ458773 ILL458772:ILM458773 IVH458772:IVI458773 JFD458772:JFE458773 JOZ458772:JPA458773 JYV458772:JYW458773 KIR458772:KIS458773 KSN458772:KSO458773 LCJ458772:LCK458773 LMF458772:LMG458773 LWB458772:LWC458773 MFX458772:MFY458773 MPT458772:MPU458773 MZP458772:MZQ458773 NJL458772:NJM458773 NTH458772:NTI458773 ODD458772:ODE458773 OMZ458772:ONA458773 OWV458772:OWW458773 PGR458772:PGS458773 PQN458772:PQO458773 QAJ458772:QAK458773 QKF458772:QKG458773 QUB458772:QUC458773 RDX458772:RDY458773 RNT458772:RNU458773 RXP458772:RXQ458773 SHL458772:SHM458773 SRH458772:SRI458773 TBD458772:TBE458773 TKZ458772:TLA458773 TUV458772:TUW458773 UER458772:UES458773 UON458772:UOO458773 UYJ458772:UYK458773 VIF458772:VIG458773 VSB458772:VSC458773 WBX458772:WBY458773 WLT458772:WLU458773 WVP458772:WVQ458773 H524308:I524309 JD524308:JE524309 SZ524308:TA524309 ACV524308:ACW524309 AMR524308:AMS524309 AWN524308:AWO524309 BGJ524308:BGK524309 BQF524308:BQG524309 CAB524308:CAC524309 CJX524308:CJY524309 CTT524308:CTU524309 DDP524308:DDQ524309 DNL524308:DNM524309 DXH524308:DXI524309 EHD524308:EHE524309 EQZ524308:ERA524309 FAV524308:FAW524309 FKR524308:FKS524309 FUN524308:FUO524309 GEJ524308:GEK524309 GOF524308:GOG524309 GYB524308:GYC524309 HHX524308:HHY524309 HRT524308:HRU524309 IBP524308:IBQ524309 ILL524308:ILM524309 IVH524308:IVI524309 JFD524308:JFE524309 JOZ524308:JPA524309 JYV524308:JYW524309 KIR524308:KIS524309 KSN524308:KSO524309 LCJ524308:LCK524309 LMF524308:LMG524309 LWB524308:LWC524309 MFX524308:MFY524309 MPT524308:MPU524309 MZP524308:MZQ524309 NJL524308:NJM524309 NTH524308:NTI524309 ODD524308:ODE524309 OMZ524308:ONA524309 OWV524308:OWW524309 PGR524308:PGS524309 PQN524308:PQO524309 QAJ524308:QAK524309 QKF524308:QKG524309 QUB524308:QUC524309 RDX524308:RDY524309 RNT524308:RNU524309 RXP524308:RXQ524309 SHL524308:SHM524309 SRH524308:SRI524309 TBD524308:TBE524309 TKZ524308:TLA524309 TUV524308:TUW524309 UER524308:UES524309 UON524308:UOO524309 UYJ524308:UYK524309 VIF524308:VIG524309 VSB524308:VSC524309 WBX524308:WBY524309 WLT524308:WLU524309 WVP524308:WVQ524309 H589844:I589845 JD589844:JE589845 SZ589844:TA589845 ACV589844:ACW589845 AMR589844:AMS589845 AWN589844:AWO589845 BGJ589844:BGK589845 BQF589844:BQG589845 CAB589844:CAC589845 CJX589844:CJY589845 CTT589844:CTU589845 DDP589844:DDQ589845 DNL589844:DNM589845 DXH589844:DXI589845 EHD589844:EHE589845 EQZ589844:ERA589845 FAV589844:FAW589845 FKR589844:FKS589845 FUN589844:FUO589845 GEJ589844:GEK589845 GOF589844:GOG589845 GYB589844:GYC589845 HHX589844:HHY589845 HRT589844:HRU589845 IBP589844:IBQ589845 ILL589844:ILM589845 IVH589844:IVI589845 JFD589844:JFE589845 JOZ589844:JPA589845 JYV589844:JYW589845 KIR589844:KIS589845 KSN589844:KSO589845 LCJ589844:LCK589845 LMF589844:LMG589845 LWB589844:LWC589845 MFX589844:MFY589845 MPT589844:MPU589845 MZP589844:MZQ589845 NJL589844:NJM589845 NTH589844:NTI589845 ODD589844:ODE589845 OMZ589844:ONA589845 OWV589844:OWW589845 PGR589844:PGS589845 PQN589844:PQO589845 QAJ589844:QAK589845 QKF589844:QKG589845 QUB589844:QUC589845 RDX589844:RDY589845 RNT589844:RNU589845 RXP589844:RXQ589845 SHL589844:SHM589845 SRH589844:SRI589845 TBD589844:TBE589845 TKZ589844:TLA589845 TUV589844:TUW589845 UER589844:UES589845 UON589844:UOO589845 UYJ589844:UYK589845 VIF589844:VIG589845 VSB589844:VSC589845 WBX589844:WBY589845 WLT589844:WLU589845 WVP589844:WVQ589845 H655380:I655381 JD655380:JE655381 SZ655380:TA655381 ACV655380:ACW655381 AMR655380:AMS655381 AWN655380:AWO655381 BGJ655380:BGK655381 BQF655380:BQG655381 CAB655380:CAC655381 CJX655380:CJY655381 CTT655380:CTU655381 DDP655380:DDQ655381 DNL655380:DNM655381 DXH655380:DXI655381 EHD655380:EHE655381 EQZ655380:ERA655381 FAV655380:FAW655381 FKR655380:FKS655381 FUN655380:FUO655381 GEJ655380:GEK655381 GOF655380:GOG655381 GYB655380:GYC655381 HHX655380:HHY655381 HRT655380:HRU655381 IBP655380:IBQ655381 ILL655380:ILM655381 IVH655380:IVI655381 JFD655380:JFE655381 JOZ655380:JPA655381 JYV655380:JYW655381 KIR655380:KIS655381 KSN655380:KSO655381 LCJ655380:LCK655381 LMF655380:LMG655381 LWB655380:LWC655381 MFX655380:MFY655381 MPT655380:MPU655381 MZP655380:MZQ655381 NJL655380:NJM655381 NTH655380:NTI655381 ODD655380:ODE655381 OMZ655380:ONA655381 OWV655380:OWW655381 PGR655380:PGS655381 PQN655380:PQO655381 QAJ655380:QAK655381 QKF655380:QKG655381 QUB655380:QUC655381 RDX655380:RDY655381 RNT655380:RNU655381 RXP655380:RXQ655381 SHL655380:SHM655381 SRH655380:SRI655381 TBD655380:TBE655381 TKZ655380:TLA655381 TUV655380:TUW655381 UER655380:UES655381 UON655380:UOO655381 UYJ655380:UYK655381 VIF655380:VIG655381 VSB655380:VSC655381 WBX655380:WBY655381 WLT655380:WLU655381 WVP655380:WVQ655381 H720916:I720917 JD720916:JE720917 SZ720916:TA720917 ACV720916:ACW720917 AMR720916:AMS720917 AWN720916:AWO720917 BGJ720916:BGK720917 BQF720916:BQG720917 CAB720916:CAC720917 CJX720916:CJY720917 CTT720916:CTU720917 DDP720916:DDQ720917 DNL720916:DNM720917 DXH720916:DXI720917 EHD720916:EHE720917 EQZ720916:ERA720917 FAV720916:FAW720917 FKR720916:FKS720917 FUN720916:FUO720917 GEJ720916:GEK720917 GOF720916:GOG720917 GYB720916:GYC720917 HHX720916:HHY720917 HRT720916:HRU720917 IBP720916:IBQ720917 ILL720916:ILM720917 IVH720916:IVI720917 JFD720916:JFE720917 JOZ720916:JPA720917 JYV720916:JYW720917 KIR720916:KIS720917 KSN720916:KSO720917 LCJ720916:LCK720917 LMF720916:LMG720917 LWB720916:LWC720917 MFX720916:MFY720917 MPT720916:MPU720917 MZP720916:MZQ720917 NJL720916:NJM720917 NTH720916:NTI720917 ODD720916:ODE720917 OMZ720916:ONA720917 OWV720916:OWW720917 PGR720916:PGS720917 PQN720916:PQO720917 QAJ720916:QAK720917 QKF720916:QKG720917 QUB720916:QUC720917 RDX720916:RDY720917 RNT720916:RNU720917 RXP720916:RXQ720917 SHL720916:SHM720917 SRH720916:SRI720917 TBD720916:TBE720917 TKZ720916:TLA720917 TUV720916:TUW720917 UER720916:UES720917 UON720916:UOO720917 UYJ720916:UYK720917 VIF720916:VIG720917 VSB720916:VSC720917 WBX720916:WBY720917 WLT720916:WLU720917 WVP720916:WVQ720917 H786452:I786453 JD786452:JE786453 SZ786452:TA786453 ACV786452:ACW786453 AMR786452:AMS786453 AWN786452:AWO786453 BGJ786452:BGK786453 BQF786452:BQG786453 CAB786452:CAC786453 CJX786452:CJY786453 CTT786452:CTU786453 DDP786452:DDQ786453 DNL786452:DNM786453 DXH786452:DXI786453 EHD786452:EHE786453 EQZ786452:ERA786453 FAV786452:FAW786453 FKR786452:FKS786453 FUN786452:FUO786453 GEJ786452:GEK786453 GOF786452:GOG786453 GYB786452:GYC786453 HHX786452:HHY786453 HRT786452:HRU786453 IBP786452:IBQ786453 ILL786452:ILM786453 IVH786452:IVI786453 JFD786452:JFE786453 JOZ786452:JPA786453 JYV786452:JYW786453 KIR786452:KIS786453 KSN786452:KSO786453 LCJ786452:LCK786453 LMF786452:LMG786453 LWB786452:LWC786453 MFX786452:MFY786453 MPT786452:MPU786453 MZP786452:MZQ786453 NJL786452:NJM786453 NTH786452:NTI786453 ODD786452:ODE786453 OMZ786452:ONA786453 OWV786452:OWW786453 PGR786452:PGS786453 PQN786452:PQO786453 QAJ786452:QAK786453 QKF786452:QKG786453 QUB786452:QUC786453 RDX786452:RDY786453 RNT786452:RNU786453 RXP786452:RXQ786453 SHL786452:SHM786453 SRH786452:SRI786453 TBD786452:TBE786453 TKZ786452:TLA786453 TUV786452:TUW786453 UER786452:UES786453 UON786452:UOO786453 UYJ786452:UYK786453 VIF786452:VIG786453 VSB786452:VSC786453 WBX786452:WBY786453 WLT786452:WLU786453 WVP786452:WVQ786453 H851988:I851989 JD851988:JE851989 SZ851988:TA851989 ACV851988:ACW851989 AMR851988:AMS851989 AWN851988:AWO851989 BGJ851988:BGK851989 BQF851988:BQG851989 CAB851988:CAC851989 CJX851988:CJY851989 CTT851988:CTU851989 DDP851988:DDQ851989 DNL851988:DNM851989 DXH851988:DXI851989 EHD851988:EHE851989 EQZ851988:ERA851989 FAV851988:FAW851989 FKR851988:FKS851989 FUN851988:FUO851989 GEJ851988:GEK851989 GOF851988:GOG851989 GYB851988:GYC851989 HHX851988:HHY851989 HRT851988:HRU851989 IBP851988:IBQ851989 ILL851988:ILM851989 IVH851988:IVI851989 JFD851988:JFE851989 JOZ851988:JPA851989 JYV851988:JYW851989 KIR851988:KIS851989 KSN851988:KSO851989 LCJ851988:LCK851989 LMF851988:LMG851989 LWB851988:LWC851989 MFX851988:MFY851989 MPT851988:MPU851989 MZP851988:MZQ851989 NJL851988:NJM851989 NTH851988:NTI851989 ODD851988:ODE851989 OMZ851988:ONA851989 OWV851988:OWW851989 PGR851988:PGS851989 PQN851988:PQO851989 QAJ851988:QAK851989 QKF851988:QKG851989 QUB851988:QUC851989 RDX851988:RDY851989 RNT851988:RNU851989 RXP851988:RXQ851989 SHL851988:SHM851989 SRH851988:SRI851989 TBD851988:TBE851989 TKZ851988:TLA851989 TUV851988:TUW851989 UER851988:UES851989 UON851988:UOO851989 UYJ851988:UYK851989 VIF851988:VIG851989 VSB851988:VSC851989 WBX851988:WBY851989 WLT851988:WLU851989 WVP851988:WVQ851989 H917524:I917525 JD917524:JE917525 SZ917524:TA917525 ACV917524:ACW917525 AMR917524:AMS917525 AWN917524:AWO917525 BGJ917524:BGK917525 BQF917524:BQG917525 CAB917524:CAC917525 CJX917524:CJY917525 CTT917524:CTU917525 DDP917524:DDQ917525 DNL917524:DNM917525 DXH917524:DXI917525 EHD917524:EHE917525 EQZ917524:ERA917525 FAV917524:FAW917525 FKR917524:FKS917525 FUN917524:FUO917525 GEJ917524:GEK917525 GOF917524:GOG917525 GYB917524:GYC917525 HHX917524:HHY917525 HRT917524:HRU917525 IBP917524:IBQ917525 ILL917524:ILM917525 IVH917524:IVI917525 JFD917524:JFE917525 JOZ917524:JPA917525 JYV917524:JYW917525 KIR917524:KIS917525 KSN917524:KSO917525 LCJ917524:LCK917525 LMF917524:LMG917525 LWB917524:LWC917525 MFX917524:MFY917525 MPT917524:MPU917525 MZP917524:MZQ917525 NJL917524:NJM917525 NTH917524:NTI917525 ODD917524:ODE917525 OMZ917524:ONA917525 OWV917524:OWW917525 PGR917524:PGS917525 PQN917524:PQO917525 QAJ917524:QAK917525 QKF917524:QKG917525 QUB917524:QUC917525 RDX917524:RDY917525 RNT917524:RNU917525 RXP917524:RXQ917525 SHL917524:SHM917525 SRH917524:SRI917525 TBD917524:TBE917525 TKZ917524:TLA917525 TUV917524:TUW917525 UER917524:UES917525 UON917524:UOO917525 UYJ917524:UYK917525 VIF917524:VIG917525 VSB917524:VSC917525 WBX917524:WBY917525 WLT917524:WLU917525 WVP917524:WVQ917525 H983060:I983061 JD983060:JE983061 SZ983060:TA983061 ACV983060:ACW983061 AMR983060:AMS983061 AWN983060:AWO983061 BGJ983060:BGK983061 BQF983060:BQG983061 CAB983060:CAC983061 CJX983060:CJY983061 CTT983060:CTU983061 DDP983060:DDQ983061 DNL983060:DNM983061 DXH983060:DXI983061 EHD983060:EHE983061 EQZ983060:ERA983061 FAV983060:FAW983061 FKR983060:FKS983061 FUN983060:FUO983061 GEJ983060:GEK983061 GOF983060:GOG983061 GYB983060:GYC983061 HHX983060:HHY983061 HRT983060:HRU983061 IBP983060:IBQ983061 ILL983060:ILM983061 IVH983060:IVI983061 JFD983060:JFE983061 JOZ983060:JPA983061 JYV983060:JYW983061 KIR983060:KIS983061 KSN983060:KSO983061 LCJ983060:LCK983061 LMF983060:LMG983061 LWB983060:LWC983061 MFX983060:MFY983061 MPT983060:MPU983061 MZP983060:MZQ983061 NJL983060:NJM983061 NTH983060:NTI983061 ODD983060:ODE983061 OMZ983060:ONA983061 OWV983060:OWW983061 PGR983060:PGS983061 PQN983060:PQO983061 QAJ983060:QAK983061 QKF983060:QKG983061 QUB983060:QUC983061 RDX983060:RDY983061 RNT983060:RNU983061 RXP983060:RXQ983061 SHL983060:SHM983061 SRH983060:SRI983061 TBD983060:TBE983061 TKZ983060:TLA983061 TUV983060:TUW983061 UER983060:UES983061 UON983060:UOO983061 UYJ983060:UYK983061 VIF983060:VIG983061 VSB983060:VSC983061 WBX983060:WBY983061 WLT983060:WLU983061 WVP983060:WVQ983061 H33:I33 JD33:JE33 SZ33:TA33 ACV33:ACW33 AMR33:AMS33 AWN33:AWO33 BGJ33:BGK33 BQF33:BQG33 CAB33:CAC33 CJX33:CJY33 CTT33:CTU33 DDP33:DDQ33 DNL33:DNM33 DXH33:DXI33 EHD33:EHE33 EQZ33:ERA33 FAV33:FAW33 FKR33:FKS33 FUN33:FUO33 GEJ33:GEK33 GOF33:GOG33 GYB33:GYC33 HHX33:HHY33 HRT33:HRU33 IBP33:IBQ33 ILL33:ILM33 IVH33:IVI33 JFD33:JFE33 JOZ33:JPA33 JYV33:JYW33 KIR33:KIS33 KSN33:KSO33 LCJ33:LCK33 LMF33:LMG33 LWB33:LWC33 MFX33:MFY33 MPT33:MPU33 MZP33:MZQ33 NJL33:NJM33 NTH33:NTI33 ODD33:ODE33 OMZ33:ONA33 OWV33:OWW33 PGR33:PGS33 PQN33:PQO33 QAJ33:QAK33 QKF33:QKG33 QUB33:QUC33 RDX33:RDY33 RNT33:RNU33 RXP33:RXQ33 SHL33:SHM33 SRH33:SRI33 TBD33:TBE33 TKZ33:TLA33 TUV33:TUW33 UER33:UES33 UON33:UOO33 UYJ33:UYK33 VIF33:VIG33 VSB33:VSC33 WBX33:WBY33 WLT33:WLU33 WVP33:WVQ33 H65568:I65569 JD65568:JE65569 SZ65568:TA65569 ACV65568:ACW65569 AMR65568:AMS65569 AWN65568:AWO65569 BGJ65568:BGK65569 BQF65568:BQG65569 CAB65568:CAC65569 CJX65568:CJY65569 CTT65568:CTU65569 DDP65568:DDQ65569 DNL65568:DNM65569 DXH65568:DXI65569 EHD65568:EHE65569 EQZ65568:ERA65569 FAV65568:FAW65569 FKR65568:FKS65569 FUN65568:FUO65569 GEJ65568:GEK65569 GOF65568:GOG65569 GYB65568:GYC65569 HHX65568:HHY65569 HRT65568:HRU65569 IBP65568:IBQ65569 ILL65568:ILM65569 IVH65568:IVI65569 JFD65568:JFE65569 JOZ65568:JPA65569 JYV65568:JYW65569 KIR65568:KIS65569 KSN65568:KSO65569 LCJ65568:LCK65569 LMF65568:LMG65569 LWB65568:LWC65569 MFX65568:MFY65569 MPT65568:MPU65569 MZP65568:MZQ65569 NJL65568:NJM65569 NTH65568:NTI65569 ODD65568:ODE65569 OMZ65568:ONA65569 OWV65568:OWW65569 PGR65568:PGS65569 PQN65568:PQO65569 QAJ65568:QAK65569 QKF65568:QKG65569 QUB65568:QUC65569 RDX65568:RDY65569 RNT65568:RNU65569 RXP65568:RXQ65569 SHL65568:SHM65569 SRH65568:SRI65569 TBD65568:TBE65569 TKZ65568:TLA65569 TUV65568:TUW65569 UER65568:UES65569 UON65568:UOO65569 UYJ65568:UYK65569 VIF65568:VIG65569 VSB65568:VSC65569 WBX65568:WBY65569 WLT65568:WLU65569 WVP65568:WVQ65569 H131104:I131105 JD131104:JE131105 SZ131104:TA131105 ACV131104:ACW131105 AMR131104:AMS131105 AWN131104:AWO131105 BGJ131104:BGK131105 BQF131104:BQG131105 CAB131104:CAC131105 CJX131104:CJY131105 CTT131104:CTU131105 DDP131104:DDQ131105 DNL131104:DNM131105 DXH131104:DXI131105 EHD131104:EHE131105 EQZ131104:ERA131105 FAV131104:FAW131105 FKR131104:FKS131105 FUN131104:FUO131105 GEJ131104:GEK131105 GOF131104:GOG131105 GYB131104:GYC131105 HHX131104:HHY131105 HRT131104:HRU131105 IBP131104:IBQ131105 ILL131104:ILM131105 IVH131104:IVI131105 JFD131104:JFE131105 JOZ131104:JPA131105 JYV131104:JYW131105 KIR131104:KIS131105 KSN131104:KSO131105 LCJ131104:LCK131105 LMF131104:LMG131105 LWB131104:LWC131105 MFX131104:MFY131105 MPT131104:MPU131105 MZP131104:MZQ131105 NJL131104:NJM131105 NTH131104:NTI131105 ODD131104:ODE131105 OMZ131104:ONA131105 OWV131104:OWW131105 PGR131104:PGS131105 PQN131104:PQO131105 QAJ131104:QAK131105 QKF131104:QKG131105 QUB131104:QUC131105 RDX131104:RDY131105 RNT131104:RNU131105 RXP131104:RXQ131105 SHL131104:SHM131105 SRH131104:SRI131105 TBD131104:TBE131105 TKZ131104:TLA131105 TUV131104:TUW131105 UER131104:UES131105 UON131104:UOO131105 UYJ131104:UYK131105 VIF131104:VIG131105 VSB131104:VSC131105 WBX131104:WBY131105 WLT131104:WLU131105 WVP131104:WVQ131105 H196640:I196641 JD196640:JE196641 SZ196640:TA196641 ACV196640:ACW196641 AMR196640:AMS196641 AWN196640:AWO196641 BGJ196640:BGK196641 BQF196640:BQG196641 CAB196640:CAC196641 CJX196640:CJY196641 CTT196640:CTU196641 DDP196640:DDQ196641 DNL196640:DNM196641 DXH196640:DXI196641 EHD196640:EHE196641 EQZ196640:ERA196641 FAV196640:FAW196641 FKR196640:FKS196641 FUN196640:FUO196641 GEJ196640:GEK196641 GOF196640:GOG196641 GYB196640:GYC196641 HHX196640:HHY196641 HRT196640:HRU196641 IBP196640:IBQ196641 ILL196640:ILM196641 IVH196640:IVI196641 JFD196640:JFE196641 JOZ196640:JPA196641 JYV196640:JYW196641 KIR196640:KIS196641 KSN196640:KSO196641 LCJ196640:LCK196641 LMF196640:LMG196641 LWB196640:LWC196641 MFX196640:MFY196641 MPT196640:MPU196641 MZP196640:MZQ196641 NJL196640:NJM196641 NTH196640:NTI196641 ODD196640:ODE196641 OMZ196640:ONA196641 OWV196640:OWW196641 PGR196640:PGS196641 PQN196640:PQO196641 QAJ196640:QAK196641 QKF196640:QKG196641 QUB196640:QUC196641 RDX196640:RDY196641 RNT196640:RNU196641 RXP196640:RXQ196641 SHL196640:SHM196641 SRH196640:SRI196641 TBD196640:TBE196641 TKZ196640:TLA196641 TUV196640:TUW196641 UER196640:UES196641 UON196640:UOO196641 UYJ196640:UYK196641 VIF196640:VIG196641 VSB196640:VSC196641 WBX196640:WBY196641 WLT196640:WLU196641 WVP196640:WVQ196641 H262176:I262177 JD262176:JE262177 SZ262176:TA262177 ACV262176:ACW262177 AMR262176:AMS262177 AWN262176:AWO262177 BGJ262176:BGK262177 BQF262176:BQG262177 CAB262176:CAC262177 CJX262176:CJY262177 CTT262176:CTU262177 DDP262176:DDQ262177 DNL262176:DNM262177 DXH262176:DXI262177 EHD262176:EHE262177 EQZ262176:ERA262177 FAV262176:FAW262177 FKR262176:FKS262177 FUN262176:FUO262177 GEJ262176:GEK262177 GOF262176:GOG262177 GYB262176:GYC262177 HHX262176:HHY262177 HRT262176:HRU262177 IBP262176:IBQ262177 ILL262176:ILM262177 IVH262176:IVI262177 JFD262176:JFE262177 JOZ262176:JPA262177 JYV262176:JYW262177 KIR262176:KIS262177 KSN262176:KSO262177 LCJ262176:LCK262177 LMF262176:LMG262177 LWB262176:LWC262177 MFX262176:MFY262177 MPT262176:MPU262177 MZP262176:MZQ262177 NJL262176:NJM262177 NTH262176:NTI262177 ODD262176:ODE262177 OMZ262176:ONA262177 OWV262176:OWW262177 PGR262176:PGS262177 PQN262176:PQO262177 QAJ262176:QAK262177 QKF262176:QKG262177 QUB262176:QUC262177 RDX262176:RDY262177 RNT262176:RNU262177 RXP262176:RXQ262177 SHL262176:SHM262177 SRH262176:SRI262177 TBD262176:TBE262177 TKZ262176:TLA262177 TUV262176:TUW262177 UER262176:UES262177 UON262176:UOO262177 UYJ262176:UYK262177 VIF262176:VIG262177 VSB262176:VSC262177 WBX262176:WBY262177 WLT262176:WLU262177 WVP262176:WVQ262177 H327712:I327713 JD327712:JE327713 SZ327712:TA327713 ACV327712:ACW327713 AMR327712:AMS327713 AWN327712:AWO327713 BGJ327712:BGK327713 BQF327712:BQG327713 CAB327712:CAC327713 CJX327712:CJY327713 CTT327712:CTU327713 DDP327712:DDQ327713 DNL327712:DNM327713 DXH327712:DXI327713 EHD327712:EHE327713 EQZ327712:ERA327713 FAV327712:FAW327713 FKR327712:FKS327713 FUN327712:FUO327713 GEJ327712:GEK327713 GOF327712:GOG327713 GYB327712:GYC327713 HHX327712:HHY327713 HRT327712:HRU327713 IBP327712:IBQ327713 ILL327712:ILM327713 IVH327712:IVI327713 JFD327712:JFE327713 JOZ327712:JPA327713 JYV327712:JYW327713 KIR327712:KIS327713 KSN327712:KSO327713 LCJ327712:LCK327713 LMF327712:LMG327713 LWB327712:LWC327713 MFX327712:MFY327713 MPT327712:MPU327713 MZP327712:MZQ327713 NJL327712:NJM327713 NTH327712:NTI327713 ODD327712:ODE327713 OMZ327712:ONA327713 OWV327712:OWW327713 PGR327712:PGS327713 PQN327712:PQO327713 QAJ327712:QAK327713 QKF327712:QKG327713 QUB327712:QUC327713 RDX327712:RDY327713 RNT327712:RNU327713 RXP327712:RXQ327713 SHL327712:SHM327713 SRH327712:SRI327713 TBD327712:TBE327713 TKZ327712:TLA327713 TUV327712:TUW327713 UER327712:UES327713 UON327712:UOO327713 UYJ327712:UYK327713 VIF327712:VIG327713 VSB327712:VSC327713 WBX327712:WBY327713 WLT327712:WLU327713 WVP327712:WVQ327713 H393248:I393249 JD393248:JE393249 SZ393248:TA393249 ACV393248:ACW393249 AMR393248:AMS393249 AWN393248:AWO393249 BGJ393248:BGK393249 BQF393248:BQG393249 CAB393248:CAC393249 CJX393248:CJY393249 CTT393248:CTU393249 DDP393248:DDQ393249 DNL393248:DNM393249 DXH393248:DXI393249 EHD393248:EHE393249 EQZ393248:ERA393249 FAV393248:FAW393249 FKR393248:FKS393249 FUN393248:FUO393249 GEJ393248:GEK393249 GOF393248:GOG393249 GYB393248:GYC393249 HHX393248:HHY393249 HRT393248:HRU393249 IBP393248:IBQ393249 ILL393248:ILM393249 IVH393248:IVI393249 JFD393248:JFE393249 JOZ393248:JPA393249 JYV393248:JYW393249 KIR393248:KIS393249 KSN393248:KSO393249 LCJ393248:LCK393249 LMF393248:LMG393249 LWB393248:LWC393249 MFX393248:MFY393249 MPT393248:MPU393249 MZP393248:MZQ393249 NJL393248:NJM393249 NTH393248:NTI393249 ODD393248:ODE393249 OMZ393248:ONA393249 OWV393248:OWW393249 PGR393248:PGS393249 PQN393248:PQO393249 QAJ393248:QAK393249 QKF393248:QKG393249 QUB393248:QUC393249 RDX393248:RDY393249 RNT393248:RNU393249 RXP393248:RXQ393249 SHL393248:SHM393249 SRH393248:SRI393249 TBD393248:TBE393249 TKZ393248:TLA393249 TUV393248:TUW393249 UER393248:UES393249 UON393248:UOO393249 UYJ393248:UYK393249 VIF393248:VIG393249 VSB393248:VSC393249 WBX393248:WBY393249 WLT393248:WLU393249 WVP393248:WVQ393249 H458784:I458785 JD458784:JE458785 SZ458784:TA458785 ACV458784:ACW458785 AMR458784:AMS458785 AWN458784:AWO458785 BGJ458784:BGK458785 BQF458784:BQG458785 CAB458784:CAC458785 CJX458784:CJY458785 CTT458784:CTU458785 DDP458784:DDQ458785 DNL458784:DNM458785 DXH458784:DXI458785 EHD458784:EHE458785 EQZ458784:ERA458785 FAV458784:FAW458785 FKR458784:FKS458785 FUN458784:FUO458785 GEJ458784:GEK458785 GOF458784:GOG458785 GYB458784:GYC458785 HHX458784:HHY458785 HRT458784:HRU458785 IBP458784:IBQ458785 ILL458784:ILM458785 IVH458784:IVI458785 JFD458784:JFE458785 JOZ458784:JPA458785 JYV458784:JYW458785 KIR458784:KIS458785 KSN458784:KSO458785 LCJ458784:LCK458785 LMF458784:LMG458785 LWB458784:LWC458785 MFX458784:MFY458785 MPT458784:MPU458785 MZP458784:MZQ458785 NJL458784:NJM458785 NTH458784:NTI458785 ODD458784:ODE458785 OMZ458784:ONA458785 OWV458784:OWW458785 PGR458784:PGS458785 PQN458784:PQO458785 QAJ458784:QAK458785 QKF458784:QKG458785 QUB458784:QUC458785 RDX458784:RDY458785 RNT458784:RNU458785 RXP458784:RXQ458785 SHL458784:SHM458785 SRH458784:SRI458785 TBD458784:TBE458785 TKZ458784:TLA458785 TUV458784:TUW458785 UER458784:UES458785 UON458784:UOO458785 UYJ458784:UYK458785 VIF458784:VIG458785 VSB458784:VSC458785 WBX458784:WBY458785 WLT458784:WLU458785 WVP458784:WVQ458785 H524320:I524321 JD524320:JE524321 SZ524320:TA524321 ACV524320:ACW524321 AMR524320:AMS524321 AWN524320:AWO524321 BGJ524320:BGK524321 BQF524320:BQG524321 CAB524320:CAC524321 CJX524320:CJY524321 CTT524320:CTU524321 DDP524320:DDQ524321 DNL524320:DNM524321 DXH524320:DXI524321 EHD524320:EHE524321 EQZ524320:ERA524321 FAV524320:FAW524321 FKR524320:FKS524321 FUN524320:FUO524321 GEJ524320:GEK524321 GOF524320:GOG524321 GYB524320:GYC524321 HHX524320:HHY524321 HRT524320:HRU524321 IBP524320:IBQ524321 ILL524320:ILM524321 IVH524320:IVI524321 JFD524320:JFE524321 JOZ524320:JPA524321 JYV524320:JYW524321 KIR524320:KIS524321 KSN524320:KSO524321 LCJ524320:LCK524321 LMF524320:LMG524321 LWB524320:LWC524321 MFX524320:MFY524321 MPT524320:MPU524321 MZP524320:MZQ524321 NJL524320:NJM524321 NTH524320:NTI524321 ODD524320:ODE524321 OMZ524320:ONA524321 OWV524320:OWW524321 PGR524320:PGS524321 PQN524320:PQO524321 QAJ524320:QAK524321 QKF524320:QKG524321 QUB524320:QUC524321 RDX524320:RDY524321 RNT524320:RNU524321 RXP524320:RXQ524321 SHL524320:SHM524321 SRH524320:SRI524321 TBD524320:TBE524321 TKZ524320:TLA524321 TUV524320:TUW524321 UER524320:UES524321 UON524320:UOO524321 UYJ524320:UYK524321 VIF524320:VIG524321 VSB524320:VSC524321 WBX524320:WBY524321 WLT524320:WLU524321 WVP524320:WVQ524321 H589856:I589857 JD589856:JE589857 SZ589856:TA589857 ACV589856:ACW589857 AMR589856:AMS589857 AWN589856:AWO589857 BGJ589856:BGK589857 BQF589856:BQG589857 CAB589856:CAC589857 CJX589856:CJY589857 CTT589856:CTU589857 DDP589856:DDQ589857 DNL589856:DNM589857 DXH589856:DXI589857 EHD589856:EHE589857 EQZ589856:ERA589857 FAV589856:FAW589857 FKR589856:FKS589857 FUN589856:FUO589857 GEJ589856:GEK589857 GOF589856:GOG589857 GYB589856:GYC589857 HHX589856:HHY589857 HRT589856:HRU589857 IBP589856:IBQ589857 ILL589856:ILM589857 IVH589856:IVI589857 JFD589856:JFE589857 JOZ589856:JPA589857 JYV589856:JYW589857 KIR589856:KIS589857 KSN589856:KSO589857 LCJ589856:LCK589857 LMF589856:LMG589857 LWB589856:LWC589857 MFX589856:MFY589857 MPT589856:MPU589857 MZP589856:MZQ589857 NJL589856:NJM589857 NTH589856:NTI589857 ODD589856:ODE589857 OMZ589856:ONA589857 OWV589856:OWW589857 PGR589856:PGS589857 PQN589856:PQO589857 QAJ589856:QAK589857 QKF589856:QKG589857 QUB589856:QUC589857 RDX589856:RDY589857 RNT589856:RNU589857 RXP589856:RXQ589857 SHL589856:SHM589857 SRH589856:SRI589857 TBD589856:TBE589857 TKZ589856:TLA589857 TUV589856:TUW589857 UER589856:UES589857 UON589856:UOO589857 UYJ589856:UYK589857 VIF589856:VIG589857 VSB589856:VSC589857 WBX589856:WBY589857 WLT589856:WLU589857 WVP589856:WVQ589857 H655392:I655393 JD655392:JE655393 SZ655392:TA655393 ACV655392:ACW655393 AMR655392:AMS655393 AWN655392:AWO655393 BGJ655392:BGK655393 BQF655392:BQG655393 CAB655392:CAC655393 CJX655392:CJY655393 CTT655392:CTU655393 DDP655392:DDQ655393 DNL655392:DNM655393 DXH655392:DXI655393 EHD655392:EHE655393 EQZ655392:ERA655393 FAV655392:FAW655393 FKR655392:FKS655393 FUN655392:FUO655393 GEJ655392:GEK655393 GOF655392:GOG655393 GYB655392:GYC655393 HHX655392:HHY655393 HRT655392:HRU655393 IBP655392:IBQ655393 ILL655392:ILM655393 IVH655392:IVI655393 JFD655392:JFE655393 JOZ655392:JPA655393 JYV655392:JYW655393 KIR655392:KIS655393 KSN655392:KSO655393 LCJ655392:LCK655393 LMF655392:LMG655393 LWB655392:LWC655393 MFX655392:MFY655393 MPT655392:MPU655393 MZP655392:MZQ655393 NJL655392:NJM655393 NTH655392:NTI655393 ODD655392:ODE655393 OMZ655392:ONA655393 OWV655392:OWW655393 PGR655392:PGS655393 PQN655392:PQO655393 QAJ655392:QAK655393 QKF655392:QKG655393 QUB655392:QUC655393 RDX655392:RDY655393 RNT655392:RNU655393 RXP655392:RXQ655393 SHL655392:SHM655393 SRH655392:SRI655393 TBD655392:TBE655393 TKZ655392:TLA655393 TUV655392:TUW655393 UER655392:UES655393 UON655392:UOO655393 UYJ655392:UYK655393 VIF655392:VIG655393 VSB655392:VSC655393 WBX655392:WBY655393 WLT655392:WLU655393 WVP655392:WVQ655393 H720928:I720929 JD720928:JE720929 SZ720928:TA720929 ACV720928:ACW720929 AMR720928:AMS720929 AWN720928:AWO720929 BGJ720928:BGK720929 BQF720928:BQG720929 CAB720928:CAC720929 CJX720928:CJY720929 CTT720928:CTU720929 DDP720928:DDQ720929 DNL720928:DNM720929 DXH720928:DXI720929 EHD720928:EHE720929 EQZ720928:ERA720929 FAV720928:FAW720929 FKR720928:FKS720929 FUN720928:FUO720929 GEJ720928:GEK720929 GOF720928:GOG720929 GYB720928:GYC720929 HHX720928:HHY720929 HRT720928:HRU720929 IBP720928:IBQ720929 ILL720928:ILM720929 IVH720928:IVI720929 JFD720928:JFE720929 JOZ720928:JPA720929 JYV720928:JYW720929 KIR720928:KIS720929 KSN720928:KSO720929 LCJ720928:LCK720929 LMF720928:LMG720929 LWB720928:LWC720929 MFX720928:MFY720929 MPT720928:MPU720929 MZP720928:MZQ720929 NJL720928:NJM720929 NTH720928:NTI720929 ODD720928:ODE720929 OMZ720928:ONA720929 OWV720928:OWW720929 PGR720928:PGS720929 PQN720928:PQO720929 QAJ720928:QAK720929 QKF720928:QKG720929 QUB720928:QUC720929 RDX720928:RDY720929 RNT720928:RNU720929 RXP720928:RXQ720929 SHL720928:SHM720929 SRH720928:SRI720929 TBD720928:TBE720929 TKZ720928:TLA720929 TUV720928:TUW720929 UER720928:UES720929 UON720928:UOO720929 UYJ720928:UYK720929 VIF720928:VIG720929 VSB720928:VSC720929 WBX720928:WBY720929 WLT720928:WLU720929 WVP720928:WVQ720929 H786464:I786465 JD786464:JE786465 SZ786464:TA786465 ACV786464:ACW786465 AMR786464:AMS786465 AWN786464:AWO786465 BGJ786464:BGK786465 BQF786464:BQG786465 CAB786464:CAC786465 CJX786464:CJY786465 CTT786464:CTU786465 DDP786464:DDQ786465 DNL786464:DNM786465 DXH786464:DXI786465 EHD786464:EHE786465 EQZ786464:ERA786465 FAV786464:FAW786465 FKR786464:FKS786465 FUN786464:FUO786465 GEJ786464:GEK786465 GOF786464:GOG786465 GYB786464:GYC786465 HHX786464:HHY786465 HRT786464:HRU786465 IBP786464:IBQ786465 ILL786464:ILM786465 IVH786464:IVI786465 JFD786464:JFE786465 JOZ786464:JPA786465 JYV786464:JYW786465 KIR786464:KIS786465 KSN786464:KSO786465 LCJ786464:LCK786465 LMF786464:LMG786465 LWB786464:LWC786465 MFX786464:MFY786465 MPT786464:MPU786465 MZP786464:MZQ786465 NJL786464:NJM786465 NTH786464:NTI786465 ODD786464:ODE786465 OMZ786464:ONA786465 OWV786464:OWW786465 PGR786464:PGS786465 PQN786464:PQO786465 QAJ786464:QAK786465 QKF786464:QKG786465 QUB786464:QUC786465 RDX786464:RDY786465 RNT786464:RNU786465 RXP786464:RXQ786465 SHL786464:SHM786465 SRH786464:SRI786465 TBD786464:TBE786465 TKZ786464:TLA786465 TUV786464:TUW786465 UER786464:UES786465 UON786464:UOO786465 UYJ786464:UYK786465 VIF786464:VIG786465 VSB786464:VSC786465 WBX786464:WBY786465 WLT786464:WLU786465 WVP786464:WVQ786465 H852000:I852001 JD852000:JE852001 SZ852000:TA852001 ACV852000:ACW852001 AMR852000:AMS852001 AWN852000:AWO852001 BGJ852000:BGK852001 BQF852000:BQG852001 CAB852000:CAC852001 CJX852000:CJY852001 CTT852000:CTU852001 DDP852000:DDQ852001 DNL852000:DNM852001 DXH852000:DXI852001 EHD852000:EHE852001 EQZ852000:ERA852001 FAV852000:FAW852001 FKR852000:FKS852001 FUN852000:FUO852001 GEJ852000:GEK852001 GOF852000:GOG852001 GYB852000:GYC852001 HHX852000:HHY852001 HRT852000:HRU852001 IBP852000:IBQ852001 ILL852000:ILM852001 IVH852000:IVI852001 JFD852000:JFE852001 JOZ852000:JPA852001 JYV852000:JYW852001 KIR852000:KIS852001 KSN852000:KSO852001 LCJ852000:LCK852001 LMF852000:LMG852001 LWB852000:LWC852001 MFX852000:MFY852001 MPT852000:MPU852001 MZP852000:MZQ852001 NJL852000:NJM852001 NTH852000:NTI852001 ODD852000:ODE852001 OMZ852000:ONA852001 OWV852000:OWW852001 PGR852000:PGS852001 PQN852000:PQO852001 QAJ852000:QAK852001 QKF852000:QKG852001 QUB852000:QUC852001 RDX852000:RDY852001 RNT852000:RNU852001 RXP852000:RXQ852001 SHL852000:SHM852001 SRH852000:SRI852001 TBD852000:TBE852001 TKZ852000:TLA852001 TUV852000:TUW852001 UER852000:UES852001 UON852000:UOO852001 UYJ852000:UYK852001 VIF852000:VIG852001 VSB852000:VSC852001 WBX852000:WBY852001 WLT852000:WLU852001 WVP852000:WVQ852001 H917536:I917537 JD917536:JE917537 SZ917536:TA917537 ACV917536:ACW917537 AMR917536:AMS917537 AWN917536:AWO917537 BGJ917536:BGK917537 BQF917536:BQG917537 CAB917536:CAC917537 CJX917536:CJY917537 CTT917536:CTU917537 DDP917536:DDQ917537 DNL917536:DNM917537 DXH917536:DXI917537 EHD917536:EHE917537 EQZ917536:ERA917537 FAV917536:FAW917537 FKR917536:FKS917537 FUN917536:FUO917537 GEJ917536:GEK917537 GOF917536:GOG917537 GYB917536:GYC917537 HHX917536:HHY917537 HRT917536:HRU917537 IBP917536:IBQ917537 ILL917536:ILM917537 IVH917536:IVI917537 JFD917536:JFE917537 JOZ917536:JPA917537 JYV917536:JYW917537 KIR917536:KIS917537 KSN917536:KSO917537 LCJ917536:LCK917537 LMF917536:LMG917537 LWB917536:LWC917537 MFX917536:MFY917537 MPT917536:MPU917537 MZP917536:MZQ917537 NJL917536:NJM917537 NTH917536:NTI917537 ODD917536:ODE917537 OMZ917536:ONA917537 OWV917536:OWW917537 PGR917536:PGS917537 PQN917536:PQO917537 QAJ917536:QAK917537 QKF917536:QKG917537 QUB917536:QUC917537 RDX917536:RDY917537 RNT917536:RNU917537 RXP917536:RXQ917537 SHL917536:SHM917537 SRH917536:SRI917537 TBD917536:TBE917537 TKZ917536:TLA917537 TUV917536:TUW917537 UER917536:UES917537 UON917536:UOO917537 UYJ917536:UYK917537 VIF917536:VIG917537 VSB917536:VSC917537 WBX917536:WBY917537 WLT917536:WLU917537 WVP917536:WVQ917537 H983072:I983073 JD983072:JE983073 SZ983072:TA983073 ACV983072:ACW983073 AMR983072:AMS983073 AWN983072:AWO983073 BGJ983072:BGK983073 BQF983072:BQG983073 CAB983072:CAC983073 CJX983072:CJY983073 CTT983072:CTU983073 DDP983072:DDQ983073 DNL983072:DNM983073 DXH983072:DXI983073 EHD983072:EHE983073 EQZ983072:ERA983073 FAV983072:FAW983073 FKR983072:FKS983073 FUN983072:FUO983073 GEJ983072:GEK983073 GOF983072:GOG983073 GYB983072:GYC983073 HHX983072:HHY983073 HRT983072:HRU983073 IBP983072:IBQ983073 ILL983072:ILM983073 IVH983072:IVI983073 JFD983072:JFE983073 JOZ983072:JPA983073 JYV983072:JYW983073 KIR983072:KIS983073 KSN983072:KSO983073 LCJ983072:LCK983073 LMF983072:LMG983073 LWB983072:LWC983073 MFX983072:MFY983073 MPT983072:MPU983073 MZP983072:MZQ983073 NJL983072:NJM983073 NTH983072:NTI983073 ODD983072:ODE983073 OMZ983072:ONA983073 OWV983072:OWW983073 PGR983072:PGS983073 PQN983072:PQO983073 QAJ983072:QAK983073 QKF983072:QKG983073 QUB983072:QUC983073 RDX983072:RDY983073 RNT983072:RNU983073 RXP983072:RXQ983073 SHL983072:SHM983073 SRH983072:SRI983073 TBD983072:TBE983073 TKZ983072:TLA983073 TUV983072:TUW983073 UER983072:UES983073 UON983072:UOO983073 UYJ983072:UYK983073 VIF983072:VIG983073 VSB983072:VSC983073 WBX983072:WBY983073 WLT983072:WLU983073 WVP983072:WVQ983073">
      <formula1>0</formula1>
    </dataValidation>
    <dataValidation type="textLength" operator="lessThanOrEqual" allowBlank="1" showInputMessage="1" showErrorMessage="1" errorTitle="Недопустимое значение." error="Максимальная длина текста составляет 990 символов." sqref="J17:J33 JF35:JF47 TB35:TB47 ACX35:ACX47 AMT35:AMT47 AWP35:AWP47 BGL35:BGL47 BQH35:BQH47 CAD35:CAD47 CJZ35:CJZ47 CTV35:CTV47 DDR35:DDR47 DNN35:DNN47 DXJ35:DXJ47 EHF35:EHF47 ERB35:ERB47 FAX35:FAX47 FKT35:FKT47 FUP35:FUP47 GEL35:GEL47 GOH35:GOH47 GYD35:GYD47 HHZ35:HHZ47 HRV35:HRV47 IBR35:IBR47 ILN35:ILN47 IVJ35:IVJ47 JFF35:JFF47 JPB35:JPB47 JYX35:JYX47 KIT35:KIT47 KSP35:KSP47 LCL35:LCL47 LMH35:LMH47 LWD35:LWD47 MFZ35:MFZ47 MPV35:MPV47 MZR35:MZR47 NJN35:NJN47 NTJ35:NTJ47 ODF35:ODF47 ONB35:ONB47 OWX35:OWX47 PGT35:PGT47 PQP35:PQP47 QAL35:QAL47 QKH35:QKH47 QUD35:QUD47 RDZ35:RDZ47 RNV35:RNV47 RXR35:RXR47 SHN35:SHN47 SRJ35:SRJ47 TBF35:TBF47 TLB35:TLB47 TUX35:TUX47 UET35:UET47 UOP35:UOP47 UYL35:UYL47 VIH35:VIH47 VSD35:VSD47 WBZ35:WBZ47 WLV35:WLV47 WVR35:WVR47 J65571:J65583 JF65571:JF65583 TB65571:TB65583 ACX65571:ACX65583 AMT65571:AMT65583 AWP65571:AWP65583 BGL65571:BGL65583 BQH65571:BQH65583 CAD65571:CAD65583 CJZ65571:CJZ65583 CTV65571:CTV65583 DDR65571:DDR65583 DNN65571:DNN65583 DXJ65571:DXJ65583 EHF65571:EHF65583 ERB65571:ERB65583 FAX65571:FAX65583 FKT65571:FKT65583 FUP65571:FUP65583 GEL65571:GEL65583 GOH65571:GOH65583 GYD65571:GYD65583 HHZ65571:HHZ65583 HRV65571:HRV65583 IBR65571:IBR65583 ILN65571:ILN65583 IVJ65571:IVJ65583 JFF65571:JFF65583 JPB65571:JPB65583 JYX65571:JYX65583 KIT65571:KIT65583 KSP65571:KSP65583 LCL65571:LCL65583 LMH65571:LMH65583 LWD65571:LWD65583 MFZ65571:MFZ65583 MPV65571:MPV65583 MZR65571:MZR65583 NJN65571:NJN65583 NTJ65571:NTJ65583 ODF65571:ODF65583 ONB65571:ONB65583 OWX65571:OWX65583 PGT65571:PGT65583 PQP65571:PQP65583 QAL65571:QAL65583 QKH65571:QKH65583 QUD65571:QUD65583 RDZ65571:RDZ65583 RNV65571:RNV65583 RXR65571:RXR65583 SHN65571:SHN65583 SRJ65571:SRJ65583 TBF65571:TBF65583 TLB65571:TLB65583 TUX65571:TUX65583 UET65571:UET65583 UOP65571:UOP65583 UYL65571:UYL65583 VIH65571:VIH65583 VSD65571:VSD65583 WBZ65571:WBZ65583 WLV65571:WLV65583 WVR65571:WVR65583 J131107:J131119 JF131107:JF131119 TB131107:TB131119 ACX131107:ACX131119 AMT131107:AMT131119 AWP131107:AWP131119 BGL131107:BGL131119 BQH131107:BQH131119 CAD131107:CAD131119 CJZ131107:CJZ131119 CTV131107:CTV131119 DDR131107:DDR131119 DNN131107:DNN131119 DXJ131107:DXJ131119 EHF131107:EHF131119 ERB131107:ERB131119 FAX131107:FAX131119 FKT131107:FKT131119 FUP131107:FUP131119 GEL131107:GEL131119 GOH131107:GOH131119 GYD131107:GYD131119 HHZ131107:HHZ131119 HRV131107:HRV131119 IBR131107:IBR131119 ILN131107:ILN131119 IVJ131107:IVJ131119 JFF131107:JFF131119 JPB131107:JPB131119 JYX131107:JYX131119 KIT131107:KIT131119 KSP131107:KSP131119 LCL131107:LCL131119 LMH131107:LMH131119 LWD131107:LWD131119 MFZ131107:MFZ131119 MPV131107:MPV131119 MZR131107:MZR131119 NJN131107:NJN131119 NTJ131107:NTJ131119 ODF131107:ODF131119 ONB131107:ONB131119 OWX131107:OWX131119 PGT131107:PGT131119 PQP131107:PQP131119 QAL131107:QAL131119 QKH131107:QKH131119 QUD131107:QUD131119 RDZ131107:RDZ131119 RNV131107:RNV131119 RXR131107:RXR131119 SHN131107:SHN131119 SRJ131107:SRJ131119 TBF131107:TBF131119 TLB131107:TLB131119 TUX131107:TUX131119 UET131107:UET131119 UOP131107:UOP131119 UYL131107:UYL131119 VIH131107:VIH131119 VSD131107:VSD131119 WBZ131107:WBZ131119 WLV131107:WLV131119 WVR131107:WVR131119 J196643:J196655 JF196643:JF196655 TB196643:TB196655 ACX196643:ACX196655 AMT196643:AMT196655 AWP196643:AWP196655 BGL196643:BGL196655 BQH196643:BQH196655 CAD196643:CAD196655 CJZ196643:CJZ196655 CTV196643:CTV196655 DDR196643:DDR196655 DNN196643:DNN196655 DXJ196643:DXJ196655 EHF196643:EHF196655 ERB196643:ERB196655 FAX196643:FAX196655 FKT196643:FKT196655 FUP196643:FUP196655 GEL196643:GEL196655 GOH196643:GOH196655 GYD196643:GYD196655 HHZ196643:HHZ196655 HRV196643:HRV196655 IBR196643:IBR196655 ILN196643:ILN196655 IVJ196643:IVJ196655 JFF196643:JFF196655 JPB196643:JPB196655 JYX196643:JYX196655 KIT196643:KIT196655 KSP196643:KSP196655 LCL196643:LCL196655 LMH196643:LMH196655 LWD196643:LWD196655 MFZ196643:MFZ196655 MPV196643:MPV196655 MZR196643:MZR196655 NJN196643:NJN196655 NTJ196643:NTJ196655 ODF196643:ODF196655 ONB196643:ONB196655 OWX196643:OWX196655 PGT196643:PGT196655 PQP196643:PQP196655 QAL196643:QAL196655 QKH196643:QKH196655 QUD196643:QUD196655 RDZ196643:RDZ196655 RNV196643:RNV196655 RXR196643:RXR196655 SHN196643:SHN196655 SRJ196643:SRJ196655 TBF196643:TBF196655 TLB196643:TLB196655 TUX196643:TUX196655 UET196643:UET196655 UOP196643:UOP196655 UYL196643:UYL196655 VIH196643:VIH196655 VSD196643:VSD196655 WBZ196643:WBZ196655 WLV196643:WLV196655 WVR196643:WVR196655 J262179:J262191 JF262179:JF262191 TB262179:TB262191 ACX262179:ACX262191 AMT262179:AMT262191 AWP262179:AWP262191 BGL262179:BGL262191 BQH262179:BQH262191 CAD262179:CAD262191 CJZ262179:CJZ262191 CTV262179:CTV262191 DDR262179:DDR262191 DNN262179:DNN262191 DXJ262179:DXJ262191 EHF262179:EHF262191 ERB262179:ERB262191 FAX262179:FAX262191 FKT262179:FKT262191 FUP262179:FUP262191 GEL262179:GEL262191 GOH262179:GOH262191 GYD262179:GYD262191 HHZ262179:HHZ262191 HRV262179:HRV262191 IBR262179:IBR262191 ILN262179:ILN262191 IVJ262179:IVJ262191 JFF262179:JFF262191 JPB262179:JPB262191 JYX262179:JYX262191 KIT262179:KIT262191 KSP262179:KSP262191 LCL262179:LCL262191 LMH262179:LMH262191 LWD262179:LWD262191 MFZ262179:MFZ262191 MPV262179:MPV262191 MZR262179:MZR262191 NJN262179:NJN262191 NTJ262179:NTJ262191 ODF262179:ODF262191 ONB262179:ONB262191 OWX262179:OWX262191 PGT262179:PGT262191 PQP262179:PQP262191 QAL262179:QAL262191 QKH262179:QKH262191 QUD262179:QUD262191 RDZ262179:RDZ262191 RNV262179:RNV262191 RXR262179:RXR262191 SHN262179:SHN262191 SRJ262179:SRJ262191 TBF262179:TBF262191 TLB262179:TLB262191 TUX262179:TUX262191 UET262179:UET262191 UOP262179:UOP262191 UYL262179:UYL262191 VIH262179:VIH262191 VSD262179:VSD262191 WBZ262179:WBZ262191 WLV262179:WLV262191 WVR262179:WVR262191 J327715:J327727 JF327715:JF327727 TB327715:TB327727 ACX327715:ACX327727 AMT327715:AMT327727 AWP327715:AWP327727 BGL327715:BGL327727 BQH327715:BQH327727 CAD327715:CAD327727 CJZ327715:CJZ327727 CTV327715:CTV327727 DDR327715:DDR327727 DNN327715:DNN327727 DXJ327715:DXJ327727 EHF327715:EHF327727 ERB327715:ERB327727 FAX327715:FAX327727 FKT327715:FKT327727 FUP327715:FUP327727 GEL327715:GEL327727 GOH327715:GOH327727 GYD327715:GYD327727 HHZ327715:HHZ327727 HRV327715:HRV327727 IBR327715:IBR327727 ILN327715:ILN327727 IVJ327715:IVJ327727 JFF327715:JFF327727 JPB327715:JPB327727 JYX327715:JYX327727 KIT327715:KIT327727 KSP327715:KSP327727 LCL327715:LCL327727 LMH327715:LMH327727 LWD327715:LWD327727 MFZ327715:MFZ327727 MPV327715:MPV327727 MZR327715:MZR327727 NJN327715:NJN327727 NTJ327715:NTJ327727 ODF327715:ODF327727 ONB327715:ONB327727 OWX327715:OWX327727 PGT327715:PGT327727 PQP327715:PQP327727 QAL327715:QAL327727 QKH327715:QKH327727 QUD327715:QUD327727 RDZ327715:RDZ327727 RNV327715:RNV327727 RXR327715:RXR327727 SHN327715:SHN327727 SRJ327715:SRJ327727 TBF327715:TBF327727 TLB327715:TLB327727 TUX327715:TUX327727 UET327715:UET327727 UOP327715:UOP327727 UYL327715:UYL327727 VIH327715:VIH327727 VSD327715:VSD327727 WBZ327715:WBZ327727 WLV327715:WLV327727 WVR327715:WVR327727 J393251:J393263 JF393251:JF393263 TB393251:TB393263 ACX393251:ACX393263 AMT393251:AMT393263 AWP393251:AWP393263 BGL393251:BGL393263 BQH393251:BQH393263 CAD393251:CAD393263 CJZ393251:CJZ393263 CTV393251:CTV393263 DDR393251:DDR393263 DNN393251:DNN393263 DXJ393251:DXJ393263 EHF393251:EHF393263 ERB393251:ERB393263 FAX393251:FAX393263 FKT393251:FKT393263 FUP393251:FUP393263 GEL393251:GEL393263 GOH393251:GOH393263 GYD393251:GYD393263 HHZ393251:HHZ393263 HRV393251:HRV393263 IBR393251:IBR393263 ILN393251:ILN393263 IVJ393251:IVJ393263 JFF393251:JFF393263 JPB393251:JPB393263 JYX393251:JYX393263 KIT393251:KIT393263 KSP393251:KSP393263 LCL393251:LCL393263 LMH393251:LMH393263 LWD393251:LWD393263 MFZ393251:MFZ393263 MPV393251:MPV393263 MZR393251:MZR393263 NJN393251:NJN393263 NTJ393251:NTJ393263 ODF393251:ODF393263 ONB393251:ONB393263 OWX393251:OWX393263 PGT393251:PGT393263 PQP393251:PQP393263 QAL393251:QAL393263 QKH393251:QKH393263 QUD393251:QUD393263 RDZ393251:RDZ393263 RNV393251:RNV393263 RXR393251:RXR393263 SHN393251:SHN393263 SRJ393251:SRJ393263 TBF393251:TBF393263 TLB393251:TLB393263 TUX393251:TUX393263 UET393251:UET393263 UOP393251:UOP393263 UYL393251:UYL393263 VIH393251:VIH393263 VSD393251:VSD393263 WBZ393251:WBZ393263 WLV393251:WLV393263 WVR393251:WVR393263 J458787:J458799 JF458787:JF458799 TB458787:TB458799 ACX458787:ACX458799 AMT458787:AMT458799 AWP458787:AWP458799 BGL458787:BGL458799 BQH458787:BQH458799 CAD458787:CAD458799 CJZ458787:CJZ458799 CTV458787:CTV458799 DDR458787:DDR458799 DNN458787:DNN458799 DXJ458787:DXJ458799 EHF458787:EHF458799 ERB458787:ERB458799 FAX458787:FAX458799 FKT458787:FKT458799 FUP458787:FUP458799 GEL458787:GEL458799 GOH458787:GOH458799 GYD458787:GYD458799 HHZ458787:HHZ458799 HRV458787:HRV458799 IBR458787:IBR458799 ILN458787:ILN458799 IVJ458787:IVJ458799 JFF458787:JFF458799 JPB458787:JPB458799 JYX458787:JYX458799 KIT458787:KIT458799 KSP458787:KSP458799 LCL458787:LCL458799 LMH458787:LMH458799 LWD458787:LWD458799 MFZ458787:MFZ458799 MPV458787:MPV458799 MZR458787:MZR458799 NJN458787:NJN458799 NTJ458787:NTJ458799 ODF458787:ODF458799 ONB458787:ONB458799 OWX458787:OWX458799 PGT458787:PGT458799 PQP458787:PQP458799 QAL458787:QAL458799 QKH458787:QKH458799 QUD458787:QUD458799 RDZ458787:RDZ458799 RNV458787:RNV458799 RXR458787:RXR458799 SHN458787:SHN458799 SRJ458787:SRJ458799 TBF458787:TBF458799 TLB458787:TLB458799 TUX458787:TUX458799 UET458787:UET458799 UOP458787:UOP458799 UYL458787:UYL458799 VIH458787:VIH458799 VSD458787:VSD458799 WBZ458787:WBZ458799 WLV458787:WLV458799 WVR458787:WVR458799 J524323:J524335 JF524323:JF524335 TB524323:TB524335 ACX524323:ACX524335 AMT524323:AMT524335 AWP524323:AWP524335 BGL524323:BGL524335 BQH524323:BQH524335 CAD524323:CAD524335 CJZ524323:CJZ524335 CTV524323:CTV524335 DDR524323:DDR524335 DNN524323:DNN524335 DXJ524323:DXJ524335 EHF524323:EHF524335 ERB524323:ERB524335 FAX524323:FAX524335 FKT524323:FKT524335 FUP524323:FUP524335 GEL524323:GEL524335 GOH524323:GOH524335 GYD524323:GYD524335 HHZ524323:HHZ524335 HRV524323:HRV524335 IBR524323:IBR524335 ILN524323:ILN524335 IVJ524323:IVJ524335 JFF524323:JFF524335 JPB524323:JPB524335 JYX524323:JYX524335 KIT524323:KIT524335 KSP524323:KSP524335 LCL524323:LCL524335 LMH524323:LMH524335 LWD524323:LWD524335 MFZ524323:MFZ524335 MPV524323:MPV524335 MZR524323:MZR524335 NJN524323:NJN524335 NTJ524323:NTJ524335 ODF524323:ODF524335 ONB524323:ONB524335 OWX524323:OWX524335 PGT524323:PGT524335 PQP524323:PQP524335 QAL524323:QAL524335 QKH524323:QKH524335 QUD524323:QUD524335 RDZ524323:RDZ524335 RNV524323:RNV524335 RXR524323:RXR524335 SHN524323:SHN524335 SRJ524323:SRJ524335 TBF524323:TBF524335 TLB524323:TLB524335 TUX524323:TUX524335 UET524323:UET524335 UOP524323:UOP524335 UYL524323:UYL524335 VIH524323:VIH524335 VSD524323:VSD524335 WBZ524323:WBZ524335 WLV524323:WLV524335 WVR524323:WVR524335 J589859:J589871 JF589859:JF589871 TB589859:TB589871 ACX589859:ACX589871 AMT589859:AMT589871 AWP589859:AWP589871 BGL589859:BGL589871 BQH589859:BQH589871 CAD589859:CAD589871 CJZ589859:CJZ589871 CTV589859:CTV589871 DDR589859:DDR589871 DNN589859:DNN589871 DXJ589859:DXJ589871 EHF589859:EHF589871 ERB589859:ERB589871 FAX589859:FAX589871 FKT589859:FKT589871 FUP589859:FUP589871 GEL589859:GEL589871 GOH589859:GOH589871 GYD589859:GYD589871 HHZ589859:HHZ589871 HRV589859:HRV589871 IBR589859:IBR589871 ILN589859:ILN589871 IVJ589859:IVJ589871 JFF589859:JFF589871 JPB589859:JPB589871 JYX589859:JYX589871 KIT589859:KIT589871 KSP589859:KSP589871 LCL589859:LCL589871 LMH589859:LMH589871 LWD589859:LWD589871 MFZ589859:MFZ589871 MPV589859:MPV589871 MZR589859:MZR589871 NJN589859:NJN589871 NTJ589859:NTJ589871 ODF589859:ODF589871 ONB589859:ONB589871 OWX589859:OWX589871 PGT589859:PGT589871 PQP589859:PQP589871 QAL589859:QAL589871 QKH589859:QKH589871 QUD589859:QUD589871 RDZ589859:RDZ589871 RNV589859:RNV589871 RXR589859:RXR589871 SHN589859:SHN589871 SRJ589859:SRJ589871 TBF589859:TBF589871 TLB589859:TLB589871 TUX589859:TUX589871 UET589859:UET589871 UOP589859:UOP589871 UYL589859:UYL589871 VIH589859:VIH589871 VSD589859:VSD589871 WBZ589859:WBZ589871 WLV589859:WLV589871 WVR589859:WVR589871 J655395:J655407 JF655395:JF655407 TB655395:TB655407 ACX655395:ACX655407 AMT655395:AMT655407 AWP655395:AWP655407 BGL655395:BGL655407 BQH655395:BQH655407 CAD655395:CAD655407 CJZ655395:CJZ655407 CTV655395:CTV655407 DDR655395:DDR655407 DNN655395:DNN655407 DXJ655395:DXJ655407 EHF655395:EHF655407 ERB655395:ERB655407 FAX655395:FAX655407 FKT655395:FKT655407 FUP655395:FUP655407 GEL655395:GEL655407 GOH655395:GOH655407 GYD655395:GYD655407 HHZ655395:HHZ655407 HRV655395:HRV655407 IBR655395:IBR655407 ILN655395:ILN655407 IVJ655395:IVJ655407 JFF655395:JFF655407 JPB655395:JPB655407 JYX655395:JYX655407 KIT655395:KIT655407 KSP655395:KSP655407 LCL655395:LCL655407 LMH655395:LMH655407 LWD655395:LWD655407 MFZ655395:MFZ655407 MPV655395:MPV655407 MZR655395:MZR655407 NJN655395:NJN655407 NTJ655395:NTJ655407 ODF655395:ODF655407 ONB655395:ONB655407 OWX655395:OWX655407 PGT655395:PGT655407 PQP655395:PQP655407 QAL655395:QAL655407 QKH655395:QKH655407 QUD655395:QUD655407 RDZ655395:RDZ655407 RNV655395:RNV655407 RXR655395:RXR655407 SHN655395:SHN655407 SRJ655395:SRJ655407 TBF655395:TBF655407 TLB655395:TLB655407 TUX655395:TUX655407 UET655395:UET655407 UOP655395:UOP655407 UYL655395:UYL655407 VIH655395:VIH655407 VSD655395:VSD655407 WBZ655395:WBZ655407 WLV655395:WLV655407 WVR655395:WVR655407 J720931:J720943 JF720931:JF720943 TB720931:TB720943 ACX720931:ACX720943 AMT720931:AMT720943 AWP720931:AWP720943 BGL720931:BGL720943 BQH720931:BQH720943 CAD720931:CAD720943 CJZ720931:CJZ720943 CTV720931:CTV720943 DDR720931:DDR720943 DNN720931:DNN720943 DXJ720931:DXJ720943 EHF720931:EHF720943 ERB720931:ERB720943 FAX720931:FAX720943 FKT720931:FKT720943 FUP720931:FUP720943 GEL720931:GEL720943 GOH720931:GOH720943 GYD720931:GYD720943 HHZ720931:HHZ720943 HRV720931:HRV720943 IBR720931:IBR720943 ILN720931:ILN720943 IVJ720931:IVJ720943 JFF720931:JFF720943 JPB720931:JPB720943 JYX720931:JYX720943 KIT720931:KIT720943 KSP720931:KSP720943 LCL720931:LCL720943 LMH720931:LMH720943 LWD720931:LWD720943 MFZ720931:MFZ720943 MPV720931:MPV720943 MZR720931:MZR720943 NJN720931:NJN720943 NTJ720931:NTJ720943 ODF720931:ODF720943 ONB720931:ONB720943 OWX720931:OWX720943 PGT720931:PGT720943 PQP720931:PQP720943 QAL720931:QAL720943 QKH720931:QKH720943 QUD720931:QUD720943 RDZ720931:RDZ720943 RNV720931:RNV720943 RXR720931:RXR720943 SHN720931:SHN720943 SRJ720931:SRJ720943 TBF720931:TBF720943 TLB720931:TLB720943 TUX720931:TUX720943 UET720931:UET720943 UOP720931:UOP720943 UYL720931:UYL720943 VIH720931:VIH720943 VSD720931:VSD720943 WBZ720931:WBZ720943 WLV720931:WLV720943 WVR720931:WVR720943 J786467:J786479 JF786467:JF786479 TB786467:TB786479 ACX786467:ACX786479 AMT786467:AMT786479 AWP786467:AWP786479 BGL786467:BGL786479 BQH786467:BQH786479 CAD786467:CAD786479 CJZ786467:CJZ786479 CTV786467:CTV786479 DDR786467:DDR786479 DNN786467:DNN786479 DXJ786467:DXJ786479 EHF786467:EHF786479 ERB786467:ERB786479 FAX786467:FAX786479 FKT786467:FKT786479 FUP786467:FUP786479 GEL786467:GEL786479 GOH786467:GOH786479 GYD786467:GYD786479 HHZ786467:HHZ786479 HRV786467:HRV786479 IBR786467:IBR786479 ILN786467:ILN786479 IVJ786467:IVJ786479 JFF786467:JFF786479 JPB786467:JPB786479 JYX786467:JYX786479 KIT786467:KIT786479 KSP786467:KSP786479 LCL786467:LCL786479 LMH786467:LMH786479 LWD786467:LWD786479 MFZ786467:MFZ786479 MPV786467:MPV786479 MZR786467:MZR786479 NJN786467:NJN786479 NTJ786467:NTJ786479 ODF786467:ODF786479 ONB786467:ONB786479 OWX786467:OWX786479 PGT786467:PGT786479 PQP786467:PQP786479 QAL786467:QAL786479 QKH786467:QKH786479 QUD786467:QUD786479 RDZ786467:RDZ786479 RNV786467:RNV786479 RXR786467:RXR786479 SHN786467:SHN786479 SRJ786467:SRJ786479 TBF786467:TBF786479 TLB786467:TLB786479 TUX786467:TUX786479 UET786467:UET786479 UOP786467:UOP786479 UYL786467:UYL786479 VIH786467:VIH786479 VSD786467:VSD786479 WBZ786467:WBZ786479 WLV786467:WLV786479 WVR786467:WVR786479 J852003:J852015 JF852003:JF852015 TB852003:TB852015 ACX852003:ACX852015 AMT852003:AMT852015 AWP852003:AWP852015 BGL852003:BGL852015 BQH852003:BQH852015 CAD852003:CAD852015 CJZ852003:CJZ852015 CTV852003:CTV852015 DDR852003:DDR852015 DNN852003:DNN852015 DXJ852003:DXJ852015 EHF852003:EHF852015 ERB852003:ERB852015 FAX852003:FAX852015 FKT852003:FKT852015 FUP852003:FUP852015 GEL852003:GEL852015 GOH852003:GOH852015 GYD852003:GYD852015 HHZ852003:HHZ852015 HRV852003:HRV852015 IBR852003:IBR852015 ILN852003:ILN852015 IVJ852003:IVJ852015 JFF852003:JFF852015 JPB852003:JPB852015 JYX852003:JYX852015 KIT852003:KIT852015 KSP852003:KSP852015 LCL852003:LCL852015 LMH852003:LMH852015 LWD852003:LWD852015 MFZ852003:MFZ852015 MPV852003:MPV852015 MZR852003:MZR852015 NJN852003:NJN852015 NTJ852003:NTJ852015 ODF852003:ODF852015 ONB852003:ONB852015 OWX852003:OWX852015 PGT852003:PGT852015 PQP852003:PQP852015 QAL852003:QAL852015 QKH852003:QKH852015 QUD852003:QUD852015 RDZ852003:RDZ852015 RNV852003:RNV852015 RXR852003:RXR852015 SHN852003:SHN852015 SRJ852003:SRJ852015 TBF852003:TBF852015 TLB852003:TLB852015 TUX852003:TUX852015 UET852003:UET852015 UOP852003:UOP852015 UYL852003:UYL852015 VIH852003:VIH852015 VSD852003:VSD852015 WBZ852003:WBZ852015 WLV852003:WLV852015 WVR852003:WVR852015 J917539:J917551 JF917539:JF917551 TB917539:TB917551 ACX917539:ACX917551 AMT917539:AMT917551 AWP917539:AWP917551 BGL917539:BGL917551 BQH917539:BQH917551 CAD917539:CAD917551 CJZ917539:CJZ917551 CTV917539:CTV917551 DDR917539:DDR917551 DNN917539:DNN917551 DXJ917539:DXJ917551 EHF917539:EHF917551 ERB917539:ERB917551 FAX917539:FAX917551 FKT917539:FKT917551 FUP917539:FUP917551 GEL917539:GEL917551 GOH917539:GOH917551 GYD917539:GYD917551 HHZ917539:HHZ917551 HRV917539:HRV917551 IBR917539:IBR917551 ILN917539:ILN917551 IVJ917539:IVJ917551 JFF917539:JFF917551 JPB917539:JPB917551 JYX917539:JYX917551 KIT917539:KIT917551 KSP917539:KSP917551 LCL917539:LCL917551 LMH917539:LMH917551 LWD917539:LWD917551 MFZ917539:MFZ917551 MPV917539:MPV917551 MZR917539:MZR917551 NJN917539:NJN917551 NTJ917539:NTJ917551 ODF917539:ODF917551 ONB917539:ONB917551 OWX917539:OWX917551 PGT917539:PGT917551 PQP917539:PQP917551 QAL917539:QAL917551 QKH917539:QKH917551 QUD917539:QUD917551 RDZ917539:RDZ917551 RNV917539:RNV917551 RXR917539:RXR917551 SHN917539:SHN917551 SRJ917539:SRJ917551 TBF917539:TBF917551 TLB917539:TLB917551 TUX917539:TUX917551 UET917539:UET917551 UOP917539:UOP917551 UYL917539:UYL917551 VIH917539:VIH917551 VSD917539:VSD917551 WBZ917539:WBZ917551 WLV917539:WLV917551 WVR917539:WVR917551 J983075:J983087 JF983075:JF983087 TB983075:TB983087 ACX983075:ACX983087 AMT983075:AMT983087 AWP983075:AWP983087 BGL983075:BGL983087 BQH983075:BQH983087 CAD983075:CAD983087 CJZ983075:CJZ983087 CTV983075:CTV983087 DDR983075:DDR983087 DNN983075:DNN983087 DXJ983075:DXJ983087 EHF983075:EHF983087 ERB983075:ERB983087 FAX983075:FAX983087 FKT983075:FKT983087 FUP983075:FUP983087 GEL983075:GEL983087 GOH983075:GOH983087 GYD983075:GYD983087 HHZ983075:HHZ983087 HRV983075:HRV983087 IBR983075:IBR983087 ILN983075:ILN983087 IVJ983075:IVJ983087 JFF983075:JFF983087 JPB983075:JPB983087 JYX983075:JYX983087 KIT983075:KIT983087 KSP983075:KSP983087 LCL983075:LCL983087 LMH983075:LMH983087 LWD983075:LWD983087 MFZ983075:MFZ983087 MPV983075:MPV983087 MZR983075:MZR983087 NJN983075:NJN983087 NTJ983075:NTJ983087 ODF983075:ODF983087 ONB983075:ONB983087 OWX983075:OWX983087 PGT983075:PGT983087 PQP983075:PQP983087 QAL983075:QAL983087 QKH983075:QKH983087 QUD983075:QUD983087 RDZ983075:RDZ983087 RNV983075:RNV983087 RXR983075:RXR983087 SHN983075:SHN983087 SRJ983075:SRJ983087 TBF983075:TBF983087 TLB983075:TLB983087 TUX983075:TUX983087 UET983075:UET983087 UOP983075:UOP983087 UYL983075:UYL983087 VIH983075:VIH983087 VSD983075:VSD983087 WBZ983075:WBZ983087 WLV983075:WLV983087 WVR983075:WVR983087 F65569:G65569 JC65569 SY65569 ACU65569 AMQ65569 AWM65569 BGI65569 BQE65569 CAA65569 CJW65569 CTS65569 DDO65569 DNK65569 DXG65569 EHC65569 EQY65569 FAU65569 FKQ65569 FUM65569 GEI65569 GOE65569 GYA65569 HHW65569 HRS65569 IBO65569 ILK65569 IVG65569 JFC65569 JOY65569 JYU65569 KIQ65569 KSM65569 LCI65569 LME65569 LWA65569 MFW65569 MPS65569 MZO65569 NJK65569 NTG65569 ODC65569 OMY65569 OWU65569 PGQ65569 PQM65569 QAI65569 QKE65569 QUA65569 RDW65569 RNS65569 RXO65569 SHK65569 SRG65569 TBC65569 TKY65569 TUU65569 UEQ65569 UOM65569 UYI65569 VIE65569 VSA65569 WBW65569 WLS65569 WVO65569 F131105:G131105 JC131105 SY131105 ACU131105 AMQ131105 AWM131105 BGI131105 BQE131105 CAA131105 CJW131105 CTS131105 DDO131105 DNK131105 DXG131105 EHC131105 EQY131105 FAU131105 FKQ131105 FUM131105 GEI131105 GOE131105 GYA131105 HHW131105 HRS131105 IBO131105 ILK131105 IVG131105 JFC131105 JOY131105 JYU131105 KIQ131105 KSM131105 LCI131105 LME131105 LWA131105 MFW131105 MPS131105 MZO131105 NJK131105 NTG131105 ODC131105 OMY131105 OWU131105 PGQ131105 PQM131105 QAI131105 QKE131105 QUA131105 RDW131105 RNS131105 RXO131105 SHK131105 SRG131105 TBC131105 TKY131105 TUU131105 UEQ131105 UOM131105 UYI131105 VIE131105 VSA131105 WBW131105 WLS131105 WVO131105 F196641:G196641 JC196641 SY196641 ACU196641 AMQ196641 AWM196641 BGI196641 BQE196641 CAA196641 CJW196641 CTS196641 DDO196641 DNK196641 DXG196641 EHC196641 EQY196641 FAU196641 FKQ196641 FUM196641 GEI196641 GOE196641 GYA196641 HHW196641 HRS196641 IBO196641 ILK196641 IVG196641 JFC196641 JOY196641 JYU196641 KIQ196641 KSM196641 LCI196641 LME196641 LWA196641 MFW196641 MPS196641 MZO196641 NJK196641 NTG196641 ODC196641 OMY196641 OWU196641 PGQ196641 PQM196641 QAI196641 QKE196641 QUA196641 RDW196641 RNS196641 RXO196641 SHK196641 SRG196641 TBC196641 TKY196641 TUU196641 UEQ196641 UOM196641 UYI196641 VIE196641 VSA196641 WBW196641 WLS196641 WVO196641 F262177:G262177 JC262177 SY262177 ACU262177 AMQ262177 AWM262177 BGI262177 BQE262177 CAA262177 CJW262177 CTS262177 DDO262177 DNK262177 DXG262177 EHC262177 EQY262177 FAU262177 FKQ262177 FUM262177 GEI262177 GOE262177 GYA262177 HHW262177 HRS262177 IBO262177 ILK262177 IVG262177 JFC262177 JOY262177 JYU262177 KIQ262177 KSM262177 LCI262177 LME262177 LWA262177 MFW262177 MPS262177 MZO262177 NJK262177 NTG262177 ODC262177 OMY262177 OWU262177 PGQ262177 PQM262177 QAI262177 QKE262177 QUA262177 RDW262177 RNS262177 RXO262177 SHK262177 SRG262177 TBC262177 TKY262177 TUU262177 UEQ262177 UOM262177 UYI262177 VIE262177 VSA262177 WBW262177 WLS262177 WVO262177 F327713:G327713 JC327713 SY327713 ACU327713 AMQ327713 AWM327713 BGI327713 BQE327713 CAA327713 CJW327713 CTS327713 DDO327713 DNK327713 DXG327713 EHC327713 EQY327713 FAU327713 FKQ327713 FUM327713 GEI327713 GOE327713 GYA327713 HHW327713 HRS327713 IBO327713 ILK327713 IVG327713 JFC327713 JOY327713 JYU327713 KIQ327713 KSM327713 LCI327713 LME327713 LWA327713 MFW327713 MPS327713 MZO327713 NJK327713 NTG327713 ODC327713 OMY327713 OWU327713 PGQ327713 PQM327713 QAI327713 QKE327713 QUA327713 RDW327713 RNS327713 RXO327713 SHK327713 SRG327713 TBC327713 TKY327713 TUU327713 UEQ327713 UOM327713 UYI327713 VIE327713 VSA327713 WBW327713 WLS327713 WVO327713 F393249:G393249 JC393249 SY393249 ACU393249 AMQ393249 AWM393249 BGI393249 BQE393249 CAA393249 CJW393249 CTS393249 DDO393249 DNK393249 DXG393249 EHC393249 EQY393249 FAU393249 FKQ393249 FUM393249 GEI393249 GOE393249 GYA393249 HHW393249 HRS393249 IBO393249 ILK393249 IVG393249 JFC393249 JOY393249 JYU393249 KIQ393249 KSM393249 LCI393249 LME393249 LWA393249 MFW393249 MPS393249 MZO393249 NJK393249 NTG393249 ODC393249 OMY393249 OWU393249 PGQ393249 PQM393249 QAI393249 QKE393249 QUA393249 RDW393249 RNS393249 RXO393249 SHK393249 SRG393249 TBC393249 TKY393249 TUU393249 UEQ393249 UOM393249 UYI393249 VIE393249 VSA393249 WBW393249 WLS393249 WVO393249 F458785:G458785 JC458785 SY458785 ACU458785 AMQ458785 AWM458785 BGI458785 BQE458785 CAA458785 CJW458785 CTS458785 DDO458785 DNK458785 DXG458785 EHC458785 EQY458785 FAU458785 FKQ458785 FUM458785 GEI458785 GOE458785 GYA458785 HHW458785 HRS458785 IBO458785 ILK458785 IVG458785 JFC458785 JOY458785 JYU458785 KIQ458785 KSM458785 LCI458785 LME458785 LWA458785 MFW458785 MPS458785 MZO458785 NJK458785 NTG458785 ODC458785 OMY458785 OWU458785 PGQ458785 PQM458785 QAI458785 QKE458785 QUA458785 RDW458785 RNS458785 RXO458785 SHK458785 SRG458785 TBC458785 TKY458785 TUU458785 UEQ458785 UOM458785 UYI458785 VIE458785 VSA458785 WBW458785 WLS458785 WVO458785 F524321:G524321 JC524321 SY524321 ACU524321 AMQ524321 AWM524321 BGI524321 BQE524321 CAA524321 CJW524321 CTS524321 DDO524321 DNK524321 DXG524321 EHC524321 EQY524321 FAU524321 FKQ524321 FUM524321 GEI524321 GOE524321 GYA524321 HHW524321 HRS524321 IBO524321 ILK524321 IVG524321 JFC524321 JOY524321 JYU524321 KIQ524321 KSM524321 LCI524321 LME524321 LWA524321 MFW524321 MPS524321 MZO524321 NJK524321 NTG524321 ODC524321 OMY524321 OWU524321 PGQ524321 PQM524321 QAI524321 QKE524321 QUA524321 RDW524321 RNS524321 RXO524321 SHK524321 SRG524321 TBC524321 TKY524321 TUU524321 UEQ524321 UOM524321 UYI524321 VIE524321 VSA524321 WBW524321 WLS524321 WVO524321 F589857:G589857 JC589857 SY589857 ACU589857 AMQ589857 AWM589857 BGI589857 BQE589857 CAA589857 CJW589857 CTS589857 DDO589857 DNK589857 DXG589857 EHC589857 EQY589857 FAU589857 FKQ589857 FUM589857 GEI589857 GOE589857 GYA589857 HHW589857 HRS589857 IBO589857 ILK589857 IVG589857 JFC589857 JOY589857 JYU589857 KIQ589857 KSM589857 LCI589857 LME589857 LWA589857 MFW589857 MPS589857 MZO589857 NJK589857 NTG589857 ODC589857 OMY589857 OWU589857 PGQ589857 PQM589857 QAI589857 QKE589857 QUA589857 RDW589857 RNS589857 RXO589857 SHK589857 SRG589857 TBC589857 TKY589857 TUU589857 UEQ589857 UOM589857 UYI589857 VIE589857 VSA589857 WBW589857 WLS589857 WVO589857 F655393:G655393 JC655393 SY655393 ACU655393 AMQ655393 AWM655393 BGI655393 BQE655393 CAA655393 CJW655393 CTS655393 DDO655393 DNK655393 DXG655393 EHC655393 EQY655393 FAU655393 FKQ655393 FUM655393 GEI655393 GOE655393 GYA655393 HHW655393 HRS655393 IBO655393 ILK655393 IVG655393 JFC655393 JOY655393 JYU655393 KIQ655393 KSM655393 LCI655393 LME655393 LWA655393 MFW655393 MPS655393 MZO655393 NJK655393 NTG655393 ODC655393 OMY655393 OWU655393 PGQ655393 PQM655393 QAI655393 QKE655393 QUA655393 RDW655393 RNS655393 RXO655393 SHK655393 SRG655393 TBC655393 TKY655393 TUU655393 UEQ655393 UOM655393 UYI655393 VIE655393 VSA655393 WBW655393 WLS655393 WVO655393 F720929:G720929 JC720929 SY720929 ACU720929 AMQ720929 AWM720929 BGI720929 BQE720929 CAA720929 CJW720929 CTS720929 DDO720929 DNK720929 DXG720929 EHC720929 EQY720929 FAU720929 FKQ720929 FUM720929 GEI720929 GOE720929 GYA720929 HHW720929 HRS720929 IBO720929 ILK720929 IVG720929 JFC720929 JOY720929 JYU720929 KIQ720929 KSM720929 LCI720929 LME720929 LWA720929 MFW720929 MPS720929 MZO720929 NJK720929 NTG720929 ODC720929 OMY720929 OWU720929 PGQ720929 PQM720929 QAI720929 QKE720929 QUA720929 RDW720929 RNS720929 RXO720929 SHK720929 SRG720929 TBC720929 TKY720929 TUU720929 UEQ720929 UOM720929 UYI720929 VIE720929 VSA720929 WBW720929 WLS720929 WVO720929 F786465:G786465 JC786465 SY786465 ACU786465 AMQ786465 AWM786465 BGI786465 BQE786465 CAA786465 CJW786465 CTS786465 DDO786465 DNK786465 DXG786465 EHC786465 EQY786465 FAU786465 FKQ786465 FUM786465 GEI786465 GOE786465 GYA786465 HHW786465 HRS786465 IBO786465 ILK786465 IVG786465 JFC786465 JOY786465 JYU786465 KIQ786465 KSM786465 LCI786465 LME786465 LWA786465 MFW786465 MPS786465 MZO786465 NJK786465 NTG786465 ODC786465 OMY786465 OWU786465 PGQ786465 PQM786465 QAI786465 QKE786465 QUA786465 RDW786465 RNS786465 RXO786465 SHK786465 SRG786465 TBC786465 TKY786465 TUU786465 UEQ786465 UOM786465 UYI786465 VIE786465 VSA786465 WBW786465 WLS786465 WVO786465 F852001:G852001 JC852001 SY852001 ACU852001 AMQ852001 AWM852001 BGI852001 BQE852001 CAA852001 CJW852001 CTS852001 DDO852001 DNK852001 DXG852001 EHC852001 EQY852001 FAU852001 FKQ852001 FUM852001 GEI852001 GOE852001 GYA852001 HHW852001 HRS852001 IBO852001 ILK852001 IVG852001 JFC852001 JOY852001 JYU852001 KIQ852001 KSM852001 LCI852001 LME852001 LWA852001 MFW852001 MPS852001 MZO852001 NJK852001 NTG852001 ODC852001 OMY852001 OWU852001 PGQ852001 PQM852001 QAI852001 QKE852001 QUA852001 RDW852001 RNS852001 RXO852001 SHK852001 SRG852001 TBC852001 TKY852001 TUU852001 UEQ852001 UOM852001 UYI852001 VIE852001 VSA852001 WBW852001 WLS852001 WVO852001 F917537:G917537 JC917537 SY917537 ACU917537 AMQ917537 AWM917537 BGI917537 BQE917537 CAA917537 CJW917537 CTS917537 DDO917537 DNK917537 DXG917537 EHC917537 EQY917537 FAU917537 FKQ917537 FUM917537 GEI917537 GOE917537 GYA917537 HHW917537 HRS917537 IBO917537 ILK917537 IVG917537 JFC917537 JOY917537 JYU917537 KIQ917537 KSM917537 LCI917537 LME917537 LWA917537 MFW917537 MPS917537 MZO917537 NJK917537 NTG917537 ODC917537 OMY917537 OWU917537 PGQ917537 PQM917537 QAI917537 QKE917537 QUA917537 RDW917537 RNS917537 RXO917537 SHK917537 SRG917537 TBC917537 TKY917537 TUU917537 UEQ917537 UOM917537 UYI917537 VIE917537 VSA917537 WBW917537 WLS917537 WVO917537 F983073:G983073 JC983073 SY983073 ACU983073 AMQ983073 AWM983073 BGI983073 BQE983073 CAA983073 CJW983073 CTS983073 DDO983073 DNK983073 DXG983073 EHC983073 EQY983073 FAU983073 FKQ983073 FUM983073 GEI983073 GOE983073 GYA983073 HHW983073 HRS983073 IBO983073 ILK983073 IVG983073 JFC983073 JOY983073 JYU983073 KIQ983073 KSM983073 LCI983073 LME983073 LWA983073 MFW983073 MPS983073 MZO983073 NJK983073 NTG983073 ODC983073 OMY983073 OWU983073 PGQ983073 PQM983073 QAI983073 QKE983073 QUA983073 RDW983073 RNS983073 RXO983073 SHK983073 SRG983073 TBC983073 TKY983073 TUU983073 UEQ983073 UOM983073 UYI983073 VIE983073 VSA983073 WBW983073 WLS983073 WVO983073 WVR983058:WVR983073 JF17:JF33 TB17:TB33 ACX17:ACX33 AMT17:AMT33 AWP17:AWP33 BGL17:BGL33 BQH17:BQH33 CAD17:CAD33 CJZ17:CJZ33 CTV17:CTV33 DDR17:DDR33 DNN17:DNN33 DXJ17:DXJ33 EHF17:EHF33 ERB17:ERB33 FAX17:FAX33 FKT17:FKT33 FUP17:FUP33 GEL17:GEL33 GOH17:GOH33 GYD17:GYD33 HHZ17:HHZ33 HRV17:HRV33 IBR17:IBR33 ILN17:ILN33 IVJ17:IVJ33 JFF17:JFF33 JPB17:JPB33 JYX17:JYX33 KIT17:KIT33 KSP17:KSP33 LCL17:LCL33 LMH17:LMH33 LWD17:LWD33 MFZ17:MFZ33 MPV17:MPV33 MZR17:MZR33 NJN17:NJN33 NTJ17:NTJ33 ODF17:ODF33 ONB17:ONB33 OWX17:OWX33 PGT17:PGT33 PQP17:PQP33 QAL17:QAL33 QKH17:QKH33 QUD17:QUD33 RDZ17:RDZ33 RNV17:RNV33 RXR17:RXR33 SHN17:SHN33 SRJ17:SRJ33 TBF17:TBF33 TLB17:TLB33 TUX17:TUX33 UET17:UET33 UOP17:UOP33 UYL17:UYL33 VIH17:VIH33 VSD17:VSD33 WBZ17:WBZ33 WLV17:WLV33 WVR17:WVR33 J65554:J65569 JF65554:JF65569 TB65554:TB65569 ACX65554:ACX65569 AMT65554:AMT65569 AWP65554:AWP65569 BGL65554:BGL65569 BQH65554:BQH65569 CAD65554:CAD65569 CJZ65554:CJZ65569 CTV65554:CTV65569 DDR65554:DDR65569 DNN65554:DNN65569 DXJ65554:DXJ65569 EHF65554:EHF65569 ERB65554:ERB65569 FAX65554:FAX65569 FKT65554:FKT65569 FUP65554:FUP65569 GEL65554:GEL65569 GOH65554:GOH65569 GYD65554:GYD65569 HHZ65554:HHZ65569 HRV65554:HRV65569 IBR65554:IBR65569 ILN65554:ILN65569 IVJ65554:IVJ65569 JFF65554:JFF65569 JPB65554:JPB65569 JYX65554:JYX65569 KIT65554:KIT65569 KSP65554:KSP65569 LCL65554:LCL65569 LMH65554:LMH65569 LWD65554:LWD65569 MFZ65554:MFZ65569 MPV65554:MPV65569 MZR65554:MZR65569 NJN65554:NJN65569 NTJ65554:NTJ65569 ODF65554:ODF65569 ONB65554:ONB65569 OWX65554:OWX65569 PGT65554:PGT65569 PQP65554:PQP65569 QAL65554:QAL65569 QKH65554:QKH65569 QUD65554:QUD65569 RDZ65554:RDZ65569 RNV65554:RNV65569 RXR65554:RXR65569 SHN65554:SHN65569 SRJ65554:SRJ65569 TBF65554:TBF65569 TLB65554:TLB65569 TUX65554:TUX65569 UET65554:UET65569 UOP65554:UOP65569 UYL65554:UYL65569 VIH65554:VIH65569 VSD65554:VSD65569 WBZ65554:WBZ65569 WLV65554:WLV65569 WVR65554:WVR65569 J131090:J131105 JF131090:JF131105 TB131090:TB131105 ACX131090:ACX131105 AMT131090:AMT131105 AWP131090:AWP131105 BGL131090:BGL131105 BQH131090:BQH131105 CAD131090:CAD131105 CJZ131090:CJZ131105 CTV131090:CTV131105 DDR131090:DDR131105 DNN131090:DNN131105 DXJ131090:DXJ131105 EHF131090:EHF131105 ERB131090:ERB131105 FAX131090:FAX131105 FKT131090:FKT131105 FUP131090:FUP131105 GEL131090:GEL131105 GOH131090:GOH131105 GYD131090:GYD131105 HHZ131090:HHZ131105 HRV131090:HRV131105 IBR131090:IBR131105 ILN131090:ILN131105 IVJ131090:IVJ131105 JFF131090:JFF131105 JPB131090:JPB131105 JYX131090:JYX131105 KIT131090:KIT131105 KSP131090:KSP131105 LCL131090:LCL131105 LMH131090:LMH131105 LWD131090:LWD131105 MFZ131090:MFZ131105 MPV131090:MPV131105 MZR131090:MZR131105 NJN131090:NJN131105 NTJ131090:NTJ131105 ODF131090:ODF131105 ONB131090:ONB131105 OWX131090:OWX131105 PGT131090:PGT131105 PQP131090:PQP131105 QAL131090:QAL131105 QKH131090:QKH131105 QUD131090:QUD131105 RDZ131090:RDZ131105 RNV131090:RNV131105 RXR131090:RXR131105 SHN131090:SHN131105 SRJ131090:SRJ131105 TBF131090:TBF131105 TLB131090:TLB131105 TUX131090:TUX131105 UET131090:UET131105 UOP131090:UOP131105 UYL131090:UYL131105 VIH131090:VIH131105 VSD131090:VSD131105 WBZ131090:WBZ131105 WLV131090:WLV131105 WVR131090:WVR131105 J196626:J196641 JF196626:JF196641 TB196626:TB196641 ACX196626:ACX196641 AMT196626:AMT196641 AWP196626:AWP196641 BGL196626:BGL196641 BQH196626:BQH196641 CAD196626:CAD196641 CJZ196626:CJZ196641 CTV196626:CTV196641 DDR196626:DDR196641 DNN196626:DNN196641 DXJ196626:DXJ196641 EHF196626:EHF196641 ERB196626:ERB196641 FAX196626:FAX196641 FKT196626:FKT196641 FUP196626:FUP196641 GEL196626:GEL196641 GOH196626:GOH196641 GYD196626:GYD196641 HHZ196626:HHZ196641 HRV196626:HRV196641 IBR196626:IBR196641 ILN196626:ILN196641 IVJ196626:IVJ196641 JFF196626:JFF196641 JPB196626:JPB196641 JYX196626:JYX196641 KIT196626:KIT196641 KSP196626:KSP196641 LCL196626:LCL196641 LMH196626:LMH196641 LWD196626:LWD196641 MFZ196626:MFZ196641 MPV196626:MPV196641 MZR196626:MZR196641 NJN196626:NJN196641 NTJ196626:NTJ196641 ODF196626:ODF196641 ONB196626:ONB196641 OWX196626:OWX196641 PGT196626:PGT196641 PQP196626:PQP196641 QAL196626:QAL196641 QKH196626:QKH196641 QUD196626:QUD196641 RDZ196626:RDZ196641 RNV196626:RNV196641 RXR196626:RXR196641 SHN196626:SHN196641 SRJ196626:SRJ196641 TBF196626:TBF196641 TLB196626:TLB196641 TUX196626:TUX196641 UET196626:UET196641 UOP196626:UOP196641 UYL196626:UYL196641 VIH196626:VIH196641 VSD196626:VSD196641 WBZ196626:WBZ196641 WLV196626:WLV196641 WVR196626:WVR196641 J262162:J262177 JF262162:JF262177 TB262162:TB262177 ACX262162:ACX262177 AMT262162:AMT262177 AWP262162:AWP262177 BGL262162:BGL262177 BQH262162:BQH262177 CAD262162:CAD262177 CJZ262162:CJZ262177 CTV262162:CTV262177 DDR262162:DDR262177 DNN262162:DNN262177 DXJ262162:DXJ262177 EHF262162:EHF262177 ERB262162:ERB262177 FAX262162:FAX262177 FKT262162:FKT262177 FUP262162:FUP262177 GEL262162:GEL262177 GOH262162:GOH262177 GYD262162:GYD262177 HHZ262162:HHZ262177 HRV262162:HRV262177 IBR262162:IBR262177 ILN262162:ILN262177 IVJ262162:IVJ262177 JFF262162:JFF262177 JPB262162:JPB262177 JYX262162:JYX262177 KIT262162:KIT262177 KSP262162:KSP262177 LCL262162:LCL262177 LMH262162:LMH262177 LWD262162:LWD262177 MFZ262162:MFZ262177 MPV262162:MPV262177 MZR262162:MZR262177 NJN262162:NJN262177 NTJ262162:NTJ262177 ODF262162:ODF262177 ONB262162:ONB262177 OWX262162:OWX262177 PGT262162:PGT262177 PQP262162:PQP262177 QAL262162:QAL262177 QKH262162:QKH262177 QUD262162:QUD262177 RDZ262162:RDZ262177 RNV262162:RNV262177 RXR262162:RXR262177 SHN262162:SHN262177 SRJ262162:SRJ262177 TBF262162:TBF262177 TLB262162:TLB262177 TUX262162:TUX262177 UET262162:UET262177 UOP262162:UOP262177 UYL262162:UYL262177 VIH262162:VIH262177 VSD262162:VSD262177 WBZ262162:WBZ262177 WLV262162:WLV262177 WVR262162:WVR262177 J327698:J327713 JF327698:JF327713 TB327698:TB327713 ACX327698:ACX327713 AMT327698:AMT327713 AWP327698:AWP327713 BGL327698:BGL327713 BQH327698:BQH327713 CAD327698:CAD327713 CJZ327698:CJZ327713 CTV327698:CTV327713 DDR327698:DDR327713 DNN327698:DNN327713 DXJ327698:DXJ327713 EHF327698:EHF327713 ERB327698:ERB327713 FAX327698:FAX327713 FKT327698:FKT327713 FUP327698:FUP327713 GEL327698:GEL327713 GOH327698:GOH327713 GYD327698:GYD327713 HHZ327698:HHZ327713 HRV327698:HRV327713 IBR327698:IBR327713 ILN327698:ILN327713 IVJ327698:IVJ327713 JFF327698:JFF327713 JPB327698:JPB327713 JYX327698:JYX327713 KIT327698:KIT327713 KSP327698:KSP327713 LCL327698:LCL327713 LMH327698:LMH327713 LWD327698:LWD327713 MFZ327698:MFZ327713 MPV327698:MPV327713 MZR327698:MZR327713 NJN327698:NJN327713 NTJ327698:NTJ327713 ODF327698:ODF327713 ONB327698:ONB327713 OWX327698:OWX327713 PGT327698:PGT327713 PQP327698:PQP327713 QAL327698:QAL327713 QKH327698:QKH327713 QUD327698:QUD327713 RDZ327698:RDZ327713 RNV327698:RNV327713 RXR327698:RXR327713 SHN327698:SHN327713 SRJ327698:SRJ327713 TBF327698:TBF327713 TLB327698:TLB327713 TUX327698:TUX327713 UET327698:UET327713 UOP327698:UOP327713 UYL327698:UYL327713 VIH327698:VIH327713 VSD327698:VSD327713 WBZ327698:WBZ327713 WLV327698:WLV327713 WVR327698:WVR327713 J393234:J393249 JF393234:JF393249 TB393234:TB393249 ACX393234:ACX393249 AMT393234:AMT393249 AWP393234:AWP393249 BGL393234:BGL393249 BQH393234:BQH393249 CAD393234:CAD393249 CJZ393234:CJZ393249 CTV393234:CTV393249 DDR393234:DDR393249 DNN393234:DNN393249 DXJ393234:DXJ393249 EHF393234:EHF393249 ERB393234:ERB393249 FAX393234:FAX393249 FKT393234:FKT393249 FUP393234:FUP393249 GEL393234:GEL393249 GOH393234:GOH393249 GYD393234:GYD393249 HHZ393234:HHZ393249 HRV393234:HRV393249 IBR393234:IBR393249 ILN393234:ILN393249 IVJ393234:IVJ393249 JFF393234:JFF393249 JPB393234:JPB393249 JYX393234:JYX393249 KIT393234:KIT393249 KSP393234:KSP393249 LCL393234:LCL393249 LMH393234:LMH393249 LWD393234:LWD393249 MFZ393234:MFZ393249 MPV393234:MPV393249 MZR393234:MZR393249 NJN393234:NJN393249 NTJ393234:NTJ393249 ODF393234:ODF393249 ONB393234:ONB393249 OWX393234:OWX393249 PGT393234:PGT393249 PQP393234:PQP393249 QAL393234:QAL393249 QKH393234:QKH393249 QUD393234:QUD393249 RDZ393234:RDZ393249 RNV393234:RNV393249 RXR393234:RXR393249 SHN393234:SHN393249 SRJ393234:SRJ393249 TBF393234:TBF393249 TLB393234:TLB393249 TUX393234:TUX393249 UET393234:UET393249 UOP393234:UOP393249 UYL393234:UYL393249 VIH393234:VIH393249 VSD393234:VSD393249 WBZ393234:WBZ393249 WLV393234:WLV393249 WVR393234:WVR393249 J458770:J458785 JF458770:JF458785 TB458770:TB458785 ACX458770:ACX458785 AMT458770:AMT458785 AWP458770:AWP458785 BGL458770:BGL458785 BQH458770:BQH458785 CAD458770:CAD458785 CJZ458770:CJZ458785 CTV458770:CTV458785 DDR458770:DDR458785 DNN458770:DNN458785 DXJ458770:DXJ458785 EHF458770:EHF458785 ERB458770:ERB458785 FAX458770:FAX458785 FKT458770:FKT458785 FUP458770:FUP458785 GEL458770:GEL458785 GOH458770:GOH458785 GYD458770:GYD458785 HHZ458770:HHZ458785 HRV458770:HRV458785 IBR458770:IBR458785 ILN458770:ILN458785 IVJ458770:IVJ458785 JFF458770:JFF458785 JPB458770:JPB458785 JYX458770:JYX458785 KIT458770:KIT458785 KSP458770:KSP458785 LCL458770:LCL458785 LMH458770:LMH458785 LWD458770:LWD458785 MFZ458770:MFZ458785 MPV458770:MPV458785 MZR458770:MZR458785 NJN458770:NJN458785 NTJ458770:NTJ458785 ODF458770:ODF458785 ONB458770:ONB458785 OWX458770:OWX458785 PGT458770:PGT458785 PQP458770:PQP458785 QAL458770:QAL458785 QKH458770:QKH458785 QUD458770:QUD458785 RDZ458770:RDZ458785 RNV458770:RNV458785 RXR458770:RXR458785 SHN458770:SHN458785 SRJ458770:SRJ458785 TBF458770:TBF458785 TLB458770:TLB458785 TUX458770:TUX458785 UET458770:UET458785 UOP458770:UOP458785 UYL458770:UYL458785 VIH458770:VIH458785 VSD458770:VSD458785 WBZ458770:WBZ458785 WLV458770:WLV458785 WVR458770:WVR458785 J524306:J524321 JF524306:JF524321 TB524306:TB524321 ACX524306:ACX524321 AMT524306:AMT524321 AWP524306:AWP524321 BGL524306:BGL524321 BQH524306:BQH524321 CAD524306:CAD524321 CJZ524306:CJZ524321 CTV524306:CTV524321 DDR524306:DDR524321 DNN524306:DNN524321 DXJ524306:DXJ524321 EHF524306:EHF524321 ERB524306:ERB524321 FAX524306:FAX524321 FKT524306:FKT524321 FUP524306:FUP524321 GEL524306:GEL524321 GOH524306:GOH524321 GYD524306:GYD524321 HHZ524306:HHZ524321 HRV524306:HRV524321 IBR524306:IBR524321 ILN524306:ILN524321 IVJ524306:IVJ524321 JFF524306:JFF524321 JPB524306:JPB524321 JYX524306:JYX524321 KIT524306:KIT524321 KSP524306:KSP524321 LCL524306:LCL524321 LMH524306:LMH524321 LWD524306:LWD524321 MFZ524306:MFZ524321 MPV524306:MPV524321 MZR524306:MZR524321 NJN524306:NJN524321 NTJ524306:NTJ524321 ODF524306:ODF524321 ONB524306:ONB524321 OWX524306:OWX524321 PGT524306:PGT524321 PQP524306:PQP524321 QAL524306:QAL524321 QKH524306:QKH524321 QUD524306:QUD524321 RDZ524306:RDZ524321 RNV524306:RNV524321 RXR524306:RXR524321 SHN524306:SHN524321 SRJ524306:SRJ524321 TBF524306:TBF524321 TLB524306:TLB524321 TUX524306:TUX524321 UET524306:UET524321 UOP524306:UOP524321 UYL524306:UYL524321 VIH524306:VIH524321 VSD524306:VSD524321 WBZ524306:WBZ524321 WLV524306:WLV524321 WVR524306:WVR524321 J589842:J589857 JF589842:JF589857 TB589842:TB589857 ACX589842:ACX589857 AMT589842:AMT589857 AWP589842:AWP589857 BGL589842:BGL589857 BQH589842:BQH589857 CAD589842:CAD589857 CJZ589842:CJZ589857 CTV589842:CTV589857 DDR589842:DDR589857 DNN589842:DNN589857 DXJ589842:DXJ589857 EHF589842:EHF589857 ERB589842:ERB589857 FAX589842:FAX589857 FKT589842:FKT589857 FUP589842:FUP589857 GEL589842:GEL589857 GOH589842:GOH589857 GYD589842:GYD589857 HHZ589842:HHZ589857 HRV589842:HRV589857 IBR589842:IBR589857 ILN589842:ILN589857 IVJ589842:IVJ589857 JFF589842:JFF589857 JPB589842:JPB589857 JYX589842:JYX589857 KIT589842:KIT589857 KSP589842:KSP589857 LCL589842:LCL589857 LMH589842:LMH589857 LWD589842:LWD589857 MFZ589842:MFZ589857 MPV589842:MPV589857 MZR589842:MZR589857 NJN589842:NJN589857 NTJ589842:NTJ589857 ODF589842:ODF589857 ONB589842:ONB589857 OWX589842:OWX589857 PGT589842:PGT589857 PQP589842:PQP589857 QAL589842:QAL589857 QKH589842:QKH589857 QUD589842:QUD589857 RDZ589842:RDZ589857 RNV589842:RNV589857 RXR589842:RXR589857 SHN589842:SHN589857 SRJ589842:SRJ589857 TBF589842:TBF589857 TLB589842:TLB589857 TUX589842:TUX589857 UET589842:UET589857 UOP589842:UOP589857 UYL589842:UYL589857 VIH589842:VIH589857 VSD589842:VSD589857 WBZ589842:WBZ589857 WLV589842:WLV589857 WVR589842:WVR589857 J655378:J655393 JF655378:JF655393 TB655378:TB655393 ACX655378:ACX655393 AMT655378:AMT655393 AWP655378:AWP655393 BGL655378:BGL655393 BQH655378:BQH655393 CAD655378:CAD655393 CJZ655378:CJZ655393 CTV655378:CTV655393 DDR655378:DDR655393 DNN655378:DNN655393 DXJ655378:DXJ655393 EHF655378:EHF655393 ERB655378:ERB655393 FAX655378:FAX655393 FKT655378:FKT655393 FUP655378:FUP655393 GEL655378:GEL655393 GOH655378:GOH655393 GYD655378:GYD655393 HHZ655378:HHZ655393 HRV655378:HRV655393 IBR655378:IBR655393 ILN655378:ILN655393 IVJ655378:IVJ655393 JFF655378:JFF655393 JPB655378:JPB655393 JYX655378:JYX655393 KIT655378:KIT655393 KSP655378:KSP655393 LCL655378:LCL655393 LMH655378:LMH655393 LWD655378:LWD655393 MFZ655378:MFZ655393 MPV655378:MPV655393 MZR655378:MZR655393 NJN655378:NJN655393 NTJ655378:NTJ655393 ODF655378:ODF655393 ONB655378:ONB655393 OWX655378:OWX655393 PGT655378:PGT655393 PQP655378:PQP655393 QAL655378:QAL655393 QKH655378:QKH655393 QUD655378:QUD655393 RDZ655378:RDZ655393 RNV655378:RNV655393 RXR655378:RXR655393 SHN655378:SHN655393 SRJ655378:SRJ655393 TBF655378:TBF655393 TLB655378:TLB655393 TUX655378:TUX655393 UET655378:UET655393 UOP655378:UOP655393 UYL655378:UYL655393 VIH655378:VIH655393 VSD655378:VSD655393 WBZ655378:WBZ655393 WLV655378:WLV655393 WVR655378:WVR655393 J720914:J720929 JF720914:JF720929 TB720914:TB720929 ACX720914:ACX720929 AMT720914:AMT720929 AWP720914:AWP720929 BGL720914:BGL720929 BQH720914:BQH720929 CAD720914:CAD720929 CJZ720914:CJZ720929 CTV720914:CTV720929 DDR720914:DDR720929 DNN720914:DNN720929 DXJ720914:DXJ720929 EHF720914:EHF720929 ERB720914:ERB720929 FAX720914:FAX720929 FKT720914:FKT720929 FUP720914:FUP720929 GEL720914:GEL720929 GOH720914:GOH720929 GYD720914:GYD720929 HHZ720914:HHZ720929 HRV720914:HRV720929 IBR720914:IBR720929 ILN720914:ILN720929 IVJ720914:IVJ720929 JFF720914:JFF720929 JPB720914:JPB720929 JYX720914:JYX720929 KIT720914:KIT720929 KSP720914:KSP720929 LCL720914:LCL720929 LMH720914:LMH720929 LWD720914:LWD720929 MFZ720914:MFZ720929 MPV720914:MPV720929 MZR720914:MZR720929 NJN720914:NJN720929 NTJ720914:NTJ720929 ODF720914:ODF720929 ONB720914:ONB720929 OWX720914:OWX720929 PGT720914:PGT720929 PQP720914:PQP720929 QAL720914:QAL720929 QKH720914:QKH720929 QUD720914:QUD720929 RDZ720914:RDZ720929 RNV720914:RNV720929 RXR720914:RXR720929 SHN720914:SHN720929 SRJ720914:SRJ720929 TBF720914:TBF720929 TLB720914:TLB720929 TUX720914:TUX720929 UET720914:UET720929 UOP720914:UOP720929 UYL720914:UYL720929 VIH720914:VIH720929 VSD720914:VSD720929 WBZ720914:WBZ720929 WLV720914:WLV720929 WVR720914:WVR720929 J786450:J786465 JF786450:JF786465 TB786450:TB786465 ACX786450:ACX786465 AMT786450:AMT786465 AWP786450:AWP786465 BGL786450:BGL786465 BQH786450:BQH786465 CAD786450:CAD786465 CJZ786450:CJZ786465 CTV786450:CTV786465 DDR786450:DDR786465 DNN786450:DNN786465 DXJ786450:DXJ786465 EHF786450:EHF786465 ERB786450:ERB786465 FAX786450:FAX786465 FKT786450:FKT786465 FUP786450:FUP786465 GEL786450:GEL786465 GOH786450:GOH786465 GYD786450:GYD786465 HHZ786450:HHZ786465 HRV786450:HRV786465 IBR786450:IBR786465 ILN786450:ILN786465 IVJ786450:IVJ786465 JFF786450:JFF786465 JPB786450:JPB786465 JYX786450:JYX786465 KIT786450:KIT786465 KSP786450:KSP786465 LCL786450:LCL786465 LMH786450:LMH786465 LWD786450:LWD786465 MFZ786450:MFZ786465 MPV786450:MPV786465 MZR786450:MZR786465 NJN786450:NJN786465 NTJ786450:NTJ786465 ODF786450:ODF786465 ONB786450:ONB786465 OWX786450:OWX786465 PGT786450:PGT786465 PQP786450:PQP786465 QAL786450:QAL786465 QKH786450:QKH786465 QUD786450:QUD786465 RDZ786450:RDZ786465 RNV786450:RNV786465 RXR786450:RXR786465 SHN786450:SHN786465 SRJ786450:SRJ786465 TBF786450:TBF786465 TLB786450:TLB786465 TUX786450:TUX786465 UET786450:UET786465 UOP786450:UOP786465 UYL786450:UYL786465 VIH786450:VIH786465 VSD786450:VSD786465 WBZ786450:WBZ786465 WLV786450:WLV786465 WVR786450:WVR786465 J851986:J852001 JF851986:JF852001 TB851986:TB852001 ACX851986:ACX852001 AMT851986:AMT852001 AWP851986:AWP852001 BGL851986:BGL852001 BQH851986:BQH852001 CAD851986:CAD852001 CJZ851986:CJZ852001 CTV851986:CTV852001 DDR851986:DDR852001 DNN851986:DNN852001 DXJ851986:DXJ852001 EHF851986:EHF852001 ERB851986:ERB852001 FAX851986:FAX852001 FKT851986:FKT852001 FUP851986:FUP852001 GEL851986:GEL852001 GOH851986:GOH852001 GYD851986:GYD852001 HHZ851986:HHZ852001 HRV851986:HRV852001 IBR851986:IBR852001 ILN851986:ILN852001 IVJ851986:IVJ852001 JFF851986:JFF852001 JPB851986:JPB852001 JYX851986:JYX852001 KIT851986:KIT852001 KSP851986:KSP852001 LCL851986:LCL852001 LMH851986:LMH852001 LWD851986:LWD852001 MFZ851986:MFZ852001 MPV851986:MPV852001 MZR851986:MZR852001 NJN851986:NJN852001 NTJ851986:NTJ852001 ODF851986:ODF852001 ONB851986:ONB852001 OWX851986:OWX852001 PGT851986:PGT852001 PQP851986:PQP852001 QAL851986:QAL852001 QKH851986:QKH852001 QUD851986:QUD852001 RDZ851986:RDZ852001 RNV851986:RNV852001 RXR851986:RXR852001 SHN851986:SHN852001 SRJ851986:SRJ852001 TBF851986:TBF852001 TLB851986:TLB852001 TUX851986:TUX852001 UET851986:UET852001 UOP851986:UOP852001 UYL851986:UYL852001 VIH851986:VIH852001 VSD851986:VSD852001 WBZ851986:WBZ852001 WLV851986:WLV852001 WVR851986:WVR852001 J917522:J917537 JF917522:JF917537 TB917522:TB917537 ACX917522:ACX917537 AMT917522:AMT917537 AWP917522:AWP917537 BGL917522:BGL917537 BQH917522:BQH917537 CAD917522:CAD917537 CJZ917522:CJZ917537 CTV917522:CTV917537 DDR917522:DDR917537 DNN917522:DNN917537 DXJ917522:DXJ917537 EHF917522:EHF917537 ERB917522:ERB917537 FAX917522:FAX917537 FKT917522:FKT917537 FUP917522:FUP917537 GEL917522:GEL917537 GOH917522:GOH917537 GYD917522:GYD917537 HHZ917522:HHZ917537 HRV917522:HRV917537 IBR917522:IBR917537 ILN917522:ILN917537 IVJ917522:IVJ917537 JFF917522:JFF917537 JPB917522:JPB917537 JYX917522:JYX917537 KIT917522:KIT917537 KSP917522:KSP917537 LCL917522:LCL917537 LMH917522:LMH917537 LWD917522:LWD917537 MFZ917522:MFZ917537 MPV917522:MPV917537 MZR917522:MZR917537 NJN917522:NJN917537 NTJ917522:NTJ917537 ODF917522:ODF917537 ONB917522:ONB917537 OWX917522:OWX917537 PGT917522:PGT917537 PQP917522:PQP917537 QAL917522:QAL917537 QKH917522:QKH917537 QUD917522:QUD917537 RDZ917522:RDZ917537 RNV917522:RNV917537 RXR917522:RXR917537 SHN917522:SHN917537 SRJ917522:SRJ917537 TBF917522:TBF917537 TLB917522:TLB917537 TUX917522:TUX917537 UET917522:UET917537 UOP917522:UOP917537 UYL917522:UYL917537 VIH917522:VIH917537 VSD917522:VSD917537 WBZ917522:WBZ917537 WLV917522:WLV917537 WVR917522:WVR917537 J983058:J983073 JF983058:JF983073 TB983058:TB983073 ACX983058:ACX983073 AMT983058:AMT983073 AWP983058:AWP983073 BGL983058:BGL983073 BQH983058:BQH983073 CAD983058:CAD983073 CJZ983058:CJZ983073 CTV983058:CTV983073 DDR983058:DDR983073 DNN983058:DNN983073 DXJ983058:DXJ983073 EHF983058:EHF983073 ERB983058:ERB983073 FAX983058:FAX983073 FKT983058:FKT983073 FUP983058:FUP983073 GEL983058:GEL983073 GOH983058:GOH983073 GYD983058:GYD983073 HHZ983058:HHZ983073 HRV983058:HRV983073 IBR983058:IBR983073 ILN983058:ILN983073 IVJ983058:IVJ983073 JFF983058:JFF983073 JPB983058:JPB983073 JYX983058:JYX983073 KIT983058:KIT983073 KSP983058:KSP983073 LCL983058:LCL983073 LMH983058:LMH983073 LWD983058:LWD983073 MFZ983058:MFZ983073 MPV983058:MPV983073 MZR983058:MZR983073 NJN983058:NJN983073 NTJ983058:NTJ983073 ODF983058:ODF983073 ONB983058:ONB983073 OWX983058:OWX983073 PGT983058:PGT983073 PQP983058:PQP983073 QAL983058:QAL983073 QKH983058:QKH983073 QUD983058:QUD983073 RDZ983058:RDZ983073 RNV983058:RNV983073 RXR983058:RXR983073 SHN983058:SHN983073 SRJ983058:SRJ983073 TBF983058:TBF983073 TLB983058:TLB983073 TUX983058:TUX983073 UET983058:UET983073 UOP983058:UOP983073 UYL983058:UYL983073 VIH983058:VIH983073 VSD983058:VSD983073 WBZ983058:WBZ983073 WLV983058:WLV983073 J35:J47">
      <formula1>990</formula1>
    </dataValidation>
    <dataValidation type="decimal" operator="notEqual" allowBlank="1" showInputMessage="1" showErrorMessage="1" sqref="H44:I47 JD44:JE47 SZ44:TA47 ACV44:ACW47 AMR44:AMS47 AWN44:AWO47 BGJ44:BGK47 BQF44:BQG47 CAB44:CAC47 CJX44:CJY47 CTT44:CTU47 DDP44:DDQ47 DNL44:DNM47 DXH44:DXI47 EHD44:EHE47 EQZ44:ERA47 FAV44:FAW47 FKR44:FKS47 FUN44:FUO47 GEJ44:GEK47 GOF44:GOG47 GYB44:GYC47 HHX44:HHY47 HRT44:HRU47 IBP44:IBQ47 ILL44:ILM47 IVH44:IVI47 JFD44:JFE47 JOZ44:JPA47 JYV44:JYW47 KIR44:KIS47 KSN44:KSO47 LCJ44:LCK47 LMF44:LMG47 LWB44:LWC47 MFX44:MFY47 MPT44:MPU47 MZP44:MZQ47 NJL44:NJM47 NTH44:NTI47 ODD44:ODE47 OMZ44:ONA47 OWV44:OWW47 PGR44:PGS47 PQN44:PQO47 QAJ44:QAK47 QKF44:QKG47 QUB44:QUC47 RDX44:RDY47 RNT44:RNU47 RXP44:RXQ47 SHL44:SHM47 SRH44:SRI47 TBD44:TBE47 TKZ44:TLA47 TUV44:TUW47 UER44:UES47 UON44:UOO47 UYJ44:UYK47 VIF44:VIG47 VSB44:VSC47 WBX44:WBY47 WLT44:WLU47 WVP44:WVQ47 H65580:I65583 JD65580:JE65583 SZ65580:TA65583 ACV65580:ACW65583 AMR65580:AMS65583 AWN65580:AWO65583 BGJ65580:BGK65583 BQF65580:BQG65583 CAB65580:CAC65583 CJX65580:CJY65583 CTT65580:CTU65583 DDP65580:DDQ65583 DNL65580:DNM65583 DXH65580:DXI65583 EHD65580:EHE65583 EQZ65580:ERA65583 FAV65580:FAW65583 FKR65580:FKS65583 FUN65580:FUO65583 GEJ65580:GEK65583 GOF65580:GOG65583 GYB65580:GYC65583 HHX65580:HHY65583 HRT65580:HRU65583 IBP65580:IBQ65583 ILL65580:ILM65583 IVH65580:IVI65583 JFD65580:JFE65583 JOZ65580:JPA65583 JYV65580:JYW65583 KIR65580:KIS65583 KSN65580:KSO65583 LCJ65580:LCK65583 LMF65580:LMG65583 LWB65580:LWC65583 MFX65580:MFY65583 MPT65580:MPU65583 MZP65580:MZQ65583 NJL65580:NJM65583 NTH65580:NTI65583 ODD65580:ODE65583 OMZ65580:ONA65583 OWV65580:OWW65583 PGR65580:PGS65583 PQN65580:PQO65583 QAJ65580:QAK65583 QKF65580:QKG65583 QUB65580:QUC65583 RDX65580:RDY65583 RNT65580:RNU65583 RXP65580:RXQ65583 SHL65580:SHM65583 SRH65580:SRI65583 TBD65580:TBE65583 TKZ65580:TLA65583 TUV65580:TUW65583 UER65580:UES65583 UON65580:UOO65583 UYJ65580:UYK65583 VIF65580:VIG65583 VSB65580:VSC65583 WBX65580:WBY65583 WLT65580:WLU65583 WVP65580:WVQ65583 H131116:I131119 JD131116:JE131119 SZ131116:TA131119 ACV131116:ACW131119 AMR131116:AMS131119 AWN131116:AWO131119 BGJ131116:BGK131119 BQF131116:BQG131119 CAB131116:CAC131119 CJX131116:CJY131119 CTT131116:CTU131119 DDP131116:DDQ131119 DNL131116:DNM131119 DXH131116:DXI131119 EHD131116:EHE131119 EQZ131116:ERA131119 FAV131116:FAW131119 FKR131116:FKS131119 FUN131116:FUO131119 GEJ131116:GEK131119 GOF131116:GOG131119 GYB131116:GYC131119 HHX131116:HHY131119 HRT131116:HRU131119 IBP131116:IBQ131119 ILL131116:ILM131119 IVH131116:IVI131119 JFD131116:JFE131119 JOZ131116:JPA131119 JYV131116:JYW131119 KIR131116:KIS131119 KSN131116:KSO131119 LCJ131116:LCK131119 LMF131116:LMG131119 LWB131116:LWC131119 MFX131116:MFY131119 MPT131116:MPU131119 MZP131116:MZQ131119 NJL131116:NJM131119 NTH131116:NTI131119 ODD131116:ODE131119 OMZ131116:ONA131119 OWV131116:OWW131119 PGR131116:PGS131119 PQN131116:PQO131119 QAJ131116:QAK131119 QKF131116:QKG131119 QUB131116:QUC131119 RDX131116:RDY131119 RNT131116:RNU131119 RXP131116:RXQ131119 SHL131116:SHM131119 SRH131116:SRI131119 TBD131116:TBE131119 TKZ131116:TLA131119 TUV131116:TUW131119 UER131116:UES131119 UON131116:UOO131119 UYJ131116:UYK131119 VIF131116:VIG131119 VSB131116:VSC131119 WBX131116:WBY131119 WLT131116:WLU131119 WVP131116:WVQ131119 H196652:I196655 JD196652:JE196655 SZ196652:TA196655 ACV196652:ACW196655 AMR196652:AMS196655 AWN196652:AWO196655 BGJ196652:BGK196655 BQF196652:BQG196655 CAB196652:CAC196655 CJX196652:CJY196655 CTT196652:CTU196655 DDP196652:DDQ196655 DNL196652:DNM196655 DXH196652:DXI196655 EHD196652:EHE196655 EQZ196652:ERA196655 FAV196652:FAW196655 FKR196652:FKS196655 FUN196652:FUO196655 GEJ196652:GEK196655 GOF196652:GOG196655 GYB196652:GYC196655 HHX196652:HHY196655 HRT196652:HRU196655 IBP196652:IBQ196655 ILL196652:ILM196655 IVH196652:IVI196655 JFD196652:JFE196655 JOZ196652:JPA196655 JYV196652:JYW196655 KIR196652:KIS196655 KSN196652:KSO196655 LCJ196652:LCK196655 LMF196652:LMG196655 LWB196652:LWC196655 MFX196652:MFY196655 MPT196652:MPU196655 MZP196652:MZQ196655 NJL196652:NJM196655 NTH196652:NTI196655 ODD196652:ODE196655 OMZ196652:ONA196655 OWV196652:OWW196655 PGR196652:PGS196655 PQN196652:PQO196655 QAJ196652:QAK196655 QKF196652:QKG196655 QUB196652:QUC196655 RDX196652:RDY196655 RNT196652:RNU196655 RXP196652:RXQ196655 SHL196652:SHM196655 SRH196652:SRI196655 TBD196652:TBE196655 TKZ196652:TLA196655 TUV196652:TUW196655 UER196652:UES196655 UON196652:UOO196655 UYJ196652:UYK196655 VIF196652:VIG196655 VSB196652:VSC196655 WBX196652:WBY196655 WLT196652:WLU196655 WVP196652:WVQ196655 H262188:I262191 JD262188:JE262191 SZ262188:TA262191 ACV262188:ACW262191 AMR262188:AMS262191 AWN262188:AWO262191 BGJ262188:BGK262191 BQF262188:BQG262191 CAB262188:CAC262191 CJX262188:CJY262191 CTT262188:CTU262191 DDP262188:DDQ262191 DNL262188:DNM262191 DXH262188:DXI262191 EHD262188:EHE262191 EQZ262188:ERA262191 FAV262188:FAW262191 FKR262188:FKS262191 FUN262188:FUO262191 GEJ262188:GEK262191 GOF262188:GOG262191 GYB262188:GYC262191 HHX262188:HHY262191 HRT262188:HRU262191 IBP262188:IBQ262191 ILL262188:ILM262191 IVH262188:IVI262191 JFD262188:JFE262191 JOZ262188:JPA262191 JYV262188:JYW262191 KIR262188:KIS262191 KSN262188:KSO262191 LCJ262188:LCK262191 LMF262188:LMG262191 LWB262188:LWC262191 MFX262188:MFY262191 MPT262188:MPU262191 MZP262188:MZQ262191 NJL262188:NJM262191 NTH262188:NTI262191 ODD262188:ODE262191 OMZ262188:ONA262191 OWV262188:OWW262191 PGR262188:PGS262191 PQN262188:PQO262191 QAJ262188:QAK262191 QKF262188:QKG262191 QUB262188:QUC262191 RDX262188:RDY262191 RNT262188:RNU262191 RXP262188:RXQ262191 SHL262188:SHM262191 SRH262188:SRI262191 TBD262188:TBE262191 TKZ262188:TLA262191 TUV262188:TUW262191 UER262188:UES262191 UON262188:UOO262191 UYJ262188:UYK262191 VIF262188:VIG262191 VSB262188:VSC262191 WBX262188:WBY262191 WLT262188:WLU262191 WVP262188:WVQ262191 H327724:I327727 JD327724:JE327727 SZ327724:TA327727 ACV327724:ACW327727 AMR327724:AMS327727 AWN327724:AWO327727 BGJ327724:BGK327727 BQF327724:BQG327727 CAB327724:CAC327727 CJX327724:CJY327727 CTT327724:CTU327727 DDP327724:DDQ327727 DNL327724:DNM327727 DXH327724:DXI327727 EHD327724:EHE327727 EQZ327724:ERA327727 FAV327724:FAW327727 FKR327724:FKS327727 FUN327724:FUO327727 GEJ327724:GEK327727 GOF327724:GOG327727 GYB327724:GYC327727 HHX327724:HHY327727 HRT327724:HRU327727 IBP327724:IBQ327727 ILL327724:ILM327727 IVH327724:IVI327727 JFD327724:JFE327727 JOZ327724:JPA327727 JYV327724:JYW327727 KIR327724:KIS327727 KSN327724:KSO327727 LCJ327724:LCK327727 LMF327724:LMG327727 LWB327724:LWC327727 MFX327724:MFY327727 MPT327724:MPU327727 MZP327724:MZQ327727 NJL327724:NJM327727 NTH327724:NTI327727 ODD327724:ODE327727 OMZ327724:ONA327727 OWV327724:OWW327727 PGR327724:PGS327727 PQN327724:PQO327727 QAJ327724:QAK327727 QKF327724:QKG327727 QUB327724:QUC327727 RDX327724:RDY327727 RNT327724:RNU327727 RXP327724:RXQ327727 SHL327724:SHM327727 SRH327724:SRI327727 TBD327724:TBE327727 TKZ327724:TLA327727 TUV327724:TUW327727 UER327724:UES327727 UON327724:UOO327727 UYJ327724:UYK327727 VIF327724:VIG327727 VSB327724:VSC327727 WBX327724:WBY327727 WLT327724:WLU327727 WVP327724:WVQ327727 H393260:I393263 JD393260:JE393263 SZ393260:TA393263 ACV393260:ACW393263 AMR393260:AMS393263 AWN393260:AWO393263 BGJ393260:BGK393263 BQF393260:BQG393263 CAB393260:CAC393263 CJX393260:CJY393263 CTT393260:CTU393263 DDP393260:DDQ393263 DNL393260:DNM393263 DXH393260:DXI393263 EHD393260:EHE393263 EQZ393260:ERA393263 FAV393260:FAW393263 FKR393260:FKS393263 FUN393260:FUO393263 GEJ393260:GEK393263 GOF393260:GOG393263 GYB393260:GYC393263 HHX393260:HHY393263 HRT393260:HRU393263 IBP393260:IBQ393263 ILL393260:ILM393263 IVH393260:IVI393263 JFD393260:JFE393263 JOZ393260:JPA393263 JYV393260:JYW393263 KIR393260:KIS393263 KSN393260:KSO393263 LCJ393260:LCK393263 LMF393260:LMG393263 LWB393260:LWC393263 MFX393260:MFY393263 MPT393260:MPU393263 MZP393260:MZQ393263 NJL393260:NJM393263 NTH393260:NTI393263 ODD393260:ODE393263 OMZ393260:ONA393263 OWV393260:OWW393263 PGR393260:PGS393263 PQN393260:PQO393263 QAJ393260:QAK393263 QKF393260:QKG393263 QUB393260:QUC393263 RDX393260:RDY393263 RNT393260:RNU393263 RXP393260:RXQ393263 SHL393260:SHM393263 SRH393260:SRI393263 TBD393260:TBE393263 TKZ393260:TLA393263 TUV393260:TUW393263 UER393260:UES393263 UON393260:UOO393263 UYJ393260:UYK393263 VIF393260:VIG393263 VSB393260:VSC393263 WBX393260:WBY393263 WLT393260:WLU393263 WVP393260:WVQ393263 H458796:I458799 JD458796:JE458799 SZ458796:TA458799 ACV458796:ACW458799 AMR458796:AMS458799 AWN458796:AWO458799 BGJ458796:BGK458799 BQF458796:BQG458799 CAB458796:CAC458799 CJX458796:CJY458799 CTT458796:CTU458799 DDP458796:DDQ458799 DNL458796:DNM458799 DXH458796:DXI458799 EHD458796:EHE458799 EQZ458796:ERA458799 FAV458796:FAW458799 FKR458796:FKS458799 FUN458796:FUO458799 GEJ458796:GEK458799 GOF458796:GOG458799 GYB458796:GYC458799 HHX458796:HHY458799 HRT458796:HRU458799 IBP458796:IBQ458799 ILL458796:ILM458799 IVH458796:IVI458799 JFD458796:JFE458799 JOZ458796:JPA458799 JYV458796:JYW458799 KIR458796:KIS458799 KSN458796:KSO458799 LCJ458796:LCK458799 LMF458796:LMG458799 LWB458796:LWC458799 MFX458796:MFY458799 MPT458796:MPU458799 MZP458796:MZQ458799 NJL458796:NJM458799 NTH458796:NTI458799 ODD458796:ODE458799 OMZ458796:ONA458799 OWV458796:OWW458799 PGR458796:PGS458799 PQN458796:PQO458799 QAJ458796:QAK458799 QKF458796:QKG458799 QUB458796:QUC458799 RDX458796:RDY458799 RNT458796:RNU458799 RXP458796:RXQ458799 SHL458796:SHM458799 SRH458796:SRI458799 TBD458796:TBE458799 TKZ458796:TLA458799 TUV458796:TUW458799 UER458796:UES458799 UON458796:UOO458799 UYJ458796:UYK458799 VIF458796:VIG458799 VSB458796:VSC458799 WBX458796:WBY458799 WLT458796:WLU458799 WVP458796:WVQ458799 H524332:I524335 JD524332:JE524335 SZ524332:TA524335 ACV524332:ACW524335 AMR524332:AMS524335 AWN524332:AWO524335 BGJ524332:BGK524335 BQF524332:BQG524335 CAB524332:CAC524335 CJX524332:CJY524335 CTT524332:CTU524335 DDP524332:DDQ524335 DNL524332:DNM524335 DXH524332:DXI524335 EHD524332:EHE524335 EQZ524332:ERA524335 FAV524332:FAW524335 FKR524332:FKS524335 FUN524332:FUO524335 GEJ524332:GEK524335 GOF524332:GOG524335 GYB524332:GYC524335 HHX524332:HHY524335 HRT524332:HRU524335 IBP524332:IBQ524335 ILL524332:ILM524335 IVH524332:IVI524335 JFD524332:JFE524335 JOZ524332:JPA524335 JYV524332:JYW524335 KIR524332:KIS524335 KSN524332:KSO524335 LCJ524332:LCK524335 LMF524332:LMG524335 LWB524332:LWC524335 MFX524332:MFY524335 MPT524332:MPU524335 MZP524332:MZQ524335 NJL524332:NJM524335 NTH524332:NTI524335 ODD524332:ODE524335 OMZ524332:ONA524335 OWV524332:OWW524335 PGR524332:PGS524335 PQN524332:PQO524335 QAJ524332:QAK524335 QKF524332:QKG524335 QUB524332:QUC524335 RDX524332:RDY524335 RNT524332:RNU524335 RXP524332:RXQ524335 SHL524332:SHM524335 SRH524332:SRI524335 TBD524332:TBE524335 TKZ524332:TLA524335 TUV524332:TUW524335 UER524332:UES524335 UON524332:UOO524335 UYJ524332:UYK524335 VIF524332:VIG524335 VSB524332:VSC524335 WBX524332:WBY524335 WLT524332:WLU524335 WVP524332:WVQ524335 H589868:I589871 JD589868:JE589871 SZ589868:TA589871 ACV589868:ACW589871 AMR589868:AMS589871 AWN589868:AWO589871 BGJ589868:BGK589871 BQF589868:BQG589871 CAB589868:CAC589871 CJX589868:CJY589871 CTT589868:CTU589871 DDP589868:DDQ589871 DNL589868:DNM589871 DXH589868:DXI589871 EHD589868:EHE589871 EQZ589868:ERA589871 FAV589868:FAW589871 FKR589868:FKS589871 FUN589868:FUO589871 GEJ589868:GEK589871 GOF589868:GOG589871 GYB589868:GYC589871 HHX589868:HHY589871 HRT589868:HRU589871 IBP589868:IBQ589871 ILL589868:ILM589871 IVH589868:IVI589871 JFD589868:JFE589871 JOZ589868:JPA589871 JYV589868:JYW589871 KIR589868:KIS589871 KSN589868:KSO589871 LCJ589868:LCK589871 LMF589868:LMG589871 LWB589868:LWC589871 MFX589868:MFY589871 MPT589868:MPU589871 MZP589868:MZQ589871 NJL589868:NJM589871 NTH589868:NTI589871 ODD589868:ODE589871 OMZ589868:ONA589871 OWV589868:OWW589871 PGR589868:PGS589871 PQN589868:PQO589871 QAJ589868:QAK589871 QKF589868:QKG589871 QUB589868:QUC589871 RDX589868:RDY589871 RNT589868:RNU589871 RXP589868:RXQ589871 SHL589868:SHM589871 SRH589868:SRI589871 TBD589868:TBE589871 TKZ589868:TLA589871 TUV589868:TUW589871 UER589868:UES589871 UON589868:UOO589871 UYJ589868:UYK589871 VIF589868:VIG589871 VSB589868:VSC589871 WBX589868:WBY589871 WLT589868:WLU589871 WVP589868:WVQ589871 H655404:I655407 JD655404:JE655407 SZ655404:TA655407 ACV655404:ACW655407 AMR655404:AMS655407 AWN655404:AWO655407 BGJ655404:BGK655407 BQF655404:BQG655407 CAB655404:CAC655407 CJX655404:CJY655407 CTT655404:CTU655407 DDP655404:DDQ655407 DNL655404:DNM655407 DXH655404:DXI655407 EHD655404:EHE655407 EQZ655404:ERA655407 FAV655404:FAW655407 FKR655404:FKS655407 FUN655404:FUO655407 GEJ655404:GEK655407 GOF655404:GOG655407 GYB655404:GYC655407 HHX655404:HHY655407 HRT655404:HRU655407 IBP655404:IBQ655407 ILL655404:ILM655407 IVH655404:IVI655407 JFD655404:JFE655407 JOZ655404:JPA655407 JYV655404:JYW655407 KIR655404:KIS655407 KSN655404:KSO655407 LCJ655404:LCK655407 LMF655404:LMG655407 LWB655404:LWC655407 MFX655404:MFY655407 MPT655404:MPU655407 MZP655404:MZQ655407 NJL655404:NJM655407 NTH655404:NTI655407 ODD655404:ODE655407 OMZ655404:ONA655407 OWV655404:OWW655407 PGR655404:PGS655407 PQN655404:PQO655407 QAJ655404:QAK655407 QKF655404:QKG655407 QUB655404:QUC655407 RDX655404:RDY655407 RNT655404:RNU655407 RXP655404:RXQ655407 SHL655404:SHM655407 SRH655404:SRI655407 TBD655404:TBE655407 TKZ655404:TLA655407 TUV655404:TUW655407 UER655404:UES655407 UON655404:UOO655407 UYJ655404:UYK655407 VIF655404:VIG655407 VSB655404:VSC655407 WBX655404:WBY655407 WLT655404:WLU655407 WVP655404:WVQ655407 H720940:I720943 JD720940:JE720943 SZ720940:TA720943 ACV720940:ACW720943 AMR720940:AMS720943 AWN720940:AWO720943 BGJ720940:BGK720943 BQF720940:BQG720943 CAB720940:CAC720943 CJX720940:CJY720943 CTT720940:CTU720943 DDP720940:DDQ720943 DNL720940:DNM720943 DXH720940:DXI720943 EHD720940:EHE720943 EQZ720940:ERA720943 FAV720940:FAW720943 FKR720940:FKS720943 FUN720940:FUO720943 GEJ720940:GEK720943 GOF720940:GOG720943 GYB720940:GYC720943 HHX720940:HHY720943 HRT720940:HRU720943 IBP720940:IBQ720943 ILL720940:ILM720943 IVH720940:IVI720943 JFD720940:JFE720943 JOZ720940:JPA720943 JYV720940:JYW720943 KIR720940:KIS720943 KSN720940:KSO720943 LCJ720940:LCK720943 LMF720940:LMG720943 LWB720940:LWC720943 MFX720940:MFY720943 MPT720940:MPU720943 MZP720940:MZQ720943 NJL720940:NJM720943 NTH720940:NTI720943 ODD720940:ODE720943 OMZ720940:ONA720943 OWV720940:OWW720943 PGR720940:PGS720943 PQN720940:PQO720943 QAJ720940:QAK720943 QKF720940:QKG720943 QUB720940:QUC720943 RDX720940:RDY720943 RNT720940:RNU720943 RXP720940:RXQ720943 SHL720940:SHM720943 SRH720940:SRI720943 TBD720940:TBE720943 TKZ720940:TLA720943 TUV720940:TUW720943 UER720940:UES720943 UON720940:UOO720943 UYJ720940:UYK720943 VIF720940:VIG720943 VSB720940:VSC720943 WBX720940:WBY720943 WLT720940:WLU720943 WVP720940:WVQ720943 H786476:I786479 JD786476:JE786479 SZ786476:TA786479 ACV786476:ACW786479 AMR786476:AMS786479 AWN786476:AWO786479 BGJ786476:BGK786479 BQF786476:BQG786479 CAB786476:CAC786479 CJX786476:CJY786479 CTT786476:CTU786479 DDP786476:DDQ786479 DNL786476:DNM786479 DXH786476:DXI786479 EHD786476:EHE786479 EQZ786476:ERA786479 FAV786476:FAW786479 FKR786476:FKS786479 FUN786476:FUO786479 GEJ786476:GEK786479 GOF786476:GOG786479 GYB786476:GYC786479 HHX786476:HHY786479 HRT786476:HRU786479 IBP786476:IBQ786479 ILL786476:ILM786479 IVH786476:IVI786479 JFD786476:JFE786479 JOZ786476:JPA786479 JYV786476:JYW786479 KIR786476:KIS786479 KSN786476:KSO786479 LCJ786476:LCK786479 LMF786476:LMG786479 LWB786476:LWC786479 MFX786476:MFY786479 MPT786476:MPU786479 MZP786476:MZQ786479 NJL786476:NJM786479 NTH786476:NTI786479 ODD786476:ODE786479 OMZ786476:ONA786479 OWV786476:OWW786479 PGR786476:PGS786479 PQN786476:PQO786479 QAJ786476:QAK786479 QKF786476:QKG786479 QUB786476:QUC786479 RDX786476:RDY786479 RNT786476:RNU786479 RXP786476:RXQ786479 SHL786476:SHM786479 SRH786476:SRI786479 TBD786476:TBE786479 TKZ786476:TLA786479 TUV786476:TUW786479 UER786476:UES786479 UON786476:UOO786479 UYJ786476:UYK786479 VIF786476:VIG786479 VSB786476:VSC786479 WBX786476:WBY786479 WLT786476:WLU786479 WVP786476:WVQ786479 H852012:I852015 JD852012:JE852015 SZ852012:TA852015 ACV852012:ACW852015 AMR852012:AMS852015 AWN852012:AWO852015 BGJ852012:BGK852015 BQF852012:BQG852015 CAB852012:CAC852015 CJX852012:CJY852015 CTT852012:CTU852015 DDP852012:DDQ852015 DNL852012:DNM852015 DXH852012:DXI852015 EHD852012:EHE852015 EQZ852012:ERA852015 FAV852012:FAW852015 FKR852012:FKS852015 FUN852012:FUO852015 GEJ852012:GEK852015 GOF852012:GOG852015 GYB852012:GYC852015 HHX852012:HHY852015 HRT852012:HRU852015 IBP852012:IBQ852015 ILL852012:ILM852015 IVH852012:IVI852015 JFD852012:JFE852015 JOZ852012:JPA852015 JYV852012:JYW852015 KIR852012:KIS852015 KSN852012:KSO852015 LCJ852012:LCK852015 LMF852012:LMG852015 LWB852012:LWC852015 MFX852012:MFY852015 MPT852012:MPU852015 MZP852012:MZQ852015 NJL852012:NJM852015 NTH852012:NTI852015 ODD852012:ODE852015 OMZ852012:ONA852015 OWV852012:OWW852015 PGR852012:PGS852015 PQN852012:PQO852015 QAJ852012:QAK852015 QKF852012:QKG852015 QUB852012:QUC852015 RDX852012:RDY852015 RNT852012:RNU852015 RXP852012:RXQ852015 SHL852012:SHM852015 SRH852012:SRI852015 TBD852012:TBE852015 TKZ852012:TLA852015 TUV852012:TUW852015 UER852012:UES852015 UON852012:UOO852015 UYJ852012:UYK852015 VIF852012:VIG852015 VSB852012:VSC852015 WBX852012:WBY852015 WLT852012:WLU852015 WVP852012:WVQ852015 H917548:I917551 JD917548:JE917551 SZ917548:TA917551 ACV917548:ACW917551 AMR917548:AMS917551 AWN917548:AWO917551 BGJ917548:BGK917551 BQF917548:BQG917551 CAB917548:CAC917551 CJX917548:CJY917551 CTT917548:CTU917551 DDP917548:DDQ917551 DNL917548:DNM917551 DXH917548:DXI917551 EHD917548:EHE917551 EQZ917548:ERA917551 FAV917548:FAW917551 FKR917548:FKS917551 FUN917548:FUO917551 GEJ917548:GEK917551 GOF917548:GOG917551 GYB917548:GYC917551 HHX917548:HHY917551 HRT917548:HRU917551 IBP917548:IBQ917551 ILL917548:ILM917551 IVH917548:IVI917551 JFD917548:JFE917551 JOZ917548:JPA917551 JYV917548:JYW917551 KIR917548:KIS917551 KSN917548:KSO917551 LCJ917548:LCK917551 LMF917548:LMG917551 LWB917548:LWC917551 MFX917548:MFY917551 MPT917548:MPU917551 MZP917548:MZQ917551 NJL917548:NJM917551 NTH917548:NTI917551 ODD917548:ODE917551 OMZ917548:ONA917551 OWV917548:OWW917551 PGR917548:PGS917551 PQN917548:PQO917551 QAJ917548:QAK917551 QKF917548:QKG917551 QUB917548:QUC917551 RDX917548:RDY917551 RNT917548:RNU917551 RXP917548:RXQ917551 SHL917548:SHM917551 SRH917548:SRI917551 TBD917548:TBE917551 TKZ917548:TLA917551 TUV917548:TUW917551 UER917548:UES917551 UON917548:UOO917551 UYJ917548:UYK917551 VIF917548:VIG917551 VSB917548:VSC917551 WBX917548:WBY917551 WLT917548:WLU917551 WVP917548:WVQ917551 H983084:I983087 JD983084:JE983087 SZ983084:TA983087 ACV983084:ACW983087 AMR983084:AMS983087 AWN983084:AWO983087 BGJ983084:BGK983087 BQF983084:BQG983087 CAB983084:CAC983087 CJX983084:CJY983087 CTT983084:CTU983087 DDP983084:DDQ983087 DNL983084:DNM983087 DXH983084:DXI983087 EHD983084:EHE983087 EQZ983084:ERA983087 FAV983084:FAW983087 FKR983084:FKS983087 FUN983084:FUO983087 GEJ983084:GEK983087 GOF983084:GOG983087 GYB983084:GYC983087 HHX983084:HHY983087 HRT983084:HRU983087 IBP983084:IBQ983087 ILL983084:ILM983087 IVH983084:IVI983087 JFD983084:JFE983087 JOZ983084:JPA983087 JYV983084:JYW983087 KIR983084:KIS983087 KSN983084:KSO983087 LCJ983084:LCK983087 LMF983084:LMG983087 LWB983084:LWC983087 MFX983084:MFY983087 MPT983084:MPU983087 MZP983084:MZQ983087 NJL983084:NJM983087 NTH983084:NTI983087 ODD983084:ODE983087 OMZ983084:ONA983087 OWV983084:OWW983087 PGR983084:PGS983087 PQN983084:PQO983087 QAJ983084:QAK983087 QKF983084:QKG983087 QUB983084:QUC983087 RDX983084:RDY983087 RNT983084:RNU983087 RXP983084:RXQ983087 SHL983084:SHM983087 SRH983084:SRI983087 TBD983084:TBE983087 TKZ983084:TLA983087 TUV983084:TUW983087 UER983084:UES983087 UON983084:UOO983087 UYJ983084:UYK983087 VIF983084:VIG983087 VSB983084:VSC983087 WBX983084:WBY983087 WLT983084:WLU983087 WVP983084:WVQ983087 H35:I36 JD35:JE36 SZ35:TA36 ACV35:ACW36 AMR35:AMS36 AWN35:AWO36 BGJ35:BGK36 BQF35:BQG36 CAB35:CAC36 CJX35:CJY36 CTT35:CTU36 DDP35:DDQ36 DNL35:DNM36 DXH35:DXI36 EHD35:EHE36 EQZ35:ERA36 FAV35:FAW36 FKR35:FKS36 FUN35:FUO36 GEJ35:GEK36 GOF35:GOG36 GYB35:GYC36 HHX35:HHY36 HRT35:HRU36 IBP35:IBQ36 ILL35:ILM36 IVH35:IVI36 JFD35:JFE36 JOZ35:JPA36 JYV35:JYW36 KIR35:KIS36 KSN35:KSO36 LCJ35:LCK36 LMF35:LMG36 LWB35:LWC36 MFX35:MFY36 MPT35:MPU36 MZP35:MZQ36 NJL35:NJM36 NTH35:NTI36 ODD35:ODE36 OMZ35:ONA36 OWV35:OWW36 PGR35:PGS36 PQN35:PQO36 QAJ35:QAK36 QKF35:QKG36 QUB35:QUC36 RDX35:RDY36 RNT35:RNU36 RXP35:RXQ36 SHL35:SHM36 SRH35:SRI36 TBD35:TBE36 TKZ35:TLA36 TUV35:TUW36 UER35:UES36 UON35:UOO36 UYJ35:UYK36 VIF35:VIG36 VSB35:VSC36 WBX35:WBY36 WLT35:WLU36 WVP35:WVQ36 H65571:I65572 JD65571:JE65572 SZ65571:TA65572 ACV65571:ACW65572 AMR65571:AMS65572 AWN65571:AWO65572 BGJ65571:BGK65572 BQF65571:BQG65572 CAB65571:CAC65572 CJX65571:CJY65572 CTT65571:CTU65572 DDP65571:DDQ65572 DNL65571:DNM65572 DXH65571:DXI65572 EHD65571:EHE65572 EQZ65571:ERA65572 FAV65571:FAW65572 FKR65571:FKS65572 FUN65571:FUO65572 GEJ65571:GEK65572 GOF65571:GOG65572 GYB65571:GYC65572 HHX65571:HHY65572 HRT65571:HRU65572 IBP65571:IBQ65572 ILL65571:ILM65572 IVH65571:IVI65572 JFD65571:JFE65572 JOZ65571:JPA65572 JYV65571:JYW65572 KIR65571:KIS65572 KSN65571:KSO65572 LCJ65571:LCK65572 LMF65571:LMG65572 LWB65571:LWC65572 MFX65571:MFY65572 MPT65571:MPU65572 MZP65571:MZQ65572 NJL65571:NJM65572 NTH65571:NTI65572 ODD65571:ODE65572 OMZ65571:ONA65572 OWV65571:OWW65572 PGR65571:PGS65572 PQN65571:PQO65572 QAJ65571:QAK65572 QKF65571:QKG65572 QUB65571:QUC65572 RDX65571:RDY65572 RNT65571:RNU65572 RXP65571:RXQ65572 SHL65571:SHM65572 SRH65571:SRI65572 TBD65571:TBE65572 TKZ65571:TLA65572 TUV65571:TUW65572 UER65571:UES65572 UON65571:UOO65572 UYJ65571:UYK65572 VIF65571:VIG65572 VSB65571:VSC65572 WBX65571:WBY65572 WLT65571:WLU65572 WVP65571:WVQ65572 H131107:I131108 JD131107:JE131108 SZ131107:TA131108 ACV131107:ACW131108 AMR131107:AMS131108 AWN131107:AWO131108 BGJ131107:BGK131108 BQF131107:BQG131108 CAB131107:CAC131108 CJX131107:CJY131108 CTT131107:CTU131108 DDP131107:DDQ131108 DNL131107:DNM131108 DXH131107:DXI131108 EHD131107:EHE131108 EQZ131107:ERA131108 FAV131107:FAW131108 FKR131107:FKS131108 FUN131107:FUO131108 GEJ131107:GEK131108 GOF131107:GOG131108 GYB131107:GYC131108 HHX131107:HHY131108 HRT131107:HRU131108 IBP131107:IBQ131108 ILL131107:ILM131108 IVH131107:IVI131108 JFD131107:JFE131108 JOZ131107:JPA131108 JYV131107:JYW131108 KIR131107:KIS131108 KSN131107:KSO131108 LCJ131107:LCK131108 LMF131107:LMG131108 LWB131107:LWC131108 MFX131107:MFY131108 MPT131107:MPU131108 MZP131107:MZQ131108 NJL131107:NJM131108 NTH131107:NTI131108 ODD131107:ODE131108 OMZ131107:ONA131108 OWV131107:OWW131108 PGR131107:PGS131108 PQN131107:PQO131108 QAJ131107:QAK131108 QKF131107:QKG131108 QUB131107:QUC131108 RDX131107:RDY131108 RNT131107:RNU131108 RXP131107:RXQ131108 SHL131107:SHM131108 SRH131107:SRI131108 TBD131107:TBE131108 TKZ131107:TLA131108 TUV131107:TUW131108 UER131107:UES131108 UON131107:UOO131108 UYJ131107:UYK131108 VIF131107:VIG131108 VSB131107:VSC131108 WBX131107:WBY131108 WLT131107:WLU131108 WVP131107:WVQ131108 H196643:I196644 JD196643:JE196644 SZ196643:TA196644 ACV196643:ACW196644 AMR196643:AMS196644 AWN196643:AWO196644 BGJ196643:BGK196644 BQF196643:BQG196644 CAB196643:CAC196644 CJX196643:CJY196644 CTT196643:CTU196644 DDP196643:DDQ196644 DNL196643:DNM196644 DXH196643:DXI196644 EHD196643:EHE196644 EQZ196643:ERA196644 FAV196643:FAW196644 FKR196643:FKS196644 FUN196643:FUO196644 GEJ196643:GEK196644 GOF196643:GOG196644 GYB196643:GYC196644 HHX196643:HHY196644 HRT196643:HRU196644 IBP196643:IBQ196644 ILL196643:ILM196644 IVH196643:IVI196644 JFD196643:JFE196644 JOZ196643:JPA196644 JYV196643:JYW196644 KIR196643:KIS196644 KSN196643:KSO196644 LCJ196643:LCK196644 LMF196643:LMG196644 LWB196643:LWC196644 MFX196643:MFY196644 MPT196643:MPU196644 MZP196643:MZQ196644 NJL196643:NJM196644 NTH196643:NTI196644 ODD196643:ODE196644 OMZ196643:ONA196644 OWV196643:OWW196644 PGR196643:PGS196644 PQN196643:PQO196644 QAJ196643:QAK196644 QKF196643:QKG196644 QUB196643:QUC196644 RDX196643:RDY196644 RNT196643:RNU196644 RXP196643:RXQ196644 SHL196643:SHM196644 SRH196643:SRI196644 TBD196643:TBE196644 TKZ196643:TLA196644 TUV196643:TUW196644 UER196643:UES196644 UON196643:UOO196644 UYJ196643:UYK196644 VIF196643:VIG196644 VSB196643:VSC196644 WBX196643:WBY196644 WLT196643:WLU196644 WVP196643:WVQ196644 H262179:I262180 JD262179:JE262180 SZ262179:TA262180 ACV262179:ACW262180 AMR262179:AMS262180 AWN262179:AWO262180 BGJ262179:BGK262180 BQF262179:BQG262180 CAB262179:CAC262180 CJX262179:CJY262180 CTT262179:CTU262180 DDP262179:DDQ262180 DNL262179:DNM262180 DXH262179:DXI262180 EHD262179:EHE262180 EQZ262179:ERA262180 FAV262179:FAW262180 FKR262179:FKS262180 FUN262179:FUO262180 GEJ262179:GEK262180 GOF262179:GOG262180 GYB262179:GYC262180 HHX262179:HHY262180 HRT262179:HRU262180 IBP262179:IBQ262180 ILL262179:ILM262180 IVH262179:IVI262180 JFD262179:JFE262180 JOZ262179:JPA262180 JYV262179:JYW262180 KIR262179:KIS262180 KSN262179:KSO262180 LCJ262179:LCK262180 LMF262179:LMG262180 LWB262179:LWC262180 MFX262179:MFY262180 MPT262179:MPU262180 MZP262179:MZQ262180 NJL262179:NJM262180 NTH262179:NTI262180 ODD262179:ODE262180 OMZ262179:ONA262180 OWV262179:OWW262180 PGR262179:PGS262180 PQN262179:PQO262180 QAJ262179:QAK262180 QKF262179:QKG262180 QUB262179:QUC262180 RDX262179:RDY262180 RNT262179:RNU262180 RXP262179:RXQ262180 SHL262179:SHM262180 SRH262179:SRI262180 TBD262179:TBE262180 TKZ262179:TLA262180 TUV262179:TUW262180 UER262179:UES262180 UON262179:UOO262180 UYJ262179:UYK262180 VIF262179:VIG262180 VSB262179:VSC262180 WBX262179:WBY262180 WLT262179:WLU262180 WVP262179:WVQ262180 H327715:I327716 JD327715:JE327716 SZ327715:TA327716 ACV327715:ACW327716 AMR327715:AMS327716 AWN327715:AWO327716 BGJ327715:BGK327716 BQF327715:BQG327716 CAB327715:CAC327716 CJX327715:CJY327716 CTT327715:CTU327716 DDP327715:DDQ327716 DNL327715:DNM327716 DXH327715:DXI327716 EHD327715:EHE327716 EQZ327715:ERA327716 FAV327715:FAW327716 FKR327715:FKS327716 FUN327715:FUO327716 GEJ327715:GEK327716 GOF327715:GOG327716 GYB327715:GYC327716 HHX327715:HHY327716 HRT327715:HRU327716 IBP327715:IBQ327716 ILL327715:ILM327716 IVH327715:IVI327716 JFD327715:JFE327716 JOZ327715:JPA327716 JYV327715:JYW327716 KIR327715:KIS327716 KSN327715:KSO327716 LCJ327715:LCK327716 LMF327715:LMG327716 LWB327715:LWC327716 MFX327715:MFY327716 MPT327715:MPU327716 MZP327715:MZQ327716 NJL327715:NJM327716 NTH327715:NTI327716 ODD327715:ODE327716 OMZ327715:ONA327716 OWV327715:OWW327716 PGR327715:PGS327716 PQN327715:PQO327716 QAJ327715:QAK327716 QKF327715:QKG327716 QUB327715:QUC327716 RDX327715:RDY327716 RNT327715:RNU327716 RXP327715:RXQ327716 SHL327715:SHM327716 SRH327715:SRI327716 TBD327715:TBE327716 TKZ327715:TLA327716 TUV327715:TUW327716 UER327715:UES327716 UON327715:UOO327716 UYJ327715:UYK327716 VIF327715:VIG327716 VSB327715:VSC327716 WBX327715:WBY327716 WLT327715:WLU327716 WVP327715:WVQ327716 H393251:I393252 JD393251:JE393252 SZ393251:TA393252 ACV393251:ACW393252 AMR393251:AMS393252 AWN393251:AWO393252 BGJ393251:BGK393252 BQF393251:BQG393252 CAB393251:CAC393252 CJX393251:CJY393252 CTT393251:CTU393252 DDP393251:DDQ393252 DNL393251:DNM393252 DXH393251:DXI393252 EHD393251:EHE393252 EQZ393251:ERA393252 FAV393251:FAW393252 FKR393251:FKS393252 FUN393251:FUO393252 GEJ393251:GEK393252 GOF393251:GOG393252 GYB393251:GYC393252 HHX393251:HHY393252 HRT393251:HRU393252 IBP393251:IBQ393252 ILL393251:ILM393252 IVH393251:IVI393252 JFD393251:JFE393252 JOZ393251:JPA393252 JYV393251:JYW393252 KIR393251:KIS393252 KSN393251:KSO393252 LCJ393251:LCK393252 LMF393251:LMG393252 LWB393251:LWC393252 MFX393251:MFY393252 MPT393251:MPU393252 MZP393251:MZQ393252 NJL393251:NJM393252 NTH393251:NTI393252 ODD393251:ODE393252 OMZ393251:ONA393252 OWV393251:OWW393252 PGR393251:PGS393252 PQN393251:PQO393252 QAJ393251:QAK393252 QKF393251:QKG393252 QUB393251:QUC393252 RDX393251:RDY393252 RNT393251:RNU393252 RXP393251:RXQ393252 SHL393251:SHM393252 SRH393251:SRI393252 TBD393251:TBE393252 TKZ393251:TLA393252 TUV393251:TUW393252 UER393251:UES393252 UON393251:UOO393252 UYJ393251:UYK393252 VIF393251:VIG393252 VSB393251:VSC393252 WBX393251:WBY393252 WLT393251:WLU393252 WVP393251:WVQ393252 H458787:I458788 JD458787:JE458788 SZ458787:TA458788 ACV458787:ACW458788 AMR458787:AMS458788 AWN458787:AWO458788 BGJ458787:BGK458788 BQF458787:BQG458788 CAB458787:CAC458788 CJX458787:CJY458788 CTT458787:CTU458788 DDP458787:DDQ458788 DNL458787:DNM458788 DXH458787:DXI458788 EHD458787:EHE458788 EQZ458787:ERA458788 FAV458787:FAW458788 FKR458787:FKS458788 FUN458787:FUO458788 GEJ458787:GEK458788 GOF458787:GOG458788 GYB458787:GYC458788 HHX458787:HHY458788 HRT458787:HRU458788 IBP458787:IBQ458788 ILL458787:ILM458788 IVH458787:IVI458788 JFD458787:JFE458788 JOZ458787:JPA458788 JYV458787:JYW458788 KIR458787:KIS458788 KSN458787:KSO458788 LCJ458787:LCK458788 LMF458787:LMG458788 LWB458787:LWC458788 MFX458787:MFY458788 MPT458787:MPU458788 MZP458787:MZQ458788 NJL458787:NJM458788 NTH458787:NTI458788 ODD458787:ODE458788 OMZ458787:ONA458788 OWV458787:OWW458788 PGR458787:PGS458788 PQN458787:PQO458788 QAJ458787:QAK458788 QKF458787:QKG458788 QUB458787:QUC458788 RDX458787:RDY458788 RNT458787:RNU458788 RXP458787:RXQ458788 SHL458787:SHM458788 SRH458787:SRI458788 TBD458787:TBE458788 TKZ458787:TLA458788 TUV458787:TUW458788 UER458787:UES458788 UON458787:UOO458788 UYJ458787:UYK458788 VIF458787:VIG458788 VSB458787:VSC458788 WBX458787:WBY458788 WLT458787:WLU458788 WVP458787:WVQ458788 H524323:I524324 JD524323:JE524324 SZ524323:TA524324 ACV524323:ACW524324 AMR524323:AMS524324 AWN524323:AWO524324 BGJ524323:BGK524324 BQF524323:BQG524324 CAB524323:CAC524324 CJX524323:CJY524324 CTT524323:CTU524324 DDP524323:DDQ524324 DNL524323:DNM524324 DXH524323:DXI524324 EHD524323:EHE524324 EQZ524323:ERA524324 FAV524323:FAW524324 FKR524323:FKS524324 FUN524323:FUO524324 GEJ524323:GEK524324 GOF524323:GOG524324 GYB524323:GYC524324 HHX524323:HHY524324 HRT524323:HRU524324 IBP524323:IBQ524324 ILL524323:ILM524324 IVH524323:IVI524324 JFD524323:JFE524324 JOZ524323:JPA524324 JYV524323:JYW524324 KIR524323:KIS524324 KSN524323:KSO524324 LCJ524323:LCK524324 LMF524323:LMG524324 LWB524323:LWC524324 MFX524323:MFY524324 MPT524323:MPU524324 MZP524323:MZQ524324 NJL524323:NJM524324 NTH524323:NTI524324 ODD524323:ODE524324 OMZ524323:ONA524324 OWV524323:OWW524324 PGR524323:PGS524324 PQN524323:PQO524324 QAJ524323:QAK524324 QKF524323:QKG524324 QUB524323:QUC524324 RDX524323:RDY524324 RNT524323:RNU524324 RXP524323:RXQ524324 SHL524323:SHM524324 SRH524323:SRI524324 TBD524323:TBE524324 TKZ524323:TLA524324 TUV524323:TUW524324 UER524323:UES524324 UON524323:UOO524324 UYJ524323:UYK524324 VIF524323:VIG524324 VSB524323:VSC524324 WBX524323:WBY524324 WLT524323:WLU524324 WVP524323:WVQ524324 H589859:I589860 JD589859:JE589860 SZ589859:TA589860 ACV589859:ACW589860 AMR589859:AMS589860 AWN589859:AWO589860 BGJ589859:BGK589860 BQF589859:BQG589860 CAB589859:CAC589860 CJX589859:CJY589860 CTT589859:CTU589860 DDP589859:DDQ589860 DNL589859:DNM589860 DXH589859:DXI589860 EHD589859:EHE589860 EQZ589859:ERA589860 FAV589859:FAW589860 FKR589859:FKS589860 FUN589859:FUO589860 GEJ589859:GEK589860 GOF589859:GOG589860 GYB589859:GYC589860 HHX589859:HHY589860 HRT589859:HRU589860 IBP589859:IBQ589860 ILL589859:ILM589860 IVH589859:IVI589860 JFD589859:JFE589860 JOZ589859:JPA589860 JYV589859:JYW589860 KIR589859:KIS589860 KSN589859:KSO589860 LCJ589859:LCK589860 LMF589859:LMG589860 LWB589859:LWC589860 MFX589859:MFY589860 MPT589859:MPU589860 MZP589859:MZQ589860 NJL589859:NJM589860 NTH589859:NTI589860 ODD589859:ODE589860 OMZ589859:ONA589860 OWV589859:OWW589860 PGR589859:PGS589860 PQN589859:PQO589860 QAJ589859:QAK589860 QKF589859:QKG589860 QUB589859:QUC589860 RDX589859:RDY589860 RNT589859:RNU589860 RXP589859:RXQ589860 SHL589859:SHM589860 SRH589859:SRI589860 TBD589859:TBE589860 TKZ589859:TLA589860 TUV589859:TUW589860 UER589859:UES589860 UON589859:UOO589860 UYJ589859:UYK589860 VIF589859:VIG589860 VSB589859:VSC589860 WBX589859:WBY589860 WLT589859:WLU589860 WVP589859:WVQ589860 H655395:I655396 JD655395:JE655396 SZ655395:TA655396 ACV655395:ACW655396 AMR655395:AMS655396 AWN655395:AWO655396 BGJ655395:BGK655396 BQF655395:BQG655396 CAB655395:CAC655396 CJX655395:CJY655396 CTT655395:CTU655396 DDP655395:DDQ655396 DNL655395:DNM655396 DXH655395:DXI655396 EHD655395:EHE655396 EQZ655395:ERA655396 FAV655395:FAW655396 FKR655395:FKS655396 FUN655395:FUO655396 GEJ655395:GEK655396 GOF655395:GOG655396 GYB655395:GYC655396 HHX655395:HHY655396 HRT655395:HRU655396 IBP655395:IBQ655396 ILL655395:ILM655396 IVH655395:IVI655396 JFD655395:JFE655396 JOZ655395:JPA655396 JYV655395:JYW655396 KIR655395:KIS655396 KSN655395:KSO655396 LCJ655395:LCK655396 LMF655395:LMG655396 LWB655395:LWC655396 MFX655395:MFY655396 MPT655395:MPU655396 MZP655395:MZQ655396 NJL655395:NJM655396 NTH655395:NTI655396 ODD655395:ODE655396 OMZ655395:ONA655396 OWV655395:OWW655396 PGR655395:PGS655396 PQN655395:PQO655396 QAJ655395:QAK655396 QKF655395:QKG655396 QUB655395:QUC655396 RDX655395:RDY655396 RNT655395:RNU655396 RXP655395:RXQ655396 SHL655395:SHM655396 SRH655395:SRI655396 TBD655395:TBE655396 TKZ655395:TLA655396 TUV655395:TUW655396 UER655395:UES655396 UON655395:UOO655396 UYJ655395:UYK655396 VIF655395:VIG655396 VSB655395:VSC655396 WBX655395:WBY655396 WLT655395:WLU655396 WVP655395:WVQ655396 H720931:I720932 JD720931:JE720932 SZ720931:TA720932 ACV720931:ACW720932 AMR720931:AMS720932 AWN720931:AWO720932 BGJ720931:BGK720932 BQF720931:BQG720932 CAB720931:CAC720932 CJX720931:CJY720932 CTT720931:CTU720932 DDP720931:DDQ720932 DNL720931:DNM720932 DXH720931:DXI720932 EHD720931:EHE720932 EQZ720931:ERA720932 FAV720931:FAW720932 FKR720931:FKS720932 FUN720931:FUO720932 GEJ720931:GEK720932 GOF720931:GOG720932 GYB720931:GYC720932 HHX720931:HHY720932 HRT720931:HRU720932 IBP720931:IBQ720932 ILL720931:ILM720932 IVH720931:IVI720932 JFD720931:JFE720932 JOZ720931:JPA720932 JYV720931:JYW720932 KIR720931:KIS720932 KSN720931:KSO720932 LCJ720931:LCK720932 LMF720931:LMG720932 LWB720931:LWC720932 MFX720931:MFY720932 MPT720931:MPU720932 MZP720931:MZQ720932 NJL720931:NJM720932 NTH720931:NTI720932 ODD720931:ODE720932 OMZ720931:ONA720932 OWV720931:OWW720932 PGR720931:PGS720932 PQN720931:PQO720932 QAJ720931:QAK720932 QKF720931:QKG720932 QUB720931:QUC720932 RDX720931:RDY720932 RNT720931:RNU720932 RXP720931:RXQ720932 SHL720931:SHM720932 SRH720931:SRI720932 TBD720931:TBE720932 TKZ720931:TLA720932 TUV720931:TUW720932 UER720931:UES720932 UON720931:UOO720932 UYJ720931:UYK720932 VIF720931:VIG720932 VSB720931:VSC720932 WBX720931:WBY720932 WLT720931:WLU720932 WVP720931:WVQ720932 H786467:I786468 JD786467:JE786468 SZ786467:TA786468 ACV786467:ACW786468 AMR786467:AMS786468 AWN786467:AWO786468 BGJ786467:BGK786468 BQF786467:BQG786468 CAB786467:CAC786468 CJX786467:CJY786468 CTT786467:CTU786468 DDP786467:DDQ786468 DNL786467:DNM786468 DXH786467:DXI786468 EHD786467:EHE786468 EQZ786467:ERA786468 FAV786467:FAW786468 FKR786467:FKS786468 FUN786467:FUO786468 GEJ786467:GEK786468 GOF786467:GOG786468 GYB786467:GYC786468 HHX786467:HHY786468 HRT786467:HRU786468 IBP786467:IBQ786468 ILL786467:ILM786468 IVH786467:IVI786468 JFD786467:JFE786468 JOZ786467:JPA786468 JYV786467:JYW786468 KIR786467:KIS786468 KSN786467:KSO786468 LCJ786467:LCK786468 LMF786467:LMG786468 LWB786467:LWC786468 MFX786467:MFY786468 MPT786467:MPU786468 MZP786467:MZQ786468 NJL786467:NJM786468 NTH786467:NTI786468 ODD786467:ODE786468 OMZ786467:ONA786468 OWV786467:OWW786468 PGR786467:PGS786468 PQN786467:PQO786468 QAJ786467:QAK786468 QKF786467:QKG786468 QUB786467:QUC786468 RDX786467:RDY786468 RNT786467:RNU786468 RXP786467:RXQ786468 SHL786467:SHM786468 SRH786467:SRI786468 TBD786467:TBE786468 TKZ786467:TLA786468 TUV786467:TUW786468 UER786467:UES786468 UON786467:UOO786468 UYJ786467:UYK786468 VIF786467:VIG786468 VSB786467:VSC786468 WBX786467:WBY786468 WLT786467:WLU786468 WVP786467:WVQ786468 H852003:I852004 JD852003:JE852004 SZ852003:TA852004 ACV852003:ACW852004 AMR852003:AMS852004 AWN852003:AWO852004 BGJ852003:BGK852004 BQF852003:BQG852004 CAB852003:CAC852004 CJX852003:CJY852004 CTT852003:CTU852004 DDP852003:DDQ852004 DNL852003:DNM852004 DXH852003:DXI852004 EHD852003:EHE852004 EQZ852003:ERA852004 FAV852003:FAW852004 FKR852003:FKS852004 FUN852003:FUO852004 GEJ852003:GEK852004 GOF852003:GOG852004 GYB852003:GYC852004 HHX852003:HHY852004 HRT852003:HRU852004 IBP852003:IBQ852004 ILL852003:ILM852004 IVH852003:IVI852004 JFD852003:JFE852004 JOZ852003:JPA852004 JYV852003:JYW852004 KIR852003:KIS852004 KSN852003:KSO852004 LCJ852003:LCK852004 LMF852003:LMG852004 LWB852003:LWC852004 MFX852003:MFY852004 MPT852003:MPU852004 MZP852003:MZQ852004 NJL852003:NJM852004 NTH852003:NTI852004 ODD852003:ODE852004 OMZ852003:ONA852004 OWV852003:OWW852004 PGR852003:PGS852004 PQN852003:PQO852004 QAJ852003:QAK852004 QKF852003:QKG852004 QUB852003:QUC852004 RDX852003:RDY852004 RNT852003:RNU852004 RXP852003:RXQ852004 SHL852003:SHM852004 SRH852003:SRI852004 TBD852003:TBE852004 TKZ852003:TLA852004 TUV852003:TUW852004 UER852003:UES852004 UON852003:UOO852004 UYJ852003:UYK852004 VIF852003:VIG852004 VSB852003:VSC852004 WBX852003:WBY852004 WLT852003:WLU852004 WVP852003:WVQ852004 H917539:I917540 JD917539:JE917540 SZ917539:TA917540 ACV917539:ACW917540 AMR917539:AMS917540 AWN917539:AWO917540 BGJ917539:BGK917540 BQF917539:BQG917540 CAB917539:CAC917540 CJX917539:CJY917540 CTT917539:CTU917540 DDP917539:DDQ917540 DNL917539:DNM917540 DXH917539:DXI917540 EHD917539:EHE917540 EQZ917539:ERA917540 FAV917539:FAW917540 FKR917539:FKS917540 FUN917539:FUO917540 GEJ917539:GEK917540 GOF917539:GOG917540 GYB917539:GYC917540 HHX917539:HHY917540 HRT917539:HRU917540 IBP917539:IBQ917540 ILL917539:ILM917540 IVH917539:IVI917540 JFD917539:JFE917540 JOZ917539:JPA917540 JYV917539:JYW917540 KIR917539:KIS917540 KSN917539:KSO917540 LCJ917539:LCK917540 LMF917539:LMG917540 LWB917539:LWC917540 MFX917539:MFY917540 MPT917539:MPU917540 MZP917539:MZQ917540 NJL917539:NJM917540 NTH917539:NTI917540 ODD917539:ODE917540 OMZ917539:ONA917540 OWV917539:OWW917540 PGR917539:PGS917540 PQN917539:PQO917540 QAJ917539:QAK917540 QKF917539:QKG917540 QUB917539:QUC917540 RDX917539:RDY917540 RNT917539:RNU917540 RXP917539:RXQ917540 SHL917539:SHM917540 SRH917539:SRI917540 TBD917539:TBE917540 TKZ917539:TLA917540 TUV917539:TUW917540 UER917539:UES917540 UON917539:UOO917540 UYJ917539:UYK917540 VIF917539:VIG917540 VSB917539:VSC917540 WBX917539:WBY917540 WLT917539:WLU917540 WVP917539:WVQ917540 H983075:I983076 JD983075:JE983076 SZ983075:TA983076 ACV983075:ACW983076 AMR983075:AMS983076 AWN983075:AWO983076 BGJ983075:BGK983076 BQF983075:BQG983076 CAB983075:CAC983076 CJX983075:CJY983076 CTT983075:CTU983076 DDP983075:DDQ983076 DNL983075:DNM983076 DXH983075:DXI983076 EHD983075:EHE983076 EQZ983075:ERA983076 FAV983075:FAW983076 FKR983075:FKS983076 FUN983075:FUO983076 GEJ983075:GEK983076 GOF983075:GOG983076 GYB983075:GYC983076 HHX983075:HHY983076 HRT983075:HRU983076 IBP983075:IBQ983076 ILL983075:ILM983076 IVH983075:IVI983076 JFD983075:JFE983076 JOZ983075:JPA983076 JYV983075:JYW983076 KIR983075:KIS983076 KSN983075:KSO983076 LCJ983075:LCK983076 LMF983075:LMG983076 LWB983075:LWC983076 MFX983075:MFY983076 MPT983075:MPU983076 MZP983075:MZQ983076 NJL983075:NJM983076 NTH983075:NTI983076 ODD983075:ODE983076 OMZ983075:ONA983076 OWV983075:OWW983076 PGR983075:PGS983076 PQN983075:PQO983076 QAJ983075:QAK983076 QKF983075:QKG983076 QUB983075:QUC983076 RDX983075:RDY983076 RNT983075:RNU983076 RXP983075:RXQ983076 SHL983075:SHM983076 SRH983075:SRI983076 TBD983075:TBE983076 TKZ983075:TLA983076 TUV983075:TUW983076 UER983075:UES983076 UON983075:UOO983076 UYJ983075:UYK983076 VIF983075:VIG983076 VSB983075:VSC983076 WBX983075:WBY983076 WLT983075:WLU983076 WVP983075:WVQ983076 H17:I18 JD17:JE18 SZ17:TA18 ACV17:ACW18 AMR17:AMS18 AWN17:AWO18 BGJ17:BGK18 BQF17:BQG18 CAB17:CAC18 CJX17:CJY18 CTT17:CTU18 DDP17:DDQ18 DNL17:DNM18 DXH17:DXI18 EHD17:EHE18 EQZ17:ERA18 FAV17:FAW18 FKR17:FKS18 FUN17:FUO18 GEJ17:GEK18 GOF17:GOG18 GYB17:GYC18 HHX17:HHY18 HRT17:HRU18 IBP17:IBQ18 ILL17:ILM18 IVH17:IVI18 JFD17:JFE18 JOZ17:JPA18 JYV17:JYW18 KIR17:KIS18 KSN17:KSO18 LCJ17:LCK18 LMF17:LMG18 LWB17:LWC18 MFX17:MFY18 MPT17:MPU18 MZP17:MZQ18 NJL17:NJM18 NTH17:NTI18 ODD17:ODE18 OMZ17:ONA18 OWV17:OWW18 PGR17:PGS18 PQN17:PQO18 QAJ17:QAK18 QKF17:QKG18 QUB17:QUC18 RDX17:RDY18 RNT17:RNU18 RXP17:RXQ18 SHL17:SHM18 SRH17:SRI18 TBD17:TBE18 TKZ17:TLA18 TUV17:TUW18 UER17:UES18 UON17:UOO18 UYJ17:UYK18 VIF17:VIG18 VSB17:VSC18 WBX17:WBY18 WLT17:WLU18 WVP17:WVQ18 H65554:I65555 JD65554:JE65555 SZ65554:TA65555 ACV65554:ACW65555 AMR65554:AMS65555 AWN65554:AWO65555 BGJ65554:BGK65555 BQF65554:BQG65555 CAB65554:CAC65555 CJX65554:CJY65555 CTT65554:CTU65555 DDP65554:DDQ65555 DNL65554:DNM65555 DXH65554:DXI65555 EHD65554:EHE65555 EQZ65554:ERA65555 FAV65554:FAW65555 FKR65554:FKS65555 FUN65554:FUO65555 GEJ65554:GEK65555 GOF65554:GOG65555 GYB65554:GYC65555 HHX65554:HHY65555 HRT65554:HRU65555 IBP65554:IBQ65555 ILL65554:ILM65555 IVH65554:IVI65555 JFD65554:JFE65555 JOZ65554:JPA65555 JYV65554:JYW65555 KIR65554:KIS65555 KSN65554:KSO65555 LCJ65554:LCK65555 LMF65554:LMG65555 LWB65554:LWC65555 MFX65554:MFY65555 MPT65554:MPU65555 MZP65554:MZQ65555 NJL65554:NJM65555 NTH65554:NTI65555 ODD65554:ODE65555 OMZ65554:ONA65555 OWV65554:OWW65555 PGR65554:PGS65555 PQN65554:PQO65555 QAJ65554:QAK65555 QKF65554:QKG65555 QUB65554:QUC65555 RDX65554:RDY65555 RNT65554:RNU65555 RXP65554:RXQ65555 SHL65554:SHM65555 SRH65554:SRI65555 TBD65554:TBE65555 TKZ65554:TLA65555 TUV65554:TUW65555 UER65554:UES65555 UON65554:UOO65555 UYJ65554:UYK65555 VIF65554:VIG65555 VSB65554:VSC65555 WBX65554:WBY65555 WLT65554:WLU65555 WVP65554:WVQ65555 H131090:I131091 JD131090:JE131091 SZ131090:TA131091 ACV131090:ACW131091 AMR131090:AMS131091 AWN131090:AWO131091 BGJ131090:BGK131091 BQF131090:BQG131091 CAB131090:CAC131091 CJX131090:CJY131091 CTT131090:CTU131091 DDP131090:DDQ131091 DNL131090:DNM131091 DXH131090:DXI131091 EHD131090:EHE131091 EQZ131090:ERA131091 FAV131090:FAW131091 FKR131090:FKS131091 FUN131090:FUO131091 GEJ131090:GEK131091 GOF131090:GOG131091 GYB131090:GYC131091 HHX131090:HHY131091 HRT131090:HRU131091 IBP131090:IBQ131091 ILL131090:ILM131091 IVH131090:IVI131091 JFD131090:JFE131091 JOZ131090:JPA131091 JYV131090:JYW131091 KIR131090:KIS131091 KSN131090:KSO131091 LCJ131090:LCK131091 LMF131090:LMG131091 LWB131090:LWC131091 MFX131090:MFY131091 MPT131090:MPU131091 MZP131090:MZQ131091 NJL131090:NJM131091 NTH131090:NTI131091 ODD131090:ODE131091 OMZ131090:ONA131091 OWV131090:OWW131091 PGR131090:PGS131091 PQN131090:PQO131091 QAJ131090:QAK131091 QKF131090:QKG131091 QUB131090:QUC131091 RDX131090:RDY131091 RNT131090:RNU131091 RXP131090:RXQ131091 SHL131090:SHM131091 SRH131090:SRI131091 TBD131090:TBE131091 TKZ131090:TLA131091 TUV131090:TUW131091 UER131090:UES131091 UON131090:UOO131091 UYJ131090:UYK131091 VIF131090:VIG131091 VSB131090:VSC131091 WBX131090:WBY131091 WLT131090:WLU131091 WVP131090:WVQ131091 H196626:I196627 JD196626:JE196627 SZ196626:TA196627 ACV196626:ACW196627 AMR196626:AMS196627 AWN196626:AWO196627 BGJ196626:BGK196627 BQF196626:BQG196627 CAB196626:CAC196627 CJX196626:CJY196627 CTT196626:CTU196627 DDP196626:DDQ196627 DNL196626:DNM196627 DXH196626:DXI196627 EHD196626:EHE196627 EQZ196626:ERA196627 FAV196626:FAW196627 FKR196626:FKS196627 FUN196626:FUO196627 GEJ196626:GEK196627 GOF196626:GOG196627 GYB196626:GYC196627 HHX196626:HHY196627 HRT196626:HRU196627 IBP196626:IBQ196627 ILL196626:ILM196627 IVH196626:IVI196627 JFD196626:JFE196627 JOZ196626:JPA196627 JYV196626:JYW196627 KIR196626:KIS196627 KSN196626:KSO196627 LCJ196626:LCK196627 LMF196626:LMG196627 LWB196626:LWC196627 MFX196626:MFY196627 MPT196626:MPU196627 MZP196626:MZQ196627 NJL196626:NJM196627 NTH196626:NTI196627 ODD196626:ODE196627 OMZ196626:ONA196627 OWV196626:OWW196627 PGR196626:PGS196627 PQN196626:PQO196627 QAJ196626:QAK196627 QKF196626:QKG196627 QUB196626:QUC196627 RDX196626:RDY196627 RNT196626:RNU196627 RXP196626:RXQ196627 SHL196626:SHM196627 SRH196626:SRI196627 TBD196626:TBE196627 TKZ196626:TLA196627 TUV196626:TUW196627 UER196626:UES196627 UON196626:UOO196627 UYJ196626:UYK196627 VIF196626:VIG196627 VSB196626:VSC196627 WBX196626:WBY196627 WLT196626:WLU196627 WVP196626:WVQ196627 H262162:I262163 JD262162:JE262163 SZ262162:TA262163 ACV262162:ACW262163 AMR262162:AMS262163 AWN262162:AWO262163 BGJ262162:BGK262163 BQF262162:BQG262163 CAB262162:CAC262163 CJX262162:CJY262163 CTT262162:CTU262163 DDP262162:DDQ262163 DNL262162:DNM262163 DXH262162:DXI262163 EHD262162:EHE262163 EQZ262162:ERA262163 FAV262162:FAW262163 FKR262162:FKS262163 FUN262162:FUO262163 GEJ262162:GEK262163 GOF262162:GOG262163 GYB262162:GYC262163 HHX262162:HHY262163 HRT262162:HRU262163 IBP262162:IBQ262163 ILL262162:ILM262163 IVH262162:IVI262163 JFD262162:JFE262163 JOZ262162:JPA262163 JYV262162:JYW262163 KIR262162:KIS262163 KSN262162:KSO262163 LCJ262162:LCK262163 LMF262162:LMG262163 LWB262162:LWC262163 MFX262162:MFY262163 MPT262162:MPU262163 MZP262162:MZQ262163 NJL262162:NJM262163 NTH262162:NTI262163 ODD262162:ODE262163 OMZ262162:ONA262163 OWV262162:OWW262163 PGR262162:PGS262163 PQN262162:PQO262163 QAJ262162:QAK262163 QKF262162:QKG262163 QUB262162:QUC262163 RDX262162:RDY262163 RNT262162:RNU262163 RXP262162:RXQ262163 SHL262162:SHM262163 SRH262162:SRI262163 TBD262162:TBE262163 TKZ262162:TLA262163 TUV262162:TUW262163 UER262162:UES262163 UON262162:UOO262163 UYJ262162:UYK262163 VIF262162:VIG262163 VSB262162:VSC262163 WBX262162:WBY262163 WLT262162:WLU262163 WVP262162:WVQ262163 H327698:I327699 JD327698:JE327699 SZ327698:TA327699 ACV327698:ACW327699 AMR327698:AMS327699 AWN327698:AWO327699 BGJ327698:BGK327699 BQF327698:BQG327699 CAB327698:CAC327699 CJX327698:CJY327699 CTT327698:CTU327699 DDP327698:DDQ327699 DNL327698:DNM327699 DXH327698:DXI327699 EHD327698:EHE327699 EQZ327698:ERA327699 FAV327698:FAW327699 FKR327698:FKS327699 FUN327698:FUO327699 GEJ327698:GEK327699 GOF327698:GOG327699 GYB327698:GYC327699 HHX327698:HHY327699 HRT327698:HRU327699 IBP327698:IBQ327699 ILL327698:ILM327699 IVH327698:IVI327699 JFD327698:JFE327699 JOZ327698:JPA327699 JYV327698:JYW327699 KIR327698:KIS327699 KSN327698:KSO327699 LCJ327698:LCK327699 LMF327698:LMG327699 LWB327698:LWC327699 MFX327698:MFY327699 MPT327698:MPU327699 MZP327698:MZQ327699 NJL327698:NJM327699 NTH327698:NTI327699 ODD327698:ODE327699 OMZ327698:ONA327699 OWV327698:OWW327699 PGR327698:PGS327699 PQN327698:PQO327699 QAJ327698:QAK327699 QKF327698:QKG327699 QUB327698:QUC327699 RDX327698:RDY327699 RNT327698:RNU327699 RXP327698:RXQ327699 SHL327698:SHM327699 SRH327698:SRI327699 TBD327698:TBE327699 TKZ327698:TLA327699 TUV327698:TUW327699 UER327698:UES327699 UON327698:UOO327699 UYJ327698:UYK327699 VIF327698:VIG327699 VSB327698:VSC327699 WBX327698:WBY327699 WLT327698:WLU327699 WVP327698:WVQ327699 H393234:I393235 JD393234:JE393235 SZ393234:TA393235 ACV393234:ACW393235 AMR393234:AMS393235 AWN393234:AWO393235 BGJ393234:BGK393235 BQF393234:BQG393235 CAB393234:CAC393235 CJX393234:CJY393235 CTT393234:CTU393235 DDP393234:DDQ393235 DNL393234:DNM393235 DXH393234:DXI393235 EHD393234:EHE393235 EQZ393234:ERA393235 FAV393234:FAW393235 FKR393234:FKS393235 FUN393234:FUO393235 GEJ393234:GEK393235 GOF393234:GOG393235 GYB393234:GYC393235 HHX393234:HHY393235 HRT393234:HRU393235 IBP393234:IBQ393235 ILL393234:ILM393235 IVH393234:IVI393235 JFD393234:JFE393235 JOZ393234:JPA393235 JYV393234:JYW393235 KIR393234:KIS393235 KSN393234:KSO393235 LCJ393234:LCK393235 LMF393234:LMG393235 LWB393234:LWC393235 MFX393234:MFY393235 MPT393234:MPU393235 MZP393234:MZQ393235 NJL393234:NJM393235 NTH393234:NTI393235 ODD393234:ODE393235 OMZ393234:ONA393235 OWV393234:OWW393235 PGR393234:PGS393235 PQN393234:PQO393235 QAJ393234:QAK393235 QKF393234:QKG393235 QUB393234:QUC393235 RDX393234:RDY393235 RNT393234:RNU393235 RXP393234:RXQ393235 SHL393234:SHM393235 SRH393234:SRI393235 TBD393234:TBE393235 TKZ393234:TLA393235 TUV393234:TUW393235 UER393234:UES393235 UON393234:UOO393235 UYJ393234:UYK393235 VIF393234:VIG393235 VSB393234:VSC393235 WBX393234:WBY393235 WLT393234:WLU393235 WVP393234:WVQ393235 H458770:I458771 JD458770:JE458771 SZ458770:TA458771 ACV458770:ACW458771 AMR458770:AMS458771 AWN458770:AWO458771 BGJ458770:BGK458771 BQF458770:BQG458771 CAB458770:CAC458771 CJX458770:CJY458771 CTT458770:CTU458771 DDP458770:DDQ458771 DNL458770:DNM458771 DXH458770:DXI458771 EHD458770:EHE458771 EQZ458770:ERA458771 FAV458770:FAW458771 FKR458770:FKS458771 FUN458770:FUO458771 GEJ458770:GEK458771 GOF458770:GOG458771 GYB458770:GYC458771 HHX458770:HHY458771 HRT458770:HRU458771 IBP458770:IBQ458771 ILL458770:ILM458771 IVH458770:IVI458771 JFD458770:JFE458771 JOZ458770:JPA458771 JYV458770:JYW458771 KIR458770:KIS458771 KSN458770:KSO458771 LCJ458770:LCK458771 LMF458770:LMG458771 LWB458770:LWC458771 MFX458770:MFY458771 MPT458770:MPU458771 MZP458770:MZQ458771 NJL458770:NJM458771 NTH458770:NTI458771 ODD458770:ODE458771 OMZ458770:ONA458771 OWV458770:OWW458771 PGR458770:PGS458771 PQN458770:PQO458771 QAJ458770:QAK458771 QKF458770:QKG458771 QUB458770:QUC458771 RDX458770:RDY458771 RNT458770:RNU458771 RXP458770:RXQ458771 SHL458770:SHM458771 SRH458770:SRI458771 TBD458770:TBE458771 TKZ458770:TLA458771 TUV458770:TUW458771 UER458770:UES458771 UON458770:UOO458771 UYJ458770:UYK458771 VIF458770:VIG458771 VSB458770:VSC458771 WBX458770:WBY458771 WLT458770:WLU458771 WVP458770:WVQ458771 H524306:I524307 JD524306:JE524307 SZ524306:TA524307 ACV524306:ACW524307 AMR524306:AMS524307 AWN524306:AWO524307 BGJ524306:BGK524307 BQF524306:BQG524307 CAB524306:CAC524307 CJX524306:CJY524307 CTT524306:CTU524307 DDP524306:DDQ524307 DNL524306:DNM524307 DXH524306:DXI524307 EHD524306:EHE524307 EQZ524306:ERA524307 FAV524306:FAW524307 FKR524306:FKS524307 FUN524306:FUO524307 GEJ524306:GEK524307 GOF524306:GOG524307 GYB524306:GYC524307 HHX524306:HHY524307 HRT524306:HRU524307 IBP524306:IBQ524307 ILL524306:ILM524307 IVH524306:IVI524307 JFD524306:JFE524307 JOZ524306:JPA524307 JYV524306:JYW524307 KIR524306:KIS524307 KSN524306:KSO524307 LCJ524306:LCK524307 LMF524306:LMG524307 LWB524306:LWC524307 MFX524306:MFY524307 MPT524306:MPU524307 MZP524306:MZQ524307 NJL524306:NJM524307 NTH524306:NTI524307 ODD524306:ODE524307 OMZ524306:ONA524307 OWV524306:OWW524307 PGR524306:PGS524307 PQN524306:PQO524307 QAJ524306:QAK524307 QKF524306:QKG524307 QUB524306:QUC524307 RDX524306:RDY524307 RNT524306:RNU524307 RXP524306:RXQ524307 SHL524306:SHM524307 SRH524306:SRI524307 TBD524306:TBE524307 TKZ524306:TLA524307 TUV524306:TUW524307 UER524306:UES524307 UON524306:UOO524307 UYJ524306:UYK524307 VIF524306:VIG524307 VSB524306:VSC524307 WBX524306:WBY524307 WLT524306:WLU524307 WVP524306:WVQ524307 H589842:I589843 JD589842:JE589843 SZ589842:TA589843 ACV589842:ACW589843 AMR589842:AMS589843 AWN589842:AWO589843 BGJ589842:BGK589843 BQF589842:BQG589843 CAB589842:CAC589843 CJX589842:CJY589843 CTT589842:CTU589843 DDP589842:DDQ589843 DNL589842:DNM589843 DXH589842:DXI589843 EHD589842:EHE589843 EQZ589842:ERA589843 FAV589842:FAW589843 FKR589842:FKS589843 FUN589842:FUO589843 GEJ589842:GEK589843 GOF589842:GOG589843 GYB589842:GYC589843 HHX589842:HHY589843 HRT589842:HRU589843 IBP589842:IBQ589843 ILL589842:ILM589843 IVH589842:IVI589843 JFD589842:JFE589843 JOZ589842:JPA589843 JYV589842:JYW589843 KIR589842:KIS589843 KSN589842:KSO589843 LCJ589842:LCK589843 LMF589842:LMG589843 LWB589842:LWC589843 MFX589842:MFY589843 MPT589842:MPU589843 MZP589842:MZQ589843 NJL589842:NJM589843 NTH589842:NTI589843 ODD589842:ODE589843 OMZ589842:ONA589843 OWV589842:OWW589843 PGR589842:PGS589843 PQN589842:PQO589843 QAJ589842:QAK589843 QKF589842:QKG589843 QUB589842:QUC589843 RDX589842:RDY589843 RNT589842:RNU589843 RXP589842:RXQ589843 SHL589842:SHM589843 SRH589842:SRI589843 TBD589842:TBE589843 TKZ589842:TLA589843 TUV589842:TUW589843 UER589842:UES589843 UON589842:UOO589843 UYJ589842:UYK589843 VIF589842:VIG589843 VSB589842:VSC589843 WBX589842:WBY589843 WLT589842:WLU589843 WVP589842:WVQ589843 H655378:I655379 JD655378:JE655379 SZ655378:TA655379 ACV655378:ACW655379 AMR655378:AMS655379 AWN655378:AWO655379 BGJ655378:BGK655379 BQF655378:BQG655379 CAB655378:CAC655379 CJX655378:CJY655379 CTT655378:CTU655379 DDP655378:DDQ655379 DNL655378:DNM655379 DXH655378:DXI655379 EHD655378:EHE655379 EQZ655378:ERA655379 FAV655378:FAW655379 FKR655378:FKS655379 FUN655378:FUO655379 GEJ655378:GEK655379 GOF655378:GOG655379 GYB655378:GYC655379 HHX655378:HHY655379 HRT655378:HRU655379 IBP655378:IBQ655379 ILL655378:ILM655379 IVH655378:IVI655379 JFD655378:JFE655379 JOZ655378:JPA655379 JYV655378:JYW655379 KIR655378:KIS655379 KSN655378:KSO655379 LCJ655378:LCK655379 LMF655378:LMG655379 LWB655378:LWC655379 MFX655378:MFY655379 MPT655378:MPU655379 MZP655378:MZQ655379 NJL655378:NJM655379 NTH655378:NTI655379 ODD655378:ODE655379 OMZ655378:ONA655379 OWV655378:OWW655379 PGR655378:PGS655379 PQN655378:PQO655379 QAJ655378:QAK655379 QKF655378:QKG655379 QUB655378:QUC655379 RDX655378:RDY655379 RNT655378:RNU655379 RXP655378:RXQ655379 SHL655378:SHM655379 SRH655378:SRI655379 TBD655378:TBE655379 TKZ655378:TLA655379 TUV655378:TUW655379 UER655378:UES655379 UON655378:UOO655379 UYJ655378:UYK655379 VIF655378:VIG655379 VSB655378:VSC655379 WBX655378:WBY655379 WLT655378:WLU655379 WVP655378:WVQ655379 H720914:I720915 JD720914:JE720915 SZ720914:TA720915 ACV720914:ACW720915 AMR720914:AMS720915 AWN720914:AWO720915 BGJ720914:BGK720915 BQF720914:BQG720915 CAB720914:CAC720915 CJX720914:CJY720915 CTT720914:CTU720915 DDP720914:DDQ720915 DNL720914:DNM720915 DXH720914:DXI720915 EHD720914:EHE720915 EQZ720914:ERA720915 FAV720914:FAW720915 FKR720914:FKS720915 FUN720914:FUO720915 GEJ720914:GEK720915 GOF720914:GOG720915 GYB720914:GYC720915 HHX720914:HHY720915 HRT720914:HRU720915 IBP720914:IBQ720915 ILL720914:ILM720915 IVH720914:IVI720915 JFD720914:JFE720915 JOZ720914:JPA720915 JYV720914:JYW720915 KIR720914:KIS720915 KSN720914:KSO720915 LCJ720914:LCK720915 LMF720914:LMG720915 LWB720914:LWC720915 MFX720914:MFY720915 MPT720914:MPU720915 MZP720914:MZQ720915 NJL720914:NJM720915 NTH720914:NTI720915 ODD720914:ODE720915 OMZ720914:ONA720915 OWV720914:OWW720915 PGR720914:PGS720915 PQN720914:PQO720915 QAJ720914:QAK720915 QKF720914:QKG720915 QUB720914:QUC720915 RDX720914:RDY720915 RNT720914:RNU720915 RXP720914:RXQ720915 SHL720914:SHM720915 SRH720914:SRI720915 TBD720914:TBE720915 TKZ720914:TLA720915 TUV720914:TUW720915 UER720914:UES720915 UON720914:UOO720915 UYJ720914:UYK720915 VIF720914:VIG720915 VSB720914:VSC720915 WBX720914:WBY720915 WLT720914:WLU720915 WVP720914:WVQ720915 H786450:I786451 JD786450:JE786451 SZ786450:TA786451 ACV786450:ACW786451 AMR786450:AMS786451 AWN786450:AWO786451 BGJ786450:BGK786451 BQF786450:BQG786451 CAB786450:CAC786451 CJX786450:CJY786451 CTT786450:CTU786451 DDP786450:DDQ786451 DNL786450:DNM786451 DXH786450:DXI786451 EHD786450:EHE786451 EQZ786450:ERA786451 FAV786450:FAW786451 FKR786450:FKS786451 FUN786450:FUO786451 GEJ786450:GEK786451 GOF786450:GOG786451 GYB786450:GYC786451 HHX786450:HHY786451 HRT786450:HRU786451 IBP786450:IBQ786451 ILL786450:ILM786451 IVH786450:IVI786451 JFD786450:JFE786451 JOZ786450:JPA786451 JYV786450:JYW786451 KIR786450:KIS786451 KSN786450:KSO786451 LCJ786450:LCK786451 LMF786450:LMG786451 LWB786450:LWC786451 MFX786450:MFY786451 MPT786450:MPU786451 MZP786450:MZQ786451 NJL786450:NJM786451 NTH786450:NTI786451 ODD786450:ODE786451 OMZ786450:ONA786451 OWV786450:OWW786451 PGR786450:PGS786451 PQN786450:PQO786451 QAJ786450:QAK786451 QKF786450:QKG786451 QUB786450:QUC786451 RDX786450:RDY786451 RNT786450:RNU786451 RXP786450:RXQ786451 SHL786450:SHM786451 SRH786450:SRI786451 TBD786450:TBE786451 TKZ786450:TLA786451 TUV786450:TUW786451 UER786450:UES786451 UON786450:UOO786451 UYJ786450:UYK786451 VIF786450:VIG786451 VSB786450:VSC786451 WBX786450:WBY786451 WLT786450:WLU786451 WVP786450:WVQ786451 H851986:I851987 JD851986:JE851987 SZ851986:TA851987 ACV851986:ACW851987 AMR851986:AMS851987 AWN851986:AWO851987 BGJ851986:BGK851987 BQF851986:BQG851987 CAB851986:CAC851987 CJX851986:CJY851987 CTT851986:CTU851987 DDP851986:DDQ851987 DNL851986:DNM851987 DXH851986:DXI851987 EHD851986:EHE851987 EQZ851986:ERA851987 FAV851986:FAW851987 FKR851986:FKS851987 FUN851986:FUO851987 GEJ851986:GEK851987 GOF851986:GOG851987 GYB851986:GYC851987 HHX851986:HHY851987 HRT851986:HRU851987 IBP851986:IBQ851987 ILL851986:ILM851987 IVH851986:IVI851987 JFD851986:JFE851987 JOZ851986:JPA851987 JYV851986:JYW851987 KIR851986:KIS851987 KSN851986:KSO851987 LCJ851986:LCK851987 LMF851986:LMG851987 LWB851986:LWC851987 MFX851986:MFY851987 MPT851986:MPU851987 MZP851986:MZQ851987 NJL851986:NJM851987 NTH851986:NTI851987 ODD851986:ODE851987 OMZ851986:ONA851987 OWV851986:OWW851987 PGR851986:PGS851987 PQN851986:PQO851987 QAJ851986:QAK851987 QKF851986:QKG851987 QUB851986:QUC851987 RDX851986:RDY851987 RNT851986:RNU851987 RXP851986:RXQ851987 SHL851986:SHM851987 SRH851986:SRI851987 TBD851986:TBE851987 TKZ851986:TLA851987 TUV851986:TUW851987 UER851986:UES851987 UON851986:UOO851987 UYJ851986:UYK851987 VIF851986:VIG851987 VSB851986:VSC851987 WBX851986:WBY851987 WLT851986:WLU851987 WVP851986:WVQ851987 H917522:I917523 JD917522:JE917523 SZ917522:TA917523 ACV917522:ACW917523 AMR917522:AMS917523 AWN917522:AWO917523 BGJ917522:BGK917523 BQF917522:BQG917523 CAB917522:CAC917523 CJX917522:CJY917523 CTT917522:CTU917523 DDP917522:DDQ917523 DNL917522:DNM917523 DXH917522:DXI917523 EHD917522:EHE917523 EQZ917522:ERA917523 FAV917522:FAW917523 FKR917522:FKS917523 FUN917522:FUO917523 GEJ917522:GEK917523 GOF917522:GOG917523 GYB917522:GYC917523 HHX917522:HHY917523 HRT917522:HRU917523 IBP917522:IBQ917523 ILL917522:ILM917523 IVH917522:IVI917523 JFD917522:JFE917523 JOZ917522:JPA917523 JYV917522:JYW917523 KIR917522:KIS917523 KSN917522:KSO917523 LCJ917522:LCK917523 LMF917522:LMG917523 LWB917522:LWC917523 MFX917522:MFY917523 MPT917522:MPU917523 MZP917522:MZQ917523 NJL917522:NJM917523 NTH917522:NTI917523 ODD917522:ODE917523 OMZ917522:ONA917523 OWV917522:OWW917523 PGR917522:PGS917523 PQN917522:PQO917523 QAJ917522:QAK917523 QKF917522:QKG917523 QUB917522:QUC917523 RDX917522:RDY917523 RNT917522:RNU917523 RXP917522:RXQ917523 SHL917522:SHM917523 SRH917522:SRI917523 TBD917522:TBE917523 TKZ917522:TLA917523 TUV917522:TUW917523 UER917522:UES917523 UON917522:UOO917523 UYJ917522:UYK917523 VIF917522:VIG917523 VSB917522:VSC917523 WBX917522:WBY917523 WLT917522:WLU917523 WVP917522:WVQ917523 H983058:I983059 JD983058:JE983059 SZ983058:TA983059 ACV983058:ACW983059 AMR983058:AMS983059 AWN983058:AWO983059 BGJ983058:BGK983059 BQF983058:BQG983059 CAB983058:CAC983059 CJX983058:CJY983059 CTT983058:CTU983059 DDP983058:DDQ983059 DNL983058:DNM983059 DXH983058:DXI983059 EHD983058:EHE983059 EQZ983058:ERA983059 FAV983058:FAW983059 FKR983058:FKS983059 FUN983058:FUO983059 GEJ983058:GEK983059 GOF983058:GOG983059 GYB983058:GYC983059 HHX983058:HHY983059 HRT983058:HRU983059 IBP983058:IBQ983059 ILL983058:ILM983059 IVH983058:IVI983059 JFD983058:JFE983059 JOZ983058:JPA983059 JYV983058:JYW983059 KIR983058:KIS983059 KSN983058:KSO983059 LCJ983058:LCK983059 LMF983058:LMG983059 LWB983058:LWC983059 MFX983058:MFY983059 MPT983058:MPU983059 MZP983058:MZQ983059 NJL983058:NJM983059 NTH983058:NTI983059 ODD983058:ODE983059 OMZ983058:ONA983059 OWV983058:OWW983059 PGR983058:PGS983059 PQN983058:PQO983059 QAJ983058:QAK983059 QKF983058:QKG983059 QUB983058:QUC983059 RDX983058:RDY983059 RNT983058:RNU983059 RXP983058:RXQ983059 SHL983058:SHM983059 SRH983058:SRI983059 TBD983058:TBE983059 TKZ983058:TLA983059 TUV983058:TUW983059 UER983058:UES983059 UON983058:UOO983059 UYJ983058:UYK983059 VIF983058:VIG983059 VSB983058:VSC983059 WBX983058:WBY983059 WLT983058:WLU983059 WVP983058:WVQ983059 H32:I32 JD32:JE32 SZ32:TA32 ACV32:ACW32 AMR32:AMS32 AWN32:AWO32 BGJ32:BGK32 BQF32:BQG32 CAB32:CAC32 CJX32:CJY32 CTT32:CTU32 DDP32:DDQ32 DNL32:DNM32 DXH32:DXI32 EHD32:EHE32 EQZ32:ERA32 FAV32:FAW32 FKR32:FKS32 FUN32:FUO32 GEJ32:GEK32 GOF32:GOG32 GYB32:GYC32 HHX32:HHY32 HRT32:HRU32 IBP32:IBQ32 ILL32:ILM32 IVH32:IVI32 JFD32:JFE32 JOZ32:JPA32 JYV32:JYW32 KIR32:KIS32 KSN32:KSO32 LCJ32:LCK32 LMF32:LMG32 LWB32:LWC32 MFX32:MFY32 MPT32:MPU32 MZP32:MZQ32 NJL32:NJM32 NTH32:NTI32 ODD32:ODE32 OMZ32:ONA32 OWV32:OWW32 PGR32:PGS32 PQN32:PQO32 QAJ32:QAK32 QKF32:QKG32 QUB32:QUC32 RDX32:RDY32 RNT32:RNU32 RXP32:RXQ32 SHL32:SHM32 SRH32:SRI32 TBD32:TBE32 TKZ32:TLA32 TUV32:TUW32 UER32:UES32 UON32:UOO32 UYJ32:UYK32 VIF32:VIG32 VSB32:VSC32 WBX32:WBY32 WLT32:WLU32 WVP32:WVQ32 H65567:I65567 JD65567:JE65567 SZ65567:TA65567 ACV65567:ACW65567 AMR65567:AMS65567 AWN65567:AWO65567 BGJ65567:BGK65567 BQF65567:BQG65567 CAB65567:CAC65567 CJX65567:CJY65567 CTT65567:CTU65567 DDP65567:DDQ65567 DNL65567:DNM65567 DXH65567:DXI65567 EHD65567:EHE65567 EQZ65567:ERA65567 FAV65567:FAW65567 FKR65567:FKS65567 FUN65567:FUO65567 GEJ65567:GEK65567 GOF65567:GOG65567 GYB65567:GYC65567 HHX65567:HHY65567 HRT65567:HRU65567 IBP65567:IBQ65567 ILL65567:ILM65567 IVH65567:IVI65567 JFD65567:JFE65567 JOZ65567:JPA65567 JYV65567:JYW65567 KIR65567:KIS65567 KSN65567:KSO65567 LCJ65567:LCK65567 LMF65567:LMG65567 LWB65567:LWC65567 MFX65567:MFY65567 MPT65567:MPU65567 MZP65567:MZQ65567 NJL65567:NJM65567 NTH65567:NTI65567 ODD65567:ODE65567 OMZ65567:ONA65567 OWV65567:OWW65567 PGR65567:PGS65567 PQN65567:PQO65567 QAJ65567:QAK65567 QKF65567:QKG65567 QUB65567:QUC65567 RDX65567:RDY65567 RNT65567:RNU65567 RXP65567:RXQ65567 SHL65567:SHM65567 SRH65567:SRI65567 TBD65567:TBE65567 TKZ65567:TLA65567 TUV65567:TUW65567 UER65567:UES65567 UON65567:UOO65567 UYJ65567:UYK65567 VIF65567:VIG65567 VSB65567:VSC65567 WBX65567:WBY65567 WLT65567:WLU65567 WVP65567:WVQ65567 H131103:I131103 JD131103:JE131103 SZ131103:TA131103 ACV131103:ACW131103 AMR131103:AMS131103 AWN131103:AWO131103 BGJ131103:BGK131103 BQF131103:BQG131103 CAB131103:CAC131103 CJX131103:CJY131103 CTT131103:CTU131103 DDP131103:DDQ131103 DNL131103:DNM131103 DXH131103:DXI131103 EHD131103:EHE131103 EQZ131103:ERA131103 FAV131103:FAW131103 FKR131103:FKS131103 FUN131103:FUO131103 GEJ131103:GEK131103 GOF131103:GOG131103 GYB131103:GYC131103 HHX131103:HHY131103 HRT131103:HRU131103 IBP131103:IBQ131103 ILL131103:ILM131103 IVH131103:IVI131103 JFD131103:JFE131103 JOZ131103:JPA131103 JYV131103:JYW131103 KIR131103:KIS131103 KSN131103:KSO131103 LCJ131103:LCK131103 LMF131103:LMG131103 LWB131103:LWC131103 MFX131103:MFY131103 MPT131103:MPU131103 MZP131103:MZQ131103 NJL131103:NJM131103 NTH131103:NTI131103 ODD131103:ODE131103 OMZ131103:ONA131103 OWV131103:OWW131103 PGR131103:PGS131103 PQN131103:PQO131103 QAJ131103:QAK131103 QKF131103:QKG131103 QUB131103:QUC131103 RDX131103:RDY131103 RNT131103:RNU131103 RXP131103:RXQ131103 SHL131103:SHM131103 SRH131103:SRI131103 TBD131103:TBE131103 TKZ131103:TLA131103 TUV131103:TUW131103 UER131103:UES131103 UON131103:UOO131103 UYJ131103:UYK131103 VIF131103:VIG131103 VSB131103:VSC131103 WBX131103:WBY131103 WLT131103:WLU131103 WVP131103:WVQ131103 H196639:I196639 JD196639:JE196639 SZ196639:TA196639 ACV196639:ACW196639 AMR196639:AMS196639 AWN196639:AWO196639 BGJ196639:BGK196639 BQF196639:BQG196639 CAB196639:CAC196639 CJX196639:CJY196639 CTT196639:CTU196639 DDP196639:DDQ196639 DNL196639:DNM196639 DXH196639:DXI196639 EHD196639:EHE196639 EQZ196639:ERA196639 FAV196639:FAW196639 FKR196639:FKS196639 FUN196639:FUO196639 GEJ196639:GEK196639 GOF196639:GOG196639 GYB196639:GYC196639 HHX196639:HHY196639 HRT196639:HRU196639 IBP196639:IBQ196639 ILL196639:ILM196639 IVH196639:IVI196639 JFD196639:JFE196639 JOZ196639:JPA196639 JYV196639:JYW196639 KIR196639:KIS196639 KSN196639:KSO196639 LCJ196639:LCK196639 LMF196639:LMG196639 LWB196639:LWC196639 MFX196639:MFY196639 MPT196639:MPU196639 MZP196639:MZQ196639 NJL196639:NJM196639 NTH196639:NTI196639 ODD196639:ODE196639 OMZ196639:ONA196639 OWV196639:OWW196639 PGR196639:PGS196639 PQN196639:PQO196639 QAJ196639:QAK196639 QKF196639:QKG196639 QUB196639:QUC196639 RDX196639:RDY196639 RNT196639:RNU196639 RXP196639:RXQ196639 SHL196639:SHM196639 SRH196639:SRI196639 TBD196639:TBE196639 TKZ196639:TLA196639 TUV196639:TUW196639 UER196639:UES196639 UON196639:UOO196639 UYJ196639:UYK196639 VIF196639:VIG196639 VSB196639:VSC196639 WBX196639:WBY196639 WLT196639:WLU196639 WVP196639:WVQ196639 H262175:I262175 JD262175:JE262175 SZ262175:TA262175 ACV262175:ACW262175 AMR262175:AMS262175 AWN262175:AWO262175 BGJ262175:BGK262175 BQF262175:BQG262175 CAB262175:CAC262175 CJX262175:CJY262175 CTT262175:CTU262175 DDP262175:DDQ262175 DNL262175:DNM262175 DXH262175:DXI262175 EHD262175:EHE262175 EQZ262175:ERA262175 FAV262175:FAW262175 FKR262175:FKS262175 FUN262175:FUO262175 GEJ262175:GEK262175 GOF262175:GOG262175 GYB262175:GYC262175 HHX262175:HHY262175 HRT262175:HRU262175 IBP262175:IBQ262175 ILL262175:ILM262175 IVH262175:IVI262175 JFD262175:JFE262175 JOZ262175:JPA262175 JYV262175:JYW262175 KIR262175:KIS262175 KSN262175:KSO262175 LCJ262175:LCK262175 LMF262175:LMG262175 LWB262175:LWC262175 MFX262175:MFY262175 MPT262175:MPU262175 MZP262175:MZQ262175 NJL262175:NJM262175 NTH262175:NTI262175 ODD262175:ODE262175 OMZ262175:ONA262175 OWV262175:OWW262175 PGR262175:PGS262175 PQN262175:PQO262175 QAJ262175:QAK262175 QKF262175:QKG262175 QUB262175:QUC262175 RDX262175:RDY262175 RNT262175:RNU262175 RXP262175:RXQ262175 SHL262175:SHM262175 SRH262175:SRI262175 TBD262175:TBE262175 TKZ262175:TLA262175 TUV262175:TUW262175 UER262175:UES262175 UON262175:UOO262175 UYJ262175:UYK262175 VIF262175:VIG262175 VSB262175:VSC262175 WBX262175:WBY262175 WLT262175:WLU262175 WVP262175:WVQ262175 H327711:I327711 JD327711:JE327711 SZ327711:TA327711 ACV327711:ACW327711 AMR327711:AMS327711 AWN327711:AWO327711 BGJ327711:BGK327711 BQF327711:BQG327711 CAB327711:CAC327711 CJX327711:CJY327711 CTT327711:CTU327711 DDP327711:DDQ327711 DNL327711:DNM327711 DXH327711:DXI327711 EHD327711:EHE327711 EQZ327711:ERA327711 FAV327711:FAW327711 FKR327711:FKS327711 FUN327711:FUO327711 GEJ327711:GEK327711 GOF327711:GOG327711 GYB327711:GYC327711 HHX327711:HHY327711 HRT327711:HRU327711 IBP327711:IBQ327711 ILL327711:ILM327711 IVH327711:IVI327711 JFD327711:JFE327711 JOZ327711:JPA327711 JYV327711:JYW327711 KIR327711:KIS327711 KSN327711:KSO327711 LCJ327711:LCK327711 LMF327711:LMG327711 LWB327711:LWC327711 MFX327711:MFY327711 MPT327711:MPU327711 MZP327711:MZQ327711 NJL327711:NJM327711 NTH327711:NTI327711 ODD327711:ODE327711 OMZ327711:ONA327711 OWV327711:OWW327711 PGR327711:PGS327711 PQN327711:PQO327711 QAJ327711:QAK327711 QKF327711:QKG327711 QUB327711:QUC327711 RDX327711:RDY327711 RNT327711:RNU327711 RXP327711:RXQ327711 SHL327711:SHM327711 SRH327711:SRI327711 TBD327711:TBE327711 TKZ327711:TLA327711 TUV327711:TUW327711 UER327711:UES327711 UON327711:UOO327711 UYJ327711:UYK327711 VIF327711:VIG327711 VSB327711:VSC327711 WBX327711:WBY327711 WLT327711:WLU327711 WVP327711:WVQ327711 H393247:I393247 JD393247:JE393247 SZ393247:TA393247 ACV393247:ACW393247 AMR393247:AMS393247 AWN393247:AWO393247 BGJ393247:BGK393247 BQF393247:BQG393247 CAB393247:CAC393247 CJX393247:CJY393247 CTT393247:CTU393247 DDP393247:DDQ393247 DNL393247:DNM393247 DXH393247:DXI393247 EHD393247:EHE393247 EQZ393247:ERA393247 FAV393247:FAW393247 FKR393247:FKS393247 FUN393247:FUO393247 GEJ393247:GEK393247 GOF393247:GOG393247 GYB393247:GYC393247 HHX393247:HHY393247 HRT393247:HRU393247 IBP393247:IBQ393247 ILL393247:ILM393247 IVH393247:IVI393247 JFD393247:JFE393247 JOZ393247:JPA393247 JYV393247:JYW393247 KIR393247:KIS393247 KSN393247:KSO393247 LCJ393247:LCK393247 LMF393247:LMG393247 LWB393247:LWC393247 MFX393247:MFY393247 MPT393247:MPU393247 MZP393247:MZQ393247 NJL393247:NJM393247 NTH393247:NTI393247 ODD393247:ODE393247 OMZ393247:ONA393247 OWV393247:OWW393247 PGR393247:PGS393247 PQN393247:PQO393247 QAJ393247:QAK393247 QKF393247:QKG393247 QUB393247:QUC393247 RDX393247:RDY393247 RNT393247:RNU393247 RXP393247:RXQ393247 SHL393247:SHM393247 SRH393247:SRI393247 TBD393247:TBE393247 TKZ393247:TLA393247 TUV393247:TUW393247 UER393247:UES393247 UON393247:UOO393247 UYJ393247:UYK393247 VIF393247:VIG393247 VSB393247:VSC393247 WBX393247:WBY393247 WLT393247:WLU393247 WVP393247:WVQ393247 H458783:I458783 JD458783:JE458783 SZ458783:TA458783 ACV458783:ACW458783 AMR458783:AMS458783 AWN458783:AWO458783 BGJ458783:BGK458783 BQF458783:BQG458783 CAB458783:CAC458783 CJX458783:CJY458783 CTT458783:CTU458783 DDP458783:DDQ458783 DNL458783:DNM458783 DXH458783:DXI458783 EHD458783:EHE458783 EQZ458783:ERA458783 FAV458783:FAW458783 FKR458783:FKS458783 FUN458783:FUO458783 GEJ458783:GEK458783 GOF458783:GOG458783 GYB458783:GYC458783 HHX458783:HHY458783 HRT458783:HRU458783 IBP458783:IBQ458783 ILL458783:ILM458783 IVH458783:IVI458783 JFD458783:JFE458783 JOZ458783:JPA458783 JYV458783:JYW458783 KIR458783:KIS458783 KSN458783:KSO458783 LCJ458783:LCK458783 LMF458783:LMG458783 LWB458783:LWC458783 MFX458783:MFY458783 MPT458783:MPU458783 MZP458783:MZQ458783 NJL458783:NJM458783 NTH458783:NTI458783 ODD458783:ODE458783 OMZ458783:ONA458783 OWV458783:OWW458783 PGR458783:PGS458783 PQN458783:PQO458783 QAJ458783:QAK458783 QKF458783:QKG458783 QUB458783:QUC458783 RDX458783:RDY458783 RNT458783:RNU458783 RXP458783:RXQ458783 SHL458783:SHM458783 SRH458783:SRI458783 TBD458783:TBE458783 TKZ458783:TLA458783 TUV458783:TUW458783 UER458783:UES458783 UON458783:UOO458783 UYJ458783:UYK458783 VIF458783:VIG458783 VSB458783:VSC458783 WBX458783:WBY458783 WLT458783:WLU458783 WVP458783:WVQ458783 H524319:I524319 JD524319:JE524319 SZ524319:TA524319 ACV524319:ACW524319 AMR524319:AMS524319 AWN524319:AWO524319 BGJ524319:BGK524319 BQF524319:BQG524319 CAB524319:CAC524319 CJX524319:CJY524319 CTT524319:CTU524319 DDP524319:DDQ524319 DNL524319:DNM524319 DXH524319:DXI524319 EHD524319:EHE524319 EQZ524319:ERA524319 FAV524319:FAW524319 FKR524319:FKS524319 FUN524319:FUO524319 GEJ524319:GEK524319 GOF524319:GOG524319 GYB524319:GYC524319 HHX524319:HHY524319 HRT524319:HRU524319 IBP524319:IBQ524319 ILL524319:ILM524319 IVH524319:IVI524319 JFD524319:JFE524319 JOZ524319:JPA524319 JYV524319:JYW524319 KIR524319:KIS524319 KSN524319:KSO524319 LCJ524319:LCK524319 LMF524319:LMG524319 LWB524319:LWC524319 MFX524319:MFY524319 MPT524319:MPU524319 MZP524319:MZQ524319 NJL524319:NJM524319 NTH524319:NTI524319 ODD524319:ODE524319 OMZ524319:ONA524319 OWV524319:OWW524319 PGR524319:PGS524319 PQN524319:PQO524319 QAJ524319:QAK524319 QKF524319:QKG524319 QUB524319:QUC524319 RDX524319:RDY524319 RNT524319:RNU524319 RXP524319:RXQ524319 SHL524319:SHM524319 SRH524319:SRI524319 TBD524319:TBE524319 TKZ524319:TLA524319 TUV524319:TUW524319 UER524319:UES524319 UON524319:UOO524319 UYJ524319:UYK524319 VIF524319:VIG524319 VSB524319:VSC524319 WBX524319:WBY524319 WLT524319:WLU524319 WVP524319:WVQ524319 H589855:I589855 JD589855:JE589855 SZ589855:TA589855 ACV589855:ACW589855 AMR589855:AMS589855 AWN589855:AWO589855 BGJ589855:BGK589855 BQF589855:BQG589855 CAB589855:CAC589855 CJX589855:CJY589855 CTT589855:CTU589855 DDP589855:DDQ589855 DNL589855:DNM589855 DXH589855:DXI589855 EHD589855:EHE589855 EQZ589855:ERA589855 FAV589855:FAW589855 FKR589855:FKS589855 FUN589855:FUO589855 GEJ589855:GEK589855 GOF589855:GOG589855 GYB589855:GYC589855 HHX589855:HHY589855 HRT589855:HRU589855 IBP589855:IBQ589855 ILL589855:ILM589855 IVH589855:IVI589855 JFD589855:JFE589855 JOZ589855:JPA589855 JYV589855:JYW589855 KIR589855:KIS589855 KSN589855:KSO589855 LCJ589855:LCK589855 LMF589855:LMG589855 LWB589855:LWC589855 MFX589855:MFY589855 MPT589855:MPU589855 MZP589855:MZQ589855 NJL589855:NJM589855 NTH589855:NTI589855 ODD589855:ODE589855 OMZ589855:ONA589855 OWV589855:OWW589855 PGR589855:PGS589855 PQN589855:PQO589855 QAJ589855:QAK589855 QKF589855:QKG589855 QUB589855:QUC589855 RDX589855:RDY589855 RNT589855:RNU589855 RXP589855:RXQ589855 SHL589855:SHM589855 SRH589855:SRI589855 TBD589855:TBE589855 TKZ589855:TLA589855 TUV589855:TUW589855 UER589855:UES589855 UON589855:UOO589855 UYJ589855:UYK589855 VIF589855:VIG589855 VSB589855:VSC589855 WBX589855:WBY589855 WLT589855:WLU589855 WVP589855:WVQ589855 H655391:I655391 JD655391:JE655391 SZ655391:TA655391 ACV655391:ACW655391 AMR655391:AMS655391 AWN655391:AWO655391 BGJ655391:BGK655391 BQF655391:BQG655391 CAB655391:CAC655391 CJX655391:CJY655391 CTT655391:CTU655391 DDP655391:DDQ655391 DNL655391:DNM655391 DXH655391:DXI655391 EHD655391:EHE655391 EQZ655391:ERA655391 FAV655391:FAW655391 FKR655391:FKS655391 FUN655391:FUO655391 GEJ655391:GEK655391 GOF655391:GOG655391 GYB655391:GYC655391 HHX655391:HHY655391 HRT655391:HRU655391 IBP655391:IBQ655391 ILL655391:ILM655391 IVH655391:IVI655391 JFD655391:JFE655391 JOZ655391:JPA655391 JYV655391:JYW655391 KIR655391:KIS655391 KSN655391:KSO655391 LCJ655391:LCK655391 LMF655391:LMG655391 LWB655391:LWC655391 MFX655391:MFY655391 MPT655391:MPU655391 MZP655391:MZQ655391 NJL655391:NJM655391 NTH655391:NTI655391 ODD655391:ODE655391 OMZ655391:ONA655391 OWV655391:OWW655391 PGR655391:PGS655391 PQN655391:PQO655391 QAJ655391:QAK655391 QKF655391:QKG655391 QUB655391:QUC655391 RDX655391:RDY655391 RNT655391:RNU655391 RXP655391:RXQ655391 SHL655391:SHM655391 SRH655391:SRI655391 TBD655391:TBE655391 TKZ655391:TLA655391 TUV655391:TUW655391 UER655391:UES655391 UON655391:UOO655391 UYJ655391:UYK655391 VIF655391:VIG655391 VSB655391:VSC655391 WBX655391:WBY655391 WLT655391:WLU655391 WVP655391:WVQ655391 H720927:I720927 JD720927:JE720927 SZ720927:TA720927 ACV720927:ACW720927 AMR720927:AMS720927 AWN720927:AWO720927 BGJ720927:BGK720927 BQF720927:BQG720927 CAB720927:CAC720927 CJX720927:CJY720927 CTT720927:CTU720927 DDP720927:DDQ720927 DNL720927:DNM720927 DXH720927:DXI720927 EHD720927:EHE720927 EQZ720927:ERA720927 FAV720927:FAW720927 FKR720927:FKS720927 FUN720927:FUO720927 GEJ720927:GEK720927 GOF720927:GOG720927 GYB720927:GYC720927 HHX720927:HHY720927 HRT720927:HRU720927 IBP720927:IBQ720927 ILL720927:ILM720927 IVH720927:IVI720927 JFD720927:JFE720927 JOZ720927:JPA720927 JYV720927:JYW720927 KIR720927:KIS720927 KSN720927:KSO720927 LCJ720927:LCK720927 LMF720927:LMG720927 LWB720927:LWC720927 MFX720927:MFY720927 MPT720927:MPU720927 MZP720927:MZQ720927 NJL720927:NJM720927 NTH720927:NTI720927 ODD720927:ODE720927 OMZ720927:ONA720927 OWV720927:OWW720927 PGR720927:PGS720927 PQN720927:PQO720927 QAJ720927:QAK720927 QKF720927:QKG720927 QUB720927:QUC720927 RDX720927:RDY720927 RNT720927:RNU720927 RXP720927:RXQ720927 SHL720927:SHM720927 SRH720927:SRI720927 TBD720927:TBE720927 TKZ720927:TLA720927 TUV720927:TUW720927 UER720927:UES720927 UON720927:UOO720927 UYJ720927:UYK720927 VIF720927:VIG720927 VSB720927:VSC720927 WBX720927:WBY720927 WLT720927:WLU720927 WVP720927:WVQ720927 H786463:I786463 JD786463:JE786463 SZ786463:TA786463 ACV786463:ACW786463 AMR786463:AMS786463 AWN786463:AWO786463 BGJ786463:BGK786463 BQF786463:BQG786463 CAB786463:CAC786463 CJX786463:CJY786463 CTT786463:CTU786463 DDP786463:DDQ786463 DNL786463:DNM786463 DXH786463:DXI786463 EHD786463:EHE786463 EQZ786463:ERA786463 FAV786463:FAW786463 FKR786463:FKS786463 FUN786463:FUO786463 GEJ786463:GEK786463 GOF786463:GOG786463 GYB786463:GYC786463 HHX786463:HHY786463 HRT786463:HRU786463 IBP786463:IBQ786463 ILL786463:ILM786463 IVH786463:IVI786463 JFD786463:JFE786463 JOZ786463:JPA786463 JYV786463:JYW786463 KIR786463:KIS786463 KSN786463:KSO786463 LCJ786463:LCK786463 LMF786463:LMG786463 LWB786463:LWC786463 MFX786463:MFY786463 MPT786463:MPU786463 MZP786463:MZQ786463 NJL786463:NJM786463 NTH786463:NTI786463 ODD786463:ODE786463 OMZ786463:ONA786463 OWV786463:OWW786463 PGR786463:PGS786463 PQN786463:PQO786463 QAJ786463:QAK786463 QKF786463:QKG786463 QUB786463:QUC786463 RDX786463:RDY786463 RNT786463:RNU786463 RXP786463:RXQ786463 SHL786463:SHM786463 SRH786463:SRI786463 TBD786463:TBE786463 TKZ786463:TLA786463 TUV786463:TUW786463 UER786463:UES786463 UON786463:UOO786463 UYJ786463:UYK786463 VIF786463:VIG786463 VSB786463:VSC786463 WBX786463:WBY786463 WLT786463:WLU786463 WVP786463:WVQ786463 H851999:I851999 JD851999:JE851999 SZ851999:TA851999 ACV851999:ACW851999 AMR851999:AMS851999 AWN851999:AWO851999 BGJ851999:BGK851999 BQF851999:BQG851999 CAB851999:CAC851999 CJX851999:CJY851999 CTT851999:CTU851999 DDP851999:DDQ851999 DNL851999:DNM851999 DXH851999:DXI851999 EHD851999:EHE851999 EQZ851999:ERA851999 FAV851999:FAW851999 FKR851999:FKS851999 FUN851999:FUO851999 GEJ851999:GEK851999 GOF851999:GOG851999 GYB851999:GYC851999 HHX851999:HHY851999 HRT851999:HRU851999 IBP851999:IBQ851999 ILL851999:ILM851999 IVH851999:IVI851999 JFD851999:JFE851999 JOZ851999:JPA851999 JYV851999:JYW851999 KIR851999:KIS851999 KSN851999:KSO851999 LCJ851999:LCK851999 LMF851999:LMG851999 LWB851999:LWC851999 MFX851999:MFY851999 MPT851999:MPU851999 MZP851999:MZQ851999 NJL851999:NJM851999 NTH851999:NTI851999 ODD851999:ODE851999 OMZ851999:ONA851999 OWV851999:OWW851999 PGR851999:PGS851999 PQN851999:PQO851999 QAJ851999:QAK851999 QKF851999:QKG851999 QUB851999:QUC851999 RDX851999:RDY851999 RNT851999:RNU851999 RXP851999:RXQ851999 SHL851999:SHM851999 SRH851999:SRI851999 TBD851999:TBE851999 TKZ851999:TLA851999 TUV851999:TUW851999 UER851999:UES851999 UON851999:UOO851999 UYJ851999:UYK851999 VIF851999:VIG851999 VSB851999:VSC851999 WBX851999:WBY851999 WLT851999:WLU851999 WVP851999:WVQ851999 H917535:I917535 JD917535:JE917535 SZ917535:TA917535 ACV917535:ACW917535 AMR917535:AMS917535 AWN917535:AWO917535 BGJ917535:BGK917535 BQF917535:BQG917535 CAB917535:CAC917535 CJX917535:CJY917535 CTT917535:CTU917535 DDP917535:DDQ917535 DNL917535:DNM917535 DXH917535:DXI917535 EHD917535:EHE917535 EQZ917535:ERA917535 FAV917535:FAW917535 FKR917535:FKS917535 FUN917535:FUO917535 GEJ917535:GEK917535 GOF917535:GOG917535 GYB917535:GYC917535 HHX917535:HHY917535 HRT917535:HRU917535 IBP917535:IBQ917535 ILL917535:ILM917535 IVH917535:IVI917535 JFD917535:JFE917535 JOZ917535:JPA917535 JYV917535:JYW917535 KIR917535:KIS917535 KSN917535:KSO917535 LCJ917535:LCK917535 LMF917535:LMG917535 LWB917535:LWC917535 MFX917535:MFY917535 MPT917535:MPU917535 MZP917535:MZQ917535 NJL917535:NJM917535 NTH917535:NTI917535 ODD917535:ODE917535 OMZ917535:ONA917535 OWV917535:OWW917535 PGR917535:PGS917535 PQN917535:PQO917535 QAJ917535:QAK917535 QKF917535:QKG917535 QUB917535:QUC917535 RDX917535:RDY917535 RNT917535:RNU917535 RXP917535:RXQ917535 SHL917535:SHM917535 SRH917535:SRI917535 TBD917535:TBE917535 TKZ917535:TLA917535 TUV917535:TUW917535 UER917535:UES917535 UON917535:UOO917535 UYJ917535:UYK917535 VIF917535:VIG917535 VSB917535:VSC917535 WBX917535:WBY917535 WLT917535:WLU917535 WVP917535:WVQ917535 H983071:I983071 JD983071:JE983071 SZ983071:TA983071 ACV983071:ACW983071 AMR983071:AMS983071 AWN983071:AWO983071 BGJ983071:BGK983071 BQF983071:BQG983071 CAB983071:CAC983071 CJX983071:CJY983071 CTT983071:CTU983071 DDP983071:DDQ983071 DNL983071:DNM983071 DXH983071:DXI983071 EHD983071:EHE983071 EQZ983071:ERA983071 FAV983071:FAW983071 FKR983071:FKS983071 FUN983071:FUO983071 GEJ983071:GEK983071 GOF983071:GOG983071 GYB983071:GYC983071 HHX983071:HHY983071 HRT983071:HRU983071 IBP983071:IBQ983071 ILL983071:ILM983071 IVH983071:IVI983071 JFD983071:JFE983071 JOZ983071:JPA983071 JYV983071:JYW983071 KIR983071:KIS983071 KSN983071:KSO983071 LCJ983071:LCK983071 LMF983071:LMG983071 LWB983071:LWC983071 MFX983071:MFY983071 MPT983071:MPU983071 MZP983071:MZQ983071 NJL983071:NJM983071 NTH983071:NTI983071 ODD983071:ODE983071 OMZ983071:ONA983071 OWV983071:OWW983071 PGR983071:PGS983071 PQN983071:PQO983071 QAJ983071:QAK983071 QKF983071:QKG983071 QUB983071:QUC983071 RDX983071:RDY983071 RNT983071:RNU983071 RXP983071:RXQ983071 SHL983071:SHM983071 SRH983071:SRI983071 TBD983071:TBE983071 TKZ983071:TLA983071 TUV983071:TUW983071 UER983071:UES983071 UON983071:UOO983071 UYJ983071:UYK983071 VIF983071:VIG983071 VSB983071:VSC983071 WBX983071:WBY983071 WLT983071:WLU983071 WVP983071:WVQ983071 H21:I21 JD21:JE21 SZ21:TA21 ACV21:ACW21 AMR21:AMS21 AWN21:AWO21 BGJ21:BGK21 BQF21:BQG21 CAB21:CAC21 CJX21:CJY21 CTT21:CTU21 DDP21:DDQ21 DNL21:DNM21 DXH21:DXI21 EHD21:EHE21 EQZ21:ERA21 FAV21:FAW21 FKR21:FKS21 FUN21:FUO21 GEJ21:GEK21 GOF21:GOG21 GYB21:GYC21 HHX21:HHY21 HRT21:HRU21 IBP21:IBQ21 ILL21:ILM21 IVH21:IVI21 JFD21:JFE21 JOZ21:JPA21 JYV21:JYW21 KIR21:KIS21 KSN21:KSO21 LCJ21:LCK21 LMF21:LMG21 LWB21:LWC21 MFX21:MFY21 MPT21:MPU21 MZP21:MZQ21 NJL21:NJM21 NTH21:NTI21 ODD21:ODE21 OMZ21:ONA21 OWV21:OWW21 PGR21:PGS21 PQN21:PQO21 QAJ21:QAK21 QKF21:QKG21 QUB21:QUC21 RDX21:RDY21 RNT21:RNU21 RXP21:RXQ21 SHL21:SHM21 SRH21:SRI21 TBD21:TBE21 TKZ21:TLA21 TUV21:TUW21 UER21:UES21 UON21:UOO21 UYJ21:UYK21 VIF21:VIG21 VSB21:VSC21 WBX21:WBY21 WLT21:WLU21 WVP21:WVQ21 H65558:I65558 JD65558:JE65558 SZ65558:TA65558 ACV65558:ACW65558 AMR65558:AMS65558 AWN65558:AWO65558 BGJ65558:BGK65558 BQF65558:BQG65558 CAB65558:CAC65558 CJX65558:CJY65558 CTT65558:CTU65558 DDP65558:DDQ65558 DNL65558:DNM65558 DXH65558:DXI65558 EHD65558:EHE65558 EQZ65558:ERA65558 FAV65558:FAW65558 FKR65558:FKS65558 FUN65558:FUO65558 GEJ65558:GEK65558 GOF65558:GOG65558 GYB65558:GYC65558 HHX65558:HHY65558 HRT65558:HRU65558 IBP65558:IBQ65558 ILL65558:ILM65558 IVH65558:IVI65558 JFD65558:JFE65558 JOZ65558:JPA65558 JYV65558:JYW65558 KIR65558:KIS65558 KSN65558:KSO65558 LCJ65558:LCK65558 LMF65558:LMG65558 LWB65558:LWC65558 MFX65558:MFY65558 MPT65558:MPU65558 MZP65558:MZQ65558 NJL65558:NJM65558 NTH65558:NTI65558 ODD65558:ODE65558 OMZ65558:ONA65558 OWV65558:OWW65558 PGR65558:PGS65558 PQN65558:PQO65558 QAJ65558:QAK65558 QKF65558:QKG65558 QUB65558:QUC65558 RDX65558:RDY65558 RNT65558:RNU65558 RXP65558:RXQ65558 SHL65558:SHM65558 SRH65558:SRI65558 TBD65558:TBE65558 TKZ65558:TLA65558 TUV65558:TUW65558 UER65558:UES65558 UON65558:UOO65558 UYJ65558:UYK65558 VIF65558:VIG65558 VSB65558:VSC65558 WBX65558:WBY65558 WLT65558:WLU65558 WVP65558:WVQ65558 H131094:I131094 JD131094:JE131094 SZ131094:TA131094 ACV131094:ACW131094 AMR131094:AMS131094 AWN131094:AWO131094 BGJ131094:BGK131094 BQF131094:BQG131094 CAB131094:CAC131094 CJX131094:CJY131094 CTT131094:CTU131094 DDP131094:DDQ131094 DNL131094:DNM131094 DXH131094:DXI131094 EHD131094:EHE131094 EQZ131094:ERA131094 FAV131094:FAW131094 FKR131094:FKS131094 FUN131094:FUO131094 GEJ131094:GEK131094 GOF131094:GOG131094 GYB131094:GYC131094 HHX131094:HHY131094 HRT131094:HRU131094 IBP131094:IBQ131094 ILL131094:ILM131094 IVH131094:IVI131094 JFD131094:JFE131094 JOZ131094:JPA131094 JYV131094:JYW131094 KIR131094:KIS131094 KSN131094:KSO131094 LCJ131094:LCK131094 LMF131094:LMG131094 LWB131094:LWC131094 MFX131094:MFY131094 MPT131094:MPU131094 MZP131094:MZQ131094 NJL131094:NJM131094 NTH131094:NTI131094 ODD131094:ODE131094 OMZ131094:ONA131094 OWV131094:OWW131094 PGR131094:PGS131094 PQN131094:PQO131094 QAJ131094:QAK131094 QKF131094:QKG131094 QUB131094:QUC131094 RDX131094:RDY131094 RNT131094:RNU131094 RXP131094:RXQ131094 SHL131094:SHM131094 SRH131094:SRI131094 TBD131094:TBE131094 TKZ131094:TLA131094 TUV131094:TUW131094 UER131094:UES131094 UON131094:UOO131094 UYJ131094:UYK131094 VIF131094:VIG131094 VSB131094:VSC131094 WBX131094:WBY131094 WLT131094:WLU131094 WVP131094:WVQ131094 H196630:I196630 JD196630:JE196630 SZ196630:TA196630 ACV196630:ACW196630 AMR196630:AMS196630 AWN196630:AWO196630 BGJ196630:BGK196630 BQF196630:BQG196630 CAB196630:CAC196630 CJX196630:CJY196630 CTT196630:CTU196630 DDP196630:DDQ196630 DNL196630:DNM196630 DXH196630:DXI196630 EHD196630:EHE196630 EQZ196630:ERA196630 FAV196630:FAW196630 FKR196630:FKS196630 FUN196630:FUO196630 GEJ196630:GEK196630 GOF196630:GOG196630 GYB196630:GYC196630 HHX196630:HHY196630 HRT196630:HRU196630 IBP196630:IBQ196630 ILL196630:ILM196630 IVH196630:IVI196630 JFD196630:JFE196630 JOZ196630:JPA196630 JYV196630:JYW196630 KIR196630:KIS196630 KSN196630:KSO196630 LCJ196630:LCK196630 LMF196630:LMG196630 LWB196630:LWC196630 MFX196630:MFY196630 MPT196630:MPU196630 MZP196630:MZQ196630 NJL196630:NJM196630 NTH196630:NTI196630 ODD196630:ODE196630 OMZ196630:ONA196630 OWV196630:OWW196630 PGR196630:PGS196630 PQN196630:PQO196630 QAJ196630:QAK196630 QKF196630:QKG196630 QUB196630:QUC196630 RDX196630:RDY196630 RNT196630:RNU196630 RXP196630:RXQ196630 SHL196630:SHM196630 SRH196630:SRI196630 TBD196630:TBE196630 TKZ196630:TLA196630 TUV196630:TUW196630 UER196630:UES196630 UON196630:UOO196630 UYJ196630:UYK196630 VIF196630:VIG196630 VSB196630:VSC196630 WBX196630:WBY196630 WLT196630:WLU196630 WVP196630:WVQ196630 H262166:I262166 JD262166:JE262166 SZ262166:TA262166 ACV262166:ACW262166 AMR262166:AMS262166 AWN262166:AWO262166 BGJ262166:BGK262166 BQF262166:BQG262166 CAB262166:CAC262166 CJX262166:CJY262166 CTT262166:CTU262166 DDP262166:DDQ262166 DNL262166:DNM262166 DXH262166:DXI262166 EHD262166:EHE262166 EQZ262166:ERA262166 FAV262166:FAW262166 FKR262166:FKS262166 FUN262166:FUO262166 GEJ262166:GEK262166 GOF262166:GOG262166 GYB262166:GYC262166 HHX262166:HHY262166 HRT262166:HRU262166 IBP262166:IBQ262166 ILL262166:ILM262166 IVH262166:IVI262166 JFD262166:JFE262166 JOZ262166:JPA262166 JYV262166:JYW262166 KIR262166:KIS262166 KSN262166:KSO262166 LCJ262166:LCK262166 LMF262166:LMG262166 LWB262166:LWC262166 MFX262166:MFY262166 MPT262166:MPU262166 MZP262166:MZQ262166 NJL262166:NJM262166 NTH262166:NTI262166 ODD262166:ODE262166 OMZ262166:ONA262166 OWV262166:OWW262166 PGR262166:PGS262166 PQN262166:PQO262166 QAJ262166:QAK262166 QKF262166:QKG262166 QUB262166:QUC262166 RDX262166:RDY262166 RNT262166:RNU262166 RXP262166:RXQ262166 SHL262166:SHM262166 SRH262166:SRI262166 TBD262166:TBE262166 TKZ262166:TLA262166 TUV262166:TUW262166 UER262166:UES262166 UON262166:UOO262166 UYJ262166:UYK262166 VIF262166:VIG262166 VSB262166:VSC262166 WBX262166:WBY262166 WLT262166:WLU262166 WVP262166:WVQ262166 H327702:I327702 JD327702:JE327702 SZ327702:TA327702 ACV327702:ACW327702 AMR327702:AMS327702 AWN327702:AWO327702 BGJ327702:BGK327702 BQF327702:BQG327702 CAB327702:CAC327702 CJX327702:CJY327702 CTT327702:CTU327702 DDP327702:DDQ327702 DNL327702:DNM327702 DXH327702:DXI327702 EHD327702:EHE327702 EQZ327702:ERA327702 FAV327702:FAW327702 FKR327702:FKS327702 FUN327702:FUO327702 GEJ327702:GEK327702 GOF327702:GOG327702 GYB327702:GYC327702 HHX327702:HHY327702 HRT327702:HRU327702 IBP327702:IBQ327702 ILL327702:ILM327702 IVH327702:IVI327702 JFD327702:JFE327702 JOZ327702:JPA327702 JYV327702:JYW327702 KIR327702:KIS327702 KSN327702:KSO327702 LCJ327702:LCK327702 LMF327702:LMG327702 LWB327702:LWC327702 MFX327702:MFY327702 MPT327702:MPU327702 MZP327702:MZQ327702 NJL327702:NJM327702 NTH327702:NTI327702 ODD327702:ODE327702 OMZ327702:ONA327702 OWV327702:OWW327702 PGR327702:PGS327702 PQN327702:PQO327702 QAJ327702:QAK327702 QKF327702:QKG327702 QUB327702:QUC327702 RDX327702:RDY327702 RNT327702:RNU327702 RXP327702:RXQ327702 SHL327702:SHM327702 SRH327702:SRI327702 TBD327702:TBE327702 TKZ327702:TLA327702 TUV327702:TUW327702 UER327702:UES327702 UON327702:UOO327702 UYJ327702:UYK327702 VIF327702:VIG327702 VSB327702:VSC327702 WBX327702:WBY327702 WLT327702:WLU327702 WVP327702:WVQ327702 H393238:I393238 JD393238:JE393238 SZ393238:TA393238 ACV393238:ACW393238 AMR393238:AMS393238 AWN393238:AWO393238 BGJ393238:BGK393238 BQF393238:BQG393238 CAB393238:CAC393238 CJX393238:CJY393238 CTT393238:CTU393238 DDP393238:DDQ393238 DNL393238:DNM393238 DXH393238:DXI393238 EHD393238:EHE393238 EQZ393238:ERA393238 FAV393238:FAW393238 FKR393238:FKS393238 FUN393238:FUO393238 GEJ393238:GEK393238 GOF393238:GOG393238 GYB393238:GYC393238 HHX393238:HHY393238 HRT393238:HRU393238 IBP393238:IBQ393238 ILL393238:ILM393238 IVH393238:IVI393238 JFD393238:JFE393238 JOZ393238:JPA393238 JYV393238:JYW393238 KIR393238:KIS393238 KSN393238:KSO393238 LCJ393238:LCK393238 LMF393238:LMG393238 LWB393238:LWC393238 MFX393238:MFY393238 MPT393238:MPU393238 MZP393238:MZQ393238 NJL393238:NJM393238 NTH393238:NTI393238 ODD393238:ODE393238 OMZ393238:ONA393238 OWV393238:OWW393238 PGR393238:PGS393238 PQN393238:PQO393238 QAJ393238:QAK393238 QKF393238:QKG393238 QUB393238:QUC393238 RDX393238:RDY393238 RNT393238:RNU393238 RXP393238:RXQ393238 SHL393238:SHM393238 SRH393238:SRI393238 TBD393238:TBE393238 TKZ393238:TLA393238 TUV393238:TUW393238 UER393238:UES393238 UON393238:UOO393238 UYJ393238:UYK393238 VIF393238:VIG393238 VSB393238:VSC393238 WBX393238:WBY393238 WLT393238:WLU393238 WVP393238:WVQ393238 H458774:I458774 JD458774:JE458774 SZ458774:TA458774 ACV458774:ACW458774 AMR458774:AMS458774 AWN458774:AWO458774 BGJ458774:BGK458774 BQF458774:BQG458774 CAB458774:CAC458774 CJX458774:CJY458774 CTT458774:CTU458774 DDP458774:DDQ458774 DNL458774:DNM458774 DXH458774:DXI458774 EHD458774:EHE458774 EQZ458774:ERA458774 FAV458774:FAW458774 FKR458774:FKS458774 FUN458774:FUO458774 GEJ458774:GEK458774 GOF458774:GOG458774 GYB458774:GYC458774 HHX458774:HHY458774 HRT458774:HRU458774 IBP458774:IBQ458774 ILL458774:ILM458774 IVH458774:IVI458774 JFD458774:JFE458774 JOZ458774:JPA458774 JYV458774:JYW458774 KIR458774:KIS458774 KSN458774:KSO458774 LCJ458774:LCK458774 LMF458774:LMG458774 LWB458774:LWC458774 MFX458774:MFY458774 MPT458774:MPU458774 MZP458774:MZQ458774 NJL458774:NJM458774 NTH458774:NTI458774 ODD458774:ODE458774 OMZ458774:ONA458774 OWV458774:OWW458774 PGR458774:PGS458774 PQN458774:PQO458774 QAJ458774:QAK458774 QKF458774:QKG458774 QUB458774:QUC458774 RDX458774:RDY458774 RNT458774:RNU458774 RXP458774:RXQ458774 SHL458774:SHM458774 SRH458774:SRI458774 TBD458774:TBE458774 TKZ458774:TLA458774 TUV458774:TUW458774 UER458774:UES458774 UON458774:UOO458774 UYJ458774:UYK458774 VIF458774:VIG458774 VSB458774:VSC458774 WBX458774:WBY458774 WLT458774:WLU458774 WVP458774:WVQ458774 H524310:I524310 JD524310:JE524310 SZ524310:TA524310 ACV524310:ACW524310 AMR524310:AMS524310 AWN524310:AWO524310 BGJ524310:BGK524310 BQF524310:BQG524310 CAB524310:CAC524310 CJX524310:CJY524310 CTT524310:CTU524310 DDP524310:DDQ524310 DNL524310:DNM524310 DXH524310:DXI524310 EHD524310:EHE524310 EQZ524310:ERA524310 FAV524310:FAW524310 FKR524310:FKS524310 FUN524310:FUO524310 GEJ524310:GEK524310 GOF524310:GOG524310 GYB524310:GYC524310 HHX524310:HHY524310 HRT524310:HRU524310 IBP524310:IBQ524310 ILL524310:ILM524310 IVH524310:IVI524310 JFD524310:JFE524310 JOZ524310:JPA524310 JYV524310:JYW524310 KIR524310:KIS524310 KSN524310:KSO524310 LCJ524310:LCK524310 LMF524310:LMG524310 LWB524310:LWC524310 MFX524310:MFY524310 MPT524310:MPU524310 MZP524310:MZQ524310 NJL524310:NJM524310 NTH524310:NTI524310 ODD524310:ODE524310 OMZ524310:ONA524310 OWV524310:OWW524310 PGR524310:PGS524310 PQN524310:PQO524310 QAJ524310:QAK524310 QKF524310:QKG524310 QUB524310:QUC524310 RDX524310:RDY524310 RNT524310:RNU524310 RXP524310:RXQ524310 SHL524310:SHM524310 SRH524310:SRI524310 TBD524310:TBE524310 TKZ524310:TLA524310 TUV524310:TUW524310 UER524310:UES524310 UON524310:UOO524310 UYJ524310:UYK524310 VIF524310:VIG524310 VSB524310:VSC524310 WBX524310:WBY524310 WLT524310:WLU524310 WVP524310:WVQ524310 H589846:I589846 JD589846:JE589846 SZ589846:TA589846 ACV589846:ACW589846 AMR589846:AMS589846 AWN589846:AWO589846 BGJ589846:BGK589846 BQF589846:BQG589846 CAB589846:CAC589846 CJX589846:CJY589846 CTT589846:CTU589846 DDP589846:DDQ589846 DNL589846:DNM589846 DXH589846:DXI589846 EHD589846:EHE589846 EQZ589846:ERA589846 FAV589846:FAW589846 FKR589846:FKS589846 FUN589846:FUO589846 GEJ589846:GEK589846 GOF589846:GOG589846 GYB589846:GYC589846 HHX589846:HHY589846 HRT589846:HRU589846 IBP589846:IBQ589846 ILL589846:ILM589846 IVH589846:IVI589846 JFD589846:JFE589846 JOZ589846:JPA589846 JYV589846:JYW589846 KIR589846:KIS589846 KSN589846:KSO589846 LCJ589846:LCK589846 LMF589846:LMG589846 LWB589846:LWC589846 MFX589846:MFY589846 MPT589846:MPU589846 MZP589846:MZQ589846 NJL589846:NJM589846 NTH589846:NTI589846 ODD589846:ODE589846 OMZ589846:ONA589846 OWV589846:OWW589846 PGR589846:PGS589846 PQN589846:PQO589846 QAJ589846:QAK589846 QKF589846:QKG589846 QUB589846:QUC589846 RDX589846:RDY589846 RNT589846:RNU589846 RXP589846:RXQ589846 SHL589846:SHM589846 SRH589846:SRI589846 TBD589846:TBE589846 TKZ589846:TLA589846 TUV589846:TUW589846 UER589846:UES589846 UON589846:UOO589846 UYJ589846:UYK589846 VIF589846:VIG589846 VSB589846:VSC589846 WBX589846:WBY589846 WLT589846:WLU589846 WVP589846:WVQ589846 H655382:I655382 JD655382:JE655382 SZ655382:TA655382 ACV655382:ACW655382 AMR655382:AMS655382 AWN655382:AWO655382 BGJ655382:BGK655382 BQF655382:BQG655382 CAB655382:CAC655382 CJX655382:CJY655382 CTT655382:CTU655382 DDP655382:DDQ655382 DNL655382:DNM655382 DXH655382:DXI655382 EHD655382:EHE655382 EQZ655382:ERA655382 FAV655382:FAW655382 FKR655382:FKS655382 FUN655382:FUO655382 GEJ655382:GEK655382 GOF655382:GOG655382 GYB655382:GYC655382 HHX655382:HHY655382 HRT655382:HRU655382 IBP655382:IBQ655382 ILL655382:ILM655382 IVH655382:IVI655382 JFD655382:JFE655382 JOZ655382:JPA655382 JYV655382:JYW655382 KIR655382:KIS655382 KSN655382:KSO655382 LCJ655382:LCK655382 LMF655382:LMG655382 LWB655382:LWC655382 MFX655382:MFY655382 MPT655382:MPU655382 MZP655382:MZQ655382 NJL655382:NJM655382 NTH655382:NTI655382 ODD655382:ODE655382 OMZ655382:ONA655382 OWV655382:OWW655382 PGR655382:PGS655382 PQN655382:PQO655382 QAJ655382:QAK655382 QKF655382:QKG655382 QUB655382:QUC655382 RDX655382:RDY655382 RNT655382:RNU655382 RXP655382:RXQ655382 SHL655382:SHM655382 SRH655382:SRI655382 TBD655382:TBE655382 TKZ655382:TLA655382 TUV655382:TUW655382 UER655382:UES655382 UON655382:UOO655382 UYJ655382:UYK655382 VIF655382:VIG655382 VSB655382:VSC655382 WBX655382:WBY655382 WLT655382:WLU655382 WVP655382:WVQ655382 H720918:I720918 JD720918:JE720918 SZ720918:TA720918 ACV720918:ACW720918 AMR720918:AMS720918 AWN720918:AWO720918 BGJ720918:BGK720918 BQF720918:BQG720918 CAB720918:CAC720918 CJX720918:CJY720918 CTT720918:CTU720918 DDP720918:DDQ720918 DNL720918:DNM720918 DXH720918:DXI720918 EHD720918:EHE720918 EQZ720918:ERA720918 FAV720918:FAW720918 FKR720918:FKS720918 FUN720918:FUO720918 GEJ720918:GEK720918 GOF720918:GOG720918 GYB720918:GYC720918 HHX720918:HHY720918 HRT720918:HRU720918 IBP720918:IBQ720918 ILL720918:ILM720918 IVH720918:IVI720918 JFD720918:JFE720918 JOZ720918:JPA720918 JYV720918:JYW720918 KIR720918:KIS720918 KSN720918:KSO720918 LCJ720918:LCK720918 LMF720918:LMG720918 LWB720918:LWC720918 MFX720918:MFY720918 MPT720918:MPU720918 MZP720918:MZQ720918 NJL720918:NJM720918 NTH720918:NTI720918 ODD720918:ODE720918 OMZ720918:ONA720918 OWV720918:OWW720918 PGR720918:PGS720918 PQN720918:PQO720918 QAJ720918:QAK720918 QKF720918:QKG720918 QUB720918:QUC720918 RDX720918:RDY720918 RNT720918:RNU720918 RXP720918:RXQ720918 SHL720918:SHM720918 SRH720918:SRI720918 TBD720918:TBE720918 TKZ720918:TLA720918 TUV720918:TUW720918 UER720918:UES720918 UON720918:UOO720918 UYJ720918:UYK720918 VIF720918:VIG720918 VSB720918:VSC720918 WBX720918:WBY720918 WLT720918:WLU720918 WVP720918:WVQ720918 H786454:I786454 JD786454:JE786454 SZ786454:TA786454 ACV786454:ACW786454 AMR786454:AMS786454 AWN786454:AWO786454 BGJ786454:BGK786454 BQF786454:BQG786454 CAB786454:CAC786454 CJX786454:CJY786454 CTT786454:CTU786454 DDP786454:DDQ786454 DNL786454:DNM786454 DXH786454:DXI786454 EHD786454:EHE786454 EQZ786454:ERA786454 FAV786454:FAW786454 FKR786454:FKS786454 FUN786454:FUO786454 GEJ786454:GEK786454 GOF786454:GOG786454 GYB786454:GYC786454 HHX786454:HHY786454 HRT786454:HRU786454 IBP786454:IBQ786454 ILL786454:ILM786454 IVH786454:IVI786454 JFD786454:JFE786454 JOZ786454:JPA786454 JYV786454:JYW786454 KIR786454:KIS786454 KSN786454:KSO786454 LCJ786454:LCK786454 LMF786454:LMG786454 LWB786454:LWC786454 MFX786454:MFY786454 MPT786454:MPU786454 MZP786454:MZQ786454 NJL786454:NJM786454 NTH786454:NTI786454 ODD786454:ODE786454 OMZ786454:ONA786454 OWV786454:OWW786454 PGR786454:PGS786454 PQN786454:PQO786454 QAJ786454:QAK786454 QKF786454:QKG786454 QUB786454:QUC786454 RDX786454:RDY786454 RNT786454:RNU786454 RXP786454:RXQ786454 SHL786454:SHM786454 SRH786454:SRI786454 TBD786454:TBE786454 TKZ786454:TLA786454 TUV786454:TUW786454 UER786454:UES786454 UON786454:UOO786454 UYJ786454:UYK786454 VIF786454:VIG786454 VSB786454:VSC786454 WBX786454:WBY786454 WLT786454:WLU786454 WVP786454:WVQ786454 H851990:I851990 JD851990:JE851990 SZ851990:TA851990 ACV851990:ACW851990 AMR851990:AMS851990 AWN851990:AWO851990 BGJ851990:BGK851990 BQF851990:BQG851990 CAB851990:CAC851990 CJX851990:CJY851990 CTT851990:CTU851990 DDP851990:DDQ851990 DNL851990:DNM851990 DXH851990:DXI851990 EHD851990:EHE851990 EQZ851990:ERA851990 FAV851990:FAW851990 FKR851990:FKS851990 FUN851990:FUO851990 GEJ851990:GEK851990 GOF851990:GOG851990 GYB851990:GYC851990 HHX851990:HHY851990 HRT851990:HRU851990 IBP851990:IBQ851990 ILL851990:ILM851990 IVH851990:IVI851990 JFD851990:JFE851990 JOZ851990:JPA851990 JYV851990:JYW851990 KIR851990:KIS851990 KSN851990:KSO851990 LCJ851990:LCK851990 LMF851990:LMG851990 LWB851990:LWC851990 MFX851990:MFY851990 MPT851990:MPU851990 MZP851990:MZQ851990 NJL851990:NJM851990 NTH851990:NTI851990 ODD851990:ODE851990 OMZ851990:ONA851990 OWV851990:OWW851990 PGR851990:PGS851990 PQN851990:PQO851990 QAJ851990:QAK851990 QKF851990:QKG851990 QUB851990:QUC851990 RDX851990:RDY851990 RNT851990:RNU851990 RXP851990:RXQ851990 SHL851990:SHM851990 SRH851990:SRI851990 TBD851990:TBE851990 TKZ851990:TLA851990 TUV851990:TUW851990 UER851990:UES851990 UON851990:UOO851990 UYJ851990:UYK851990 VIF851990:VIG851990 VSB851990:VSC851990 WBX851990:WBY851990 WLT851990:WLU851990 WVP851990:WVQ851990 H917526:I917526 JD917526:JE917526 SZ917526:TA917526 ACV917526:ACW917526 AMR917526:AMS917526 AWN917526:AWO917526 BGJ917526:BGK917526 BQF917526:BQG917526 CAB917526:CAC917526 CJX917526:CJY917526 CTT917526:CTU917526 DDP917526:DDQ917526 DNL917526:DNM917526 DXH917526:DXI917526 EHD917526:EHE917526 EQZ917526:ERA917526 FAV917526:FAW917526 FKR917526:FKS917526 FUN917526:FUO917526 GEJ917526:GEK917526 GOF917526:GOG917526 GYB917526:GYC917526 HHX917526:HHY917526 HRT917526:HRU917526 IBP917526:IBQ917526 ILL917526:ILM917526 IVH917526:IVI917526 JFD917526:JFE917526 JOZ917526:JPA917526 JYV917526:JYW917526 KIR917526:KIS917526 KSN917526:KSO917526 LCJ917526:LCK917526 LMF917526:LMG917526 LWB917526:LWC917526 MFX917526:MFY917526 MPT917526:MPU917526 MZP917526:MZQ917526 NJL917526:NJM917526 NTH917526:NTI917526 ODD917526:ODE917526 OMZ917526:ONA917526 OWV917526:OWW917526 PGR917526:PGS917526 PQN917526:PQO917526 QAJ917526:QAK917526 QKF917526:QKG917526 QUB917526:QUC917526 RDX917526:RDY917526 RNT917526:RNU917526 RXP917526:RXQ917526 SHL917526:SHM917526 SRH917526:SRI917526 TBD917526:TBE917526 TKZ917526:TLA917526 TUV917526:TUW917526 UER917526:UES917526 UON917526:UOO917526 UYJ917526:UYK917526 VIF917526:VIG917526 VSB917526:VSC917526 WBX917526:WBY917526 WLT917526:WLU917526 WVP917526:WVQ917526 H983062:I983062 JD983062:JE983062 SZ983062:TA983062 ACV983062:ACW983062 AMR983062:AMS983062 AWN983062:AWO983062 BGJ983062:BGK983062 BQF983062:BQG983062 CAB983062:CAC983062 CJX983062:CJY983062 CTT983062:CTU983062 DDP983062:DDQ983062 DNL983062:DNM983062 DXH983062:DXI983062 EHD983062:EHE983062 EQZ983062:ERA983062 FAV983062:FAW983062 FKR983062:FKS983062 FUN983062:FUO983062 GEJ983062:GEK983062 GOF983062:GOG983062 GYB983062:GYC983062 HHX983062:HHY983062 HRT983062:HRU983062 IBP983062:IBQ983062 ILL983062:ILM983062 IVH983062:IVI983062 JFD983062:JFE983062 JOZ983062:JPA983062 JYV983062:JYW983062 KIR983062:KIS983062 KSN983062:KSO983062 LCJ983062:LCK983062 LMF983062:LMG983062 LWB983062:LWC983062 MFX983062:MFY983062 MPT983062:MPU983062 MZP983062:MZQ983062 NJL983062:NJM983062 NTH983062:NTI983062 ODD983062:ODE983062 OMZ983062:ONA983062 OWV983062:OWW983062 PGR983062:PGS983062 PQN983062:PQO983062 QAJ983062:QAK983062 QKF983062:QKG983062 QUB983062:QUC983062 RDX983062:RDY983062 RNT983062:RNU983062 RXP983062:RXQ983062 SHL983062:SHM983062 SRH983062:SRI983062 TBD983062:TBE983062 TKZ983062:TLA983062 TUV983062:TUW983062 UER983062:UES983062 UON983062:UOO983062 UYJ983062:UYK983062 VIF983062:VIG983062 VSB983062:VSC983062 WBX983062:WBY983062 WLT983062:WLU983062 WVP983062:WVQ983062 H27:I27 JD27:JE27 SZ27:TA27 ACV27:ACW27 AMR27:AMS27 AWN27:AWO27 BGJ27:BGK27 BQF27:BQG27 CAB27:CAC27 CJX27:CJY27 CTT27:CTU27 DDP27:DDQ27 DNL27:DNM27 DXH27:DXI27 EHD27:EHE27 EQZ27:ERA27 FAV27:FAW27 FKR27:FKS27 FUN27:FUO27 GEJ27:GEK27 GOF27:GOG27 GYB27:GYC27 HHX27:HHY27 HRT27:HRU27 IBP27:IBQ27 ILL27:ILM27 IVH27:IVI27 JFD27:JFE27 JOZ27:JPA27 JYV27:JYW27 KIR27:KIS27 KSN27:KSO27 LCJ27:LCK27 LMF27:LMG27 LWB27:LWC27 MFX27:MFY27 MPT27:MPU27 MZP27:MZQ27 NJL27:NJM27 NTH27:NTI27 ODD27:ODE27 OMZ27:ONA27 OWV27:OWW27 PGR27:PGS27 PQN27:PQO27 QAJ27:QAK27 QKF27:QKG27 QUB27:QUC27 RDX27:RDY27 RNT27:RNU27 RXP27:RXQ27 SHL27:SHM27 SRH27:SRI27 TBD27:TBE27 TKZ27:TLA27 TUV27:TUW27 UER27:UES27 UON27:UOO27 UYJ27:UYK27 VIF27:VIG27 VSB27:VSC27 WBX27:WBY27 WLT27:WLU27 WVP27:WVQ27 H65562:I65562 JD65562:JE65562 SZ65562:TA65562 ACV65562:ACW65562 AMR65562:AMS65562 AWN65562:AWO65562 BGJ65562:BGK65562 BQF65562:BQG65562 CAB65562:CAC65562 CJX65562:CJY65562 CTT65562:CTU65562 DDP65562:DDQ65562 DNL65562:DNM65562 DXH65562:DXI65562 EHD65562:EHE65562 EQZ65562:ERA65562 FAV65562:FAW65562 FKR65562:FKS65562 FUN65562:FUO65562 GEJ65562:GEK65562 GOF65562:GOG65562 GYB65562:GYC65562 HHX65562:HHY65562 HRT65562:HRU65562 IBP65562:IBQ65562 ILL65562:ILM65562 IVH65562:IVI65562 JFD65562:JFE65562 JOZ65562:JPA65562 JYV65562:JYW65562 KIR65562:KIS65562 KSN65562:KSO65562 LCJ65562:LCK65562 LMF65562:LMG65562 LWB65562:LWC65562 MFX65562:MFY65562 MPT65562:MPU65562 MZP65562:MZQ65562 NJL65562:NJM65562 NTH65562:NTI65562 ODD65562:ODE65562 OMZ65562:ONA65562 OWV65562:OWW65562 PGR65562:PGS65562 PQN65562:PQO65562 QAJ65562:QAK65562 QKF65562:QKG65562 QUB65562:QUC65562 RDX65562:RDY65562 RNT65562:RNU65562 RXP65562:RXQ65562 SHL65562:SHM65562 SRH65562:SRI65562 TBD65562:TBE65562 TKZ65562:TLA65562 TUV65562:TUW65562 UER65562:UES65562 UON65562:UOO65562 UYJ65562:UYK65562 VIF65562:VIG65562 VSB65562:VSC65562 WBX65562:WBY65562 WLT65562:WLU65562 WVP65562:WVQ65562 H131098:I131098 JD131098:JE131098 SZ131098:TA131098 ACV131098:ACW131098 AMR131098:AMS131098 AWN131098:AWO131098 BGJ131098:BGK131098 BQF131098:BQG131098 CAB131098:CAC131098 CJX131098:CJY131098 CTT131098:CTU131098 DDP131098:DDQ131098 DNL131098:DNM131098 DXH131098:DXI131098 EHD131098:EHE131098 EQZ131098:ERA131098 FAV131098:FAW131098 FKR131098:FKS131098 FUN131098:FUO131098 GEJ131098:GEK131098 GOF131098:GOG131098 GYB131098:GYC131098 HHX131098:HHY131098 HRT131098:HRU131098 IBP131098:IBQ131098 ILL131098:ILM131098 IVH131098:IVI131098 JFD131098:JFE131098 JOZ131098:JPA131098 JYV131098:JYW131098 KIR131098:KIS131098 KSN131098:KSO131098 LCJ131098:LCK131098 LMF131098:LMG131098 LWB131098:LWC131098 MFX131098:MFY131098 MPT131098:MPU131098 MZP131098:MZQ131098 NJL131098:NJM131098 NTH131098:NTI131098 ODD131098:ODE131098 OMZ131098:ONA131098 OWV131098:OWW131098 PGR131098:PGS131098 PQN131098:PQO131098 QAJ131098:QAK131098 QKF131098:QKG131098 QUB131098:QUC131098 RDX131098:RDY131098 RNT131098:RNU131098 RXP131098:RXQ131098 SHL131098:SHM131098 SRH131098:SRI131098 TBD131098:TBE131098 TKZ131098:TLA131098 TUV131098:TUW131098 UER131098:UES131098 UON131098:UOO131098 UYJ131098:UYK131098 VIF131098:VIG131098 VSB131098:VSC131098 WBX131098:WBY131098 WLT131098:WLU131098 WVP131098:WVQ131098 H196634:I196634 JD196634:JE196634 SZ196634:TA196634 ACV196634:ACW196634 AMR196634:AMS196634 AWN196634:AWO196634 BGJ196634:BGK196634 BQF196634:BQG196634 CAB196634:CAC196634 CJX196634:CJY196634 CTT196634:CTU196634 DDP196634:DDQ196634 DNL196634:DNM196634 DXH196634:DXI196634 EHD196634:EHE196634 EQZ196634:ERA196634 FAV196634:FAW196634 FKR196634:FKS196634 FUN196634:FUO196634 GEJ196634:GEK196634 GOF196634:GOG196634 GYB196634:GYC196634 HHX196634:HHY196634 HRT196634:HRU196634 IBP196634:IBQ196634 ILL196634:ILM196634 IVH196634:IVI196634 JFD196634:JFE196634 JOZ196634:JPA196634 JYV196634:JYW196634 KIR196634:KIS196634 KSN196634:KSO196634 LCJ196634:LCK196634 LMF196634:LMG196634 LWB196634:LWC196634 MFX196634:MFY196634 MPT196634:MPU196634 MZP196634:MZQ196634 NJL196634:NJM196634 NTH196634:NTI196634 ODD196634:ODE196634 OMZ196634:ONA196634 OWV196634:OWW196634 PGR196634:PGS196634 PQN196634:PQO196634 QAJ196634:QAK196634 QKF196634:QKG196634 QUB196634:QUC196634 RDX196634:RDY196634 RNT196634:RNU196634 RXP196634:RXQ196634 SHL196634:SHM196634 SRH196634:SRI196634 TBD196634:TBE196634 TKZ196634:TLA196634 TUV196634:TUW196634 UER196634:UES196634 UON196634:UOO196634 UYJ196634:UYK196634 VIF196634:VIG196634 VSB196634:VSC196634 WBX196634:WBY196634 WLT196634:WLU196634 WVP196634:WVQ196634 H262170:I262170 JD262170:JE262170 SZ262170:TA262170 ACV262170:ACW262170 AMR262170:AMS262170 AWN262170:AWO262170 BGJ262170:BGK262170 BQF262170:BQG262170 CAB262170:CAC262170 CJX262170:CJY262170 CTT262170:CTU262170 DDP262170:DDQ262170 DNL262170:DNM262170 DXH262170:DXI262170 EHD262170:EHE262170 EQZ262170:ERA262170 FAV262170:FAW262170 FKR262170:FKS262170 FUN262170:FUO262170 GEJ262170:GEK262170 GOF262170:GOG262170 GYB262170:GYC262170 HHX262170:HHY262170 HRT262170:HRU262170 IBP262170:IBQ262170 ILL262170:ILM262170 IVH262170:IVI262170 JFD262170:JFE262170 JOZ262170:JPA262170 JYV262170:JYW262170 KIR262170:KIS262170 KSN262170:KSO262170 LCJ262170:LCK262170 LMF262170:LMG262170 LWB262170:LWC262170 MFX262170:MFY262170 MPT262170:MPU262170 MZP262170:MZQ262170 NJL262170:NJM262170 NTH262170:NTI262170 ODD262170:ODE262170 OMZ262170:ONA262170 OWV262170:OWW262170 PGR262170:PGS262170 PQN262170:PQO262170 QAJ262170:QAK262170 QKF262170:QKG262170 QUB262170:QUC262170 RDX262170:RDY262170 RNT262170:RNU262170 RXP262170:RXQ262170 SHL262170:SHM262170 SRH262170:SRI262170 TBD262170:TBE262170 TKZ262170:TLA262170 TUV262170:TUW262170 UER262170:UES262170 UON262170:UOO262170 UYJ262170:UYK262170 VIF262170:VIG262170 VSB262170:VSC262170 WBX262170:WBY262170 WLT262170:WLU262170 WVP262170:WVQ262170 H327706:I327706 JD327706:JE327706 SZ327706:TA327706 ACV327706:ACW327706 AMR327706:AMS327706 AWN327706:AWO327706 BGJ327706:BGK327706 BQF327706:BQG327706 CAB327706:CAC327706 CJX327706:CJY327706 CTT327706:CTU327706 DDP327706:DDQ327706 DNL327706:DNM327706 DXH327706:DXI327706 EHD327706:EHE327706 EQZ327706:ERA327706 FAV327706:FAW327706 FKR327706:FKS327706 FUN327706:FUO327706 GEJ327706:GEK327706 GOF327706:GOG327706 GYB327706:GYC327706 HHX327706:HHY327706 HRT327706:HRU327706 IBP327706:IBQ327706 ILL327706:ILM327706 IVH327706:IVI327706 JFD327706:JFE327706 JOZ327706:JPA327706 JYV327706:JYW327706 KIR327706:KIS327706 KSN327706:KSO327706 LCJ327706:LCK327706 LMF327706:LMG327706 LWB327706:LWC327706 MFX327706:MFY327706 MPT327706:MPU327706 MZP327706:MZQ327706 NJL327706:NJM327706 NTH327706:NTI327706 ODD327706:ODE327706 OMZ327706:ONA327706 OWV327706:OWW327706 PGR327706:PGS327706 PQN327706:PQO327706 QAJ327706:QAK327706 QKF327706:QKG327706 QUB327706:QUC327706 RDX327706:RDY327706 RNT327706:RNU327706 RXP327706:RXQ327706 SHL327706:SHM327706 SRH327706:SRI327706 TBD327706:TBE327706 TKZ327706:TLA327706 TUV327706:TUW327706 UER327706:UES327706 UON327706:UOO327706 UYJ327706:UYK327706 VIF327706:VIG327706 VSB327706:VSC327706 WBX327706:WBY327706 WLT327706:WLU327706 WVP327706:WVQ327706 H393242:I393242 JD393242:JE393242 SZ393242:TA393242 ACV393242:ACW393242 AMR393242:AMS393242 AWN393242:AWO393242 BGJ393242:BGK393242 BQF393242:BQG393242 CAB393242:CAC393242 CJX393242:CJY393242 CTT393242:CTU393242 DDP393242:DDQ393242 DNL393242:DNM393242 DXH393242:DXI393242 EHD393242:EHE393242 EQZ393242:ERA393242 FAV393242:FAW393242 FKR393242:FKS393242 FUN393242:FUO393242 GEJ393242:GEK393242 GOF393242:GOG393242 GYB393242:GYC393242 HHX393242:HHY393242 HRT393242:HRU393242 IBP393242:IBQ393242 ILL393242:ILM393242 IVH393242:IVI393242 JFD393242:JFE393242 JOZ393242:JPA393242 JYV393242:JYW393242 KIR393242:KIS393242 KSN393242:KSO393242 LCJ393242:LCK393242 LMF393242:LMG393242 LWB393242:LWC393242 MFX393242:MFY393242 MPT393242:MPU393242 MZP393242:MZQ393242 NJL393242:NJM393242 NTH393242:NTI393242 ODD393242:ODE393242 OMZ393242:ONA393242 OWV393242:OWW393242 PGR393242:PGS393242 PQN393242:PQO393242 QAJ393242:QAK393242 QKF393242:QKG393242 QUB393242:QUC393242 RDX393242:RDY393242 RNT393242:RNU393242 RXP393242:RXQ393242 SHL393242:SHM393242 SRH393242:SRI393242 TBD393242:TBE393242 TKZ393242:TLA393242 TUV393242:TUW393242 UER393242:UES393242 UON393242:UOO393242 UYJ393242:UYK393242 VIF393242:VIG393242 VSB393242:VSC393242 WBX393242:WBY393242 WLT393242:WLU393242 WVP393242:WVQ393242 H458778:I458778 JD458778:JE458778 SZ458778:TA458778 ACV458778:ACW458778 AMR458778:AMS458778 AWN458778:AWO458778 BGJ458778:BGK458778 BQF458778:BQG458778 CAB458778:CAC458778 CJX458778:CJY458778 CTT458778:CTU458778 DDP458778:DDQ458778 DNL458778:DNM458778 DXH458778:DXI458778 EHD458778:EHE458778 EQZ458778:ERA458778 FAV458778:FAW458778 FKR458778:FKS458778 FUN458778:FUO458778 GEJ458778:GEK458778 GOF458778:GOG458778 GYB458778:GYC458778 HHX458778:HHY458778 HRT458778:HRU458778 IBP458778:IBQ458778 ILL458778:ILM458778 IVH458778:IVI458778 JFD458778:JFE458778 JOZ458778:JPA458778 JYV458778:JYW458778 KIR458778:KIS458778 KSN458778:KSO458778 LCJ458778:LCK458778 LMF458778:LMG458778 LWB458778:LWC458778 MFX458778:MFY458778 MPT458778:MPU458778 MZP458778:MZQ458778 NJL458778:NJM458778 NTH458778:NTI458778 ODD458778:ODE458778 OMZ458778:ONA458778 OWV458778:OWW458778 PGR458778:PGS458778 PQN458778:PQO458778 QAJ458778:QAK458778 QKF458778:QKG458778 QUB458778:QUC458778 RDX458778:RDY458778 RNT458778:RNU458778 RXP458778:RXQ458778 SHL458778:SHM458778 SRH458778:SRI458778 TBD458778:TBE458778 TKZ458778:TLA458778 TUV458778:TUW458778 UER458778:UES458778 UON458778:UOO458778 UYJ458778:UYK458778 VIF458778:VIG458778 VSB458778:VSC458778 WBX458778:WBY458778 WLT458778:WLU458778 WVP458778:WVQ458778 H524314:I524314 JD524314:JE524314 SZ524314:TA524314 ACV524314:ACW524314 AMR524314:AMS524314 AWN524314:AWO524314 BGJ524314:BGK524314 BQF524314:BQG524314 CAB524314:CAC524314 CJX524314:CJY524314 CTT524314:CTU524314 DDP524314:DDQ524314 DNL524314:DNM524314 DXH524314:DXI524314 EHD524314:EHE524314 EQZ524314:ERA524314 FAV524314:FAW524314 FKR524314:FKS524314 FUN524314:FUO524314 GEJ524314:GEK524314 GOF524314:GOG524314 GYB524314:GYC524314 HHX524314:HHY524314 HRT524314:HRU524314 IBP524314:IBQ524314 ILL524314:ILM524314 IVH524314:IVI524314 JFD524314:JFE524314 JOZ524314:JPA524314 JYV524314:JYW524314 KIR524314:KIS524314 KSN524314:KSO524314 LCJ524314:LCK524314 LMF524314:LMG524314 LWB524314:LWC524314 MFX524314:MFY524314 MPT524314:MPU524314 MZP524314:MZQ524314 NJL524314:NJM524314 NTH524314:NTI524314 ODD524314:ODE524314 OMZ524314:ONA524314 OWV524314:OWW524314 PGR524314:PGS524314 PQN524314:PQO524314 QAJ524314:QAK524314 QKF524314:QKG524314 QUB524314:QUC524314 RDX524314:RDY524314 RNT524314:RNU524314 RXP524314:RXQ524314 SHL524314:SHM524314 SRH524314:SRI524314 TBD524314:TBE524314 TKZ524314:TLA524314 TUV524314:TUW524314 UER524314:UES524314 UON524314:UOO524314 UYJ524314:UYK524314 VIF524314:VIG524314 VSB524314:VSC524314 WBX524314:WBY524314 WLT524314:WLU524314 WVP524314:WVQ524314 H589850:I589850 JD589850:JE589850 SZ589850:TA589850 ACV589850:ACW589850 AMR589850:AMS589850 AWN589850:AWO589850 BGJ589850:BGK589850 BQF589850:BQG589850 CAB589850:CAC589850 CJX589850:CJY589850 CTT589850:CTU589850 DDP589850:DDQ589850 DNL589850:DNM589850 DXH589850:DXI589850 EHD589850:EHE589850 EQZ589850:ERA589850 FAV589850:FAW589850 FKR589850:FKS589850 FUN589850:FUO589850 GEJ589850:GEK589850 GOF589850:GOG589850 GYB589850:GYC589850 HHX589850:HHY589850 HRT589850:HRU589850 IBP589850:IBQ589850 ILL589850:ILM589850 IVH589850:IVI589850 JFD589850:JFE589850 JOZ589850:JPA589850 JYV589850:JYW589850 KIR589850:KIS589850 KSN589850:KSO589850 LCJ589850:LCK589850 LMF589850:LMG589850 LWB589850:LWC589850 MFX589850:MFY589850 MPT589850:MPU589850 MZP589850:MZQ589850 NJL589850:NJM589850 NTH589850:NTI589850 ODD589850:ODE589850 OMZ589850:ONA589850 OWV589850:OWW589850 PGR589850:PGS589850 PQN589850:PQO589850 QAJ589850:QAK589850 QKF589850:QKG589850 QUB589850:QUC589850 RDX589850:RDY589850 RNT589850:RNU589850 RXP589850:RXQ589850 SHL589850:SHM589850 SRH589850:SRI589850 TBD589850:TBE589850 TKZ589850:TLA589850 TUV589850:TUW589850 UER589850:UES589850 UON589850:UOO589850 UYJ589850:UYK589850 VIF589850:VIG589850 VSB589850:VSC589850 WBX589850:WBY589850 WLT589850:WLU589850 WVP589850:WVQ589850 H655386:I655386 JD655386:JE655386 SZ655386:TA655386 ACV655386:ACW655386 AMR655386:AMS655386 AWN655386:AWO655386 BGJ655386:BGK655386 BQF655386:BQG655386 CAB655386:CAC655386 CJX655386:CJY655386 CTT655386:CTU655386 DDP655386:DDQ655386 DNL655386:DNM655386 DXH655386:DXI655386 EHD655386:EHE655386 EQZ655386:ERA655386 FAV655386:FAW655386 FKR655386:FKS655386 FUN655386:FUO655386 GEJ655386:GEK655386 GOF655386:GOG655386 GYB655386:GYC655386 HHX655386:HHY655386 HRT655386:HRU655386 IBP655386:IBQ655386 ILL655386:ILM655386 IVH655386:IVI655386 JFD655386:JFE655386 JOZ655386:JPA655386 JYV655386:JYW655386 KIR655386:KIS655386 KSN655386:KSO655386 LCJ655386:LCK655386 LMF655386:LMG655386 LWB655386:LWC655386 MFX655386:MFY655386 MPT655386:MPU655386 MZP655386:MZQ655386 NJL655386:NJM655386 NTH655386:NTI655386 ODD655386:ODE655386 OMZ655386:ONA655386 OWV655386:OWW655386 PGR655386:PGS655386 PQN655386:PQO655386 QAJ655386:QAK655386 QKF655386:QKG655386 QUB655386:QUC655386 RDX655386:RDY655386 RNT655386:RNU655386 RXP655386:RXQ655386 SHL655386:SHM655386 SRH655386:SRI655386 TBD655386:TBE655386 TKZ655386:TLA655386 TUV655386:TUW655386 UER655386:UES655386 UON655386:UOO655386 UYJ655386:UYK655386 VIF655386:VIG655386 VSB655386:VSC655386 WBX655386:WBY655386 WLT655386:WLU655386 WVP655386:WVQ655386 H720922:I720922 JD720922:JE720922 SZ720922:TA720922 ACV720922:ACW720922 AMR720922:AMS720922 AWN720922:AWO720922 BGJ720922:BGK720922 BQF720922:BQG720922 CAB720922:CAC720922 CJX720922:CJY720922 CTT720922:CTU720922 DDP720922:DDQ720922 DNL720922:DNM720922 DXH720922:DXI720922 EHD720922:EHE720922 EQZ720922:ERA720922 FAV720922:FAW720922 FKR720922:FKS720922 FUN720922:FUO720922 GEJ720922:GEK720922 GOF720922:GOG720922 GYB720922:GYC720922 HHX720922:HHY720922 HRT720922:HRU720922 IBP720922:IBQ720922 ILL720922:ILM720922 IVH720922:IVI720922 JFD720922:JFE720922 JOZ720922:JPA720922 JYV720922:JYW720922 KIR720922:KIS720922 KSN720922:KSO720922 LCJ720922:LCK720922 LMF720922:LMG720922 LWB720922:LWC720922 MFX720922:MFY720922 MPT720922:MPU720922 MZP720922:MZQ720922 NJL720922:NJM720922 NTH720922:NTI720922 ODD720922:ODE720922 OMZ720922:ONA720922 OWV720922:OWW720922 PGR720922:PGS720922 PQN720922:PQO720922 QAJ720922:QAK720922 QKF720922:QKG720922 QUB720922:QUC720922 RDX720922:RDY720922 RNT720922:RNU720922 RXP720922:RXQ720922 SHL720922:SHM720922 SRH720922:SRI720922 TBD720922:TBE720922 TKZ720922:TLA720922 TUV720922:TUW720922 UER720922:UES720922 UON720922:UOO720922 UYJ720922:UYK720922 VIF720922:VIG720922 VSB720922:VSC720922 WBX720922:WBY720922 WLT720922:WLU720922 WVP720922:WVQ720922 H786458:I786458 JD786458:JE786458 SZ786458:TA786458 ACV786458:ACW786458 AMR786458:AMS786458 AWN786458:AWO786458 BGJ786458:BGK786458 BQF786458:BQG786458 CAB786458:CAC786458 CJX786458:CJY786458 CTT786458:CTU786458 DDP786458:DDQ786458 DNL786458:DNM786458 DXH786458:DXI786458 EHD786458:EHE786458 EQZ786458:ERA786458 FAV786458:FAW786458 FKR786458:FKS786458 FUN786458:FUO786458 GEJ786458:GEK786458 GOF786458:GOG786458 GYB786458:GYC786458 HHX786458:HHY786458 HRT786458:HRU786458 IBP786458:IBQ786458 ILL786458:ILM786458 IVH786458:IVI786458 JFD786458:JFE786458 JOZ786458:JPA786458 JYV786458:JYW786458 KIR786458:KIS786458 KSN786458:KSO786458 LCJ786458:LCK786458 LMF786458:LMG786458 LWB786458:LWC786458 MFX786458:MFY786458 MPT786458:MPU786458 MZP786458:MZQ786458 NJL786458:NJM786458 NTH786458:NTI786458 ODD786458:ODE786458 OMZ786458:ONA786458 OWV786458:OWW786458 PGR786458:PGS786458 PQN786458:PQO786458 QAJ786458:QAK786458 QKF786458:QKG786458 QUB786458:QUC786458 RDX786458:RDY786458 RNT786458:RNU786458 RXP786458:RXQ786458 SHL786458:SHM786458 SRH786458:SRI786458 TBD786458:TBE786458 TKZ786458:TLA786458 TUV786458:TUW786458 UER786458:UES786458 UON786458:UOO786458 UYJ786458:UYK786458 VIF786458:VIG786458 VSB786458:VSC786458 WBX786458:WBY786458 WLT786458:WLU786458 WVP786458:WVQ786458 H851994:I851994 JD851994:JE851994 SZ851994:TA851994 ACV851994:ACW851994 AMR851994:AMS851994 AWN851994:AWO851994 BGJ851994:BGK851994 BQF851994:BQG851994 CAB851994:CAC851994 CJX851994:CJY851994 CTT851994:CTU851994 DDP851994:DDQ851994 DNL851994:DNM851994 DXH851994:DXI851994 EHD851994:EHE851994 EQZ851994:ERA851994 FAV851994:FAW851994 FKR851994:FKS851994 FUN851994:FUO851994 GEJ851994:GEK851994 GOF851994:GOG851994 GYB851994:GYC851994 HHX851994:HHY851994 HRT851994:HRU851994 IBP851994:IBQ851994 ILL851994:ILM851994 IVH851994:IVI851994 JFD851994:JFE851994 JOZ851994:JPA851994 JYV851994:JYW851994 KIR851994:KIS851994 KSN851994:KSO851994 LCJ851994:LCK851994 LMF851994:LMG851994 LWB851994:LWC851994 MFX851994:MFY851994 MPT851994:MPU851994 MZP851994:MZQ851994 NJL851994:NJM851994 NTH851994:NTI851994 ODD851994:ODE851994 OMZ851994:ONA851994 OWV851994:OWW851994 PGR851994:PGS851994 PQN851994:PQO851994 QAJ851994:QAK851994 QKF851994:QKG851994 QUB851994:QUC851994 RDX851994:RDY851994 RNT851994:RNU851994 RXP851994:RXQ851994 SHL851994:SHM851994 SRH851994:SRI851994 TBD851994:TBE851994 TKZ851994:TLA851994 TUV851994:TUW851994 UER851994:UES851994 UON851994:UOO851994 UYJ851994:UYK851994 VIF851994:VIG851994 VSB851994:VSC851994 WBX851994:WBY851994 WLT851994:WLU851994 WVP851994:WVQ851994 H917530:I917530 JD917530:JE917530 SZ917530:TA917530 ACV917530:ACW917530 AMR917530:AMS917530 AWN917530:AWO917530 BGJ917530:BGK917530 BQF917530:BQG917530 CAB917530:CAC917530 CJX917530:CJY917530 CTT917530:CTU917530 DDP917530:DDQ917530 DNL917530:DNM917530 DXH917530:DXI917530 EHD917530:EHE917530 EQZ917530:ERA917530 FAV917530:FAW917530 FKR917530:FKS917530 FUN917530:FUO917530 GEJ917530:GEK917530 GOF917530:GOG917530 GYB917530:GYC917530 HHX917530:HHY917530 HRT917530:HRU917530 IBP917530:IBQ917530 ILL917530:ILM917530 IVH917530:IVI917530 JFD917530:JFE917530 JOZ917530:JPA917530 JYV917530:JYW917530 KIR917530:KIS917530 KSN917530:KSO917530 LCJ917530:LCK917530 LMF917530:LMG917530 LWB917530:LWC917530 MFX917530:MFY917530 MPT917530:MPU917530 MZP917530:MZQ917530 NJL917530:NJM917530 NTH917530:NTI917530 ODD917530:ODE917530 OMZ917530:ONA917530 OWV917530:OWW917530 PGR917530:PGS917530 PQN917530:PQO917530 QAJ917530:QAK917530 QKF917530:QKG917530 QUB917530:QUC917530 RDX917530:RDY917530 RNT917530:RNU917530 RXP917530:RXQ917530 SHL917530:SHM917530 SRH917530:SRI917530 TBD917530:TBE917530 TKZ917530:TLA917530 TUV917530:TUW917530 UER917530:UES917530 UON917530:UOO917530 UYJ917530:UYK917530 VIF917530:VIG917530 VSB917530:VSC917530 WBX917530:WBY917530 WLT917530:WLU917530 WVP917530:WVQ917530 H983066:I983066 JD983066:JE983066 SZ983066:TA983066 ACV983066:ACW983066 AMR983066:AMS983066 AWN983066:AWO983066 BGJ983066:BGK983066 BQF983066:BQG983066 CAB983066:CAC983066 CJX983066:CJY983066 CTT983066:CTU983066 DDP983066:DDQ983066 DNL983066:DNM983066 DXH983066:DXI983066 EHD983066:EHE983066 EQZ983066:ERA983066 FAV983066:FAW983066 FKR983066:FKS983066 FUN983066:FUO983066 GEJ983066:GEK983066 GOF983066:GOG983066 GYB983066:GYC983066 HHX983066:HHY983066 HRT983066:HRU983066 IBP983066:IBQ983066 ILL983066:ILM983066 IVH983066:IVI983066 JFD983066:JFE983066 JOZ983066:JPA983066 JYV983066:JYW983066 KIR983066:KIS983066 KSN983066:KSO983066 LCJ983066:LCK983066 LMF983066:LMG983066 LWB983066:LWC983066 MFX983066:MFY983066 MPT983066:MPU983066 MZP983066:MZQ983066 NJL983066:NJM983066 NTH983066:NTI983066 ODD983066:ODE983066 OMZ983066:ONA983066 OWV983066:OWW983066 PGR983066:PGS983066 PQN983066:PQO983066 QAJ983066:QAK983066 QKF983066:QKG983066 QUB983066:QUC983066 RDX983066:RDY983066 RNT983066:RNU983066 RXP983066:RXQ983066 SHL983066:SHM983066 SRH983066:SRI983066 TBD983066:TBE983066 TKZ983066:TLA983066 TUV983066:TUW983066 UER983066:UES983066 UON983066:UOO983066 UYJ983066:UYK983066 VIF983066:VIG983066 VSB983066:VSC983066 WBX983066:WBY983066 WLT983066:WLU983066 WVP983066:WVQ983066">
      <formula1>1E+33</formula1>
    </dataValidation>
  </dataValidations>
  <hyperlinks>
    <hyperlink ref="C24" location="Ф.4.2!A1" display="+"/>
    <hyperlink ref="C43" location="Ф.4.2!A1" display="+"/>
    <hyperlink ref="F34" location="Ф.6.2!F1" display="Добавить"/>
  </hyperlinks>
  <printOptions horizontalCentered="1"/>
  <pageMargins left="0.25" right="0.25" top="0.75" bottom="0.75" header="0.3" footer="0.3"/>
  <pageSetup paperSize="9" scale="59" fitToHeight="10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1.1</vt:lpstr>
      <vt:lpstr>1.3</vt:lpstr>
      <vt:lpstr>4.2</vt:lpstr>
      <vt:lpstr>SCOPE_LOAD_6_2</vt:lpstr>
      <vt:lpstr>'4.2'!SCOPE_LOAD_8</vt:lpstr>
      <vt:lpstr>'4.2'!Область_печати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petrov</dc:creator>
  <cp:lastModifiedBy>petrov</cp:lastModifiedBy>
  <dcterms:created xsi:type="dcterms:W3CDTF">2014-09-30T13:27:11Z</dcterms:created>
  <dcterms:modified xsi:type="dcterms:W3CDTF">2014-09-30T13:35:53Z</dcterms:modified>
</cp:coreProperties>
</file>