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1">#REF!</definedName>
    <definedName name="\ф23">#REF!</definedName>
    <definedName name="___" localSheetId="0">'[6]7'!$B$25</definedName>
    <definedName name="___" localSheetId="1">'[134]7'!$B$25</definedName>
    <definedName name="___">'[7]7'!$B$25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'[8]#ССЫЛКА'!$Q$2</definedName>
    <definedName name="____FOT1">'[9]ФОТ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'[8]#ССЫЛКА'!$Q$2</definedName>
    <definedName name="___FOT1">'[9]ФОТ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[10]ЦЕНА!#REF!</definedName>
    <definedName name="__123Graph_AMAIN" hidden="1">[10]ЦЕНА!#REF!</definedName>
    <definedName name="__a02" localSheetId="0">#REF!</definedName>
    <definedName name="__a02" localSheetId="1">#REF!</definedName>
    <definedName name="__a02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'[11]#ССЫЛКА'!$Q$2</definedName>
    <definedName name="__FOT1">'[9]ФОТ по месяцам'!$D$5:$D$41</definedName>
    <definedName name="__FY1">[12]!__FY1</definedName>
    <definedName name="__gf2" localSheetId="0">#REF!</definedName>
    <definedName name="__gf2" localSheetId="1">#REF!</definedName>
    <definedName name="__gf2">#REF!</definedName>
    <definedName name="__M8">[12]!__M8</definedName>
    <definedName name="__M9">[12]!__M9</definedName>
    <definedName name="__mm1" localSheetId="0">[13]ПРОГНОЗ_1!#REF!</definedName>
    <definedName name="__mm1" localSheetId="1">[135]ПРОГНОЗ_1!#REF!</definedName>
    <definedName name="__mm1">[14]ПРОГНОЗ_1!#REF!</definedName>
    <definedName name="__mmm89" localSheetId="0">#REF!</definedName>
    <definedName name="__mmm89" localSheetId="1">#REF!</definedName>
    <definedName name="__mmm89">#REF!</definedName>
    <definedName name="__mn5">'[15]BCS APP CR'!$E$24</definedName>
    <definedName name="__Ob1" localSheetId="0">#REF!</definedName>
    <definedName name="__Ob1" localSheetId="1">#REF!</definedName>
    <definedName name="__Ob1">#REF!</definedName>
    <definedName name="__q11">[12]!__q11</definedName>
    <definedName name="__q15">[12]!__q15</definedName>
    <definedName name="__q17">[12]!__q17</definedName>
    <definedName name="__q2">[12]!__q2</definedName>
    <definedName name="__q3">[12]!__q3</definedName>
    <definedName name="__q4">[12]!__q4</definedName>
    <definedName name="__q5">[12]!__q5</definedName>
    <definedName name="__q6">[12]!__q6</definedName>
    <definedName name="__q7">[12]!__q7</definedName>
    <definedName name="__q8">[12]!__q8</definedName>
    <definedName name="__q9">[12]!__q9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'[16]APP Systems'!$H$49</definedName>
    <definedName name="__sy7" localSheetId="0">#REF!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1">'[17]Общие продажи'!#REF!</definedName>
    <definedName name="_1.Телевизоры">'[17]Общие продажи'!#REF!</definedName>
    <definedName name="_10.УСЛУГИ" localSheetId="1">'[17]Общие продажи'!#REF!</definedName>
    <definedName name="_10.УСЛУГИ">'[17]Общие продажи'!#REF!</definedName>
    <definedName name="_11.1.ТВ21" localSheetId="1">'[17]Общие продажи'!#REF!</definedName>
    <definedName name="_11.1.ТВ21">'[17]Общие продажи'!#REF!</definedName>
    <definedName name="_11.2.ТВ21" localSheetId="1">'[17]Общие продажи'!#REF!</definedName>
    <definedName name="_11.2.ТВ21">'[17]Общие продажи'!#REF!</definedName>
    <definedName name="_11.3.ТВ20" localSheetId="1">'[17]Общие продажи'!#REF!</definedName>
    <definedName name="_11.3.ТВ20">'[17]Общие продажи'!#REF!</definedName>
    <definedName name="_11.4.ТВ14" localSheetId="1">'[17]Общие продажи'!#REF!</definedName>
    <definedName name="_11.4.ТВ14">'[17]Общие продажи'!#REF!</definedName>
    <definedName name="_11.5ТВэлитные" localSheetId="1">'[17]Общие продажи'!#REF!</definedName>
    <definedName name="_11.5ТВэлитные">'[17]Общие продажи'!#REF!</definedName>
    <definedName name="_11.6АвтоТВ" localSheetId="1">'[17]Общие продажи'!#REF!</definedName>
    <definedName name="_11.6АвтоТВ">'[17]Общие продажи'!#REF!</definedName>
    <definedName name="_11.СКИДКИ" localSheetId="1">'[17]Общие продажи'!#REF!</definedName>
    <definedName name="_11.СКИДКИ">'[17]Общие продажи'!#REF!</definedName>
    <definedName name="_12.НЕИЗВ.ТОВАР" localSheetId="1">'[17]Общие продажи'!#REF!</definedName>
    <definedName name="_12.НЕИЗВ.ТОВАР">'[17]Общие продажи'!#REF!</definedName>
    <definedName name="_2.Видео" localSheetId="1">'[17]Общие продажи'!#REF!</definedName>
    <definedName name="_2.Видео">'[17]Общие продажи'!#REF!</definedName>
    <definedName name="_22.5.Видеомагн." localSheetId="1">'[17]Общие продажи'!#REF!</definedName>
    <definedName name="_22.5.Видеомагн.">'[17]Общие продажи'!#REF!</definedName>
    <definedName name="_22.6.Видеопл.пиш" localSheetId="1">'[17]Общие продажи'!#REF!</definedName>
    <definedName name="_22.6.Видеопл.пиш">'[17]Общие продажи'!#REF!</definedName>
    <definedName name="_22.7.Bидеопл.неп" localSheetId="1">'[17]Общие продажи'!#REF!</definedName>
    <definedName name="_22.7.Bидеопл.неп">'[17]Общие продажи'!#REF!</definedName>
    <definedName name="_22.8.Bидеокамеры" localSheetId="1">'[17]Общие продажи'!#REF!</definedName>
    <definedName name="_22.8.Bидеокамеры">'[17]Общие продажи'!#REF!</definedName>
    <definedName name="_3.Аудио" localSheetId="1">'[17]Общие продажи'!#REF!</definedName>
    <definedName name="_3.Аудио">'[17]Общие продажи'!#REF!</definedName>
    <definedName name="_3AУДИОMAГНЛ" localSheetId="1">'[17]Общие продажи'!#REF!</definedName>
    <definedName name="_3AУДИОMAГНЛ">'[17]Общие продажи'!#REF!</definedName>
    <definedName name="_3MУЗ.ЦЕНТРЫ" localSheetId="1">'[17]Общие продажи'!#REF!</definedName>
    <definedName name="_3MУЗ.ЦЕНТРЫ">'[17]Общие продажи'!#REF!</definedName>
    <definedName name="_3WALKMAN" localSheetId="1">'[17]Общие продажи'!#REF!</definedName>
    <definedName name="_3WALKMAN">'[17]Общие продажи'!#REF!</definedName>
    <definedName name="_3Наушники" localSheetId="1">'[17]Общие продажи'!#REF!</definedName>
    <definedName name="_3Наушники">'[17]Общие продажи'!#REF!</definedName>
    <definedName name="_4.HiFisystem" localSheetId="1">'[17]Общие продажи'!#REF!</definedName>
    <definedName name="_4.HiFisystem">'[17]Общие продажи'!#REF!</definedName>
    <definedName name="_44.1.Technics" localSheetId="1">'[17]Общие продажи'!#REF!</definedName>
    <definedName name="_44.1.Technics">'[17]Общие продажи'!#REF!</definedName>
    <definedName name="_44.10.Yamaha" localSheetId="1">'[17]Общие продажи'!#REF!</definedName>
    <definedName name="_44.10.Yamaha">'[17]Общие продажи'!#REF!</definedName>
    <definedName name="_44.11.Pioneer" localSheetId="1">'[17]Общие продажи'!#REF!</definedName>
    <definedName name="_44.11.Pioneer">'[17]Общие продажи'!#REF!</definedName>
    <definedName name="_44.15.Infinity" localSheetId="1">'[17]Общие продажи'!#REF!</definedName>
    <definedName name="_44.15.Infinity">'[17]Общие продажи'!#REF!</definedName>
    <definedName name="_44.19.Canton" localSheetId="1">'[17]Общие продажи'!#REF!</definedName>
    <definedName name="_44.19.Canton">'[17]Общие продажи'!#REF!</definedName>
    <definedName name="_44.2.Sony" localSheetId="1">'[17]Общие продажи'!#REF!</definedName>
    <definedName name="_44.2.Sony">'[17]Общие продажи'!#REF!</definedName>
    <definedName name="_44.21.Paradigm" localSheetId="1">'[17]Общие продажи'!#REF!</definedName>
    <definedName name="_44.21.Paradigm">'[17]Общие продажи'!#REF!</definedName>
    <definedName name="_44.23MBQuart" localSheetId="1">'[17]Общие продажи'!#REF!</definedName>
    <definedName name="_44.23MBQuart">'[17]Общие продажи'!#REF!</definedName>
    <definedName name="_44.24Tannoy" localSheetId="1">'[17]Общие продажи'!#REF!</definedName>
    <definedName name="_44.24Tannoy">'[17]Общие продажи'!#REF!</definedName>
    <definedName name="_44.25Mission" localSheetId="1">'[17]Общие продажи'!#REF!</definedName>
    <definedName name="_44.25Mission">'[17]Общие продажи'!#REF!</definedName>
    <definedName name="_44.26HFстойки" localSheetId="1">'[17]Общие продажи'!#REF!</definedName>
    <definedName name="_44.26HFстойки">'[17]Общие продажи'!#REF!</definedName>
    <definedName name="_44.27HFкомпон." localSheetId="1">'[17]Общие продажи'!#REF!</definedName>
    <definedName name="_44.27HFкомпон.">'[17]Общие продажи'!#REF!</definedName>
    <definedName name="_44.29Проекторы" localSheetId="1">'[17]Общие продажи'!#REF!</definedName>
    <definedName name="_44.29Проекторы">'[17]Общие продажи'!#REF!</definedName>
    <definedName name="_44.31DVDVidCD" localSheetId="1">'[17]Общие продажи'!#REF!</definedName>
    <definedName name="_44.31DVDVidCD">'[17]Общие продажи'!#REF!</definedName>
    <definedName name="_44.34Aud.Selec." localSheetId="1">'[17]Общие продажи'!#REF!</definedName>
    <definedName name="_44.34Aud.Selec.">'[17]Общие продажи'!#REF!</definedName>
    <definedName name="_44.35Уцен.товар" localSheetId="1">'[17]Общие продажи'!#REF!</definedName>
    <definedName name="_44.35Уцен.товар">'[17]Общие продажи'!#REF!</definedName>
    <definedName name="_44.4.JBL" localSheetId="1">'[17]Общие продажи'!#REF!</definedName>
    <definedName name="_44.4.JBL">'[17]Общие продажи'!#REF!</definedName>
    <definedName name="_44.5.Denon" localSheetId="1">'[17]Общие продажи'!#REF!</definedName>
    <definedName name="_44.5.Denon">'[17]Общие продажи'!#REF!</definedName>
    <definedName name="_44.8.Marantz" localSheetId="1">'[17]Общие продажи'!#REF!</definedName>
    <definedName name="_44.8.Marantz">'[17]Общие продажи'!#REF!</definedName>
    <definedName name="_44.9.Jamo" localSheetId="1">'[17]Общие продажи'!#REF!</definedName>
    <definedName name="_44.9.Jamo">'[17]Общие продажи'!#REF!</definedName>
    <definedName name="_5.ABТОAУДИО" localSheetId="1">'[17]Общие продажи'!#REF!</definedName>
    <definedName name="_5.ABТОAУДИО">'[17]Общие продажи'!#REF!</definedName>
    <definedName name="_55.1.Panasonic" localSheetId="1">'[17]Общие продажи'!#REF!</definedName>
    <definedName name="_55.1.Panasonic">'[17]Общие продажи'!#REF!</definedName>
    <definedName name="_55.11.Проее" localSheetId="1">'[17]Общие продажи'!#REF!</definedName>
    <definedName name="_55.11.Проее">'[17]Общие продажи'!#REF!</definedName>
    <definedName name="_55.12JBL" localSheetId="1">'[17]Общие продажи'!#REF!</definedName>
    <definedName name="_55.12JBL">'[17]Общие продажи'!#REF!</definedName>
    <definedName name="_55.15Infinity" localSheetId="1">'[17]Общие продажи'!#REF!</definedName>
    <definedName name="_55.15Infinity">'[17]Общие продажи'!#REF!</definedName>
    <definedName name="_55.2.Sony" localSheetId="1">'[17]Общие продажи'!#REF!</definedName>
    <definedName name="_55.2.Sony">'[17]Общие продажи'!#REF!</definedName>
    <definedName name="_55.22Авт.антены" localSheetId="1">'[17]Общие продажи'!#REF!</definedName>
    <definedName name="_55.22Авт.антены">'[17]Общие продажи'!#REF!</definedName>
    <definedName name="_55.23LG" localSheetId="1">'[17]Общие продажи'!#REF!</definedName>
    <definedName name="_55.23LG">'[17]Общие продажи'!#REF!</definedName>
    <definedName name="_55.24АВТОПРОЕЕ" localSheetId="1">'[17]Общие продажи'!#REF!</definedName>
    <definedName name="_55.24АВТОПРОЕЕ">'[17]Общие продажи'!#REF!</definedName>
    <definedName name="_55.26Aiwa" localSheetId="1">'[17]Общие продажи'!#REF!</definedName>
    <definedName name="_55.26Aiwa">'[17]Общие продажи'!#REF!</definedName>
    <definedName name="_55.3.Alpine" localSheetId="1">'[17]Общие продажи'!#REF!</definedName>
    <definedName name="_55.3.Alpine">'[17]Общие продажи'!#REF!</definedName>
    <definedName name="_55.5.Pioneer" localSheetId="1">'[17]Общие продажи'!#REF!</definedName>
    <definedName name="_55.5.Pioneer">'[17]Общие продажи'!#REF!</definedName>
    <definedName name="_55.6.Blaupunct" localSheetId="1">'[17]Общие продажи'!#REF!</definedName>
    <definedName name="_55.6.Blaupunct">'[17]Общие продажи'!#REF!</definedName>
    <definedName name="_55.7.Kenwood" localSheetId="1">'[17]Общие продажи'!#REF!</definedName>
    <definedName name="_55.7.Kenwood">'[17]Общие продажи'!#REF!</definedName>
    <definedName name="_55.9.Clarion" localSheetId="1">'[17]Общие продажи'!#REF!</definedName>
    <definedName name="_55.9.Clarion">'[17]Общие продажи'!#REF!</definedName>
    <definedName name="_5Автокомпоненты" localSheetId="1">'[17]Общие продажи'!#REF!</definedName>
    <definedName name="_5Автокомпоненты">'[17]Общие продажи'!#REF!</definedName>
    <definedName name="_6.ТЕЛЕФОНЫ" localSheetId="1">'[17]Общие продажи'!#REF!</definedName>
    <definedName name="_6.ТЕЛЕФОНЫ">'[17]Общие продажи'!#REF!</definedName>
    <definedName name="_66.1.ПР.ТЕЛЕФОНЫ" localSheetId="1">'[17]Общие продажи'!#REF!</definedName>
    <definedName name="_66.1.ПР.ТЕЛЕФОНЫ">'[17]Общие продажи'!#REF!</definedName>
    <definedName name="_66.2.ТЕЛЕФОНЫPanas." localSheetId="1">'[17]Общие продажи'!#REF!</definedName>
    <definedName name="_66.2.ТЕЛЕФОНЫPanas.">'[17]Общие продажи'!#REF!</definedName>
    <definedName name="_7.БЫТ.ТЕХНИКА" localSheetId="1">'[17]Общие продажи'!#REF!</definedName>
    <definedName name="_7.БЫТ.ТЕХНИКА">'[17]Общие продажи'!#REF!</definedName>
    <definedName name="_77.1.PANASONIC" localSheetId="1">'[17]Общие продажи'!#REF!</definedName>
    <definedName name="_77.1.PANASONIC">'[17]Общие продажи'!#REF!</definedName>
    <definedName name="_77.10.INDESITARISTON" localSheetId="1">'[17]Общие продажи'!#REF!</definedName>
    <definedName name="_77.10.INDESITARISTON">'[17]Общие продажи'!#REF!</definedName>
    <definedName name="_77.12.BRAUN" localSheetId="1">'[17]Общие продажи'!#REF!</definedName>
    <definedName name="_77.12.BRAUN">'[17]Общие продажи'!#REF!</definedName>
    <definedName name="_77.14.BROTHER" localSheetId="1">'[17]Общие продажи'!#REF!</definedName>
    <definedName name="_77.14.BROTHER">'[17]Общие продажи'!#REF!</definedName>
    <definedName name="_77.15.ZANUSSI" localSheetId="1">'[17]Общие продажи'!#REF!</definedName>
    <definedName name="_77.15.ZANUSSI">'[17]Общие продажи'!#REF!</definedName>
    <definedName name="_77.16.GoldStar" localSheetId="1">'[17]Общие продажи'!#REF!</definedName>
    <definedName name="_77.16.GoldStar">'[17]Общие продажи'!#REF!</definedName>
    <definedName name="_77.17.THOMAS" localSheetId="1">'[17]Общие продажи'!#REF!</definedName>
    <definedName name="_77.17.THOMAS">'[17]Общие продажи'!#REF!</definedName>
    <definedName name="_77.19.Проая" localSheetId="1">'[17]Общие продажи'!#REF!</definedName>
    <definedName name="_77.19.Проая">'[17]Общие продажи'!#REF!</definedName>
    <definedName name="_77.2.SHARP" localSheetId="1">'[17]Общие продажи'!#REF!</definedName>
    <definedName name="_77.2.SHARP">'[17]Общие продажи'!#REF!</definedName>
    <definedName name="_77.20.MOULINEX" localSheetId="1">'[17]Общие продажи'!#REF!</definedName>
    <definedName name="_77.20.MOULINEX">'[17]Общие продажи'!#REF!</definedName>
    <definedName name="_77.21.BOSCHSIEM" localSheetId="1">'[17]Общие продажи'!#REF!</definedName>
    <definedName name="_77.21.BOSCHSIEM">'[17]Общие продажи'!#REF!</definedName>
    <definedName name="_77.24KRUPS" localSheetId="1">'[17]Общие продажи'!#REF!</definedName>
    <definedName name="_77.24KRUPS">'[17]Общие продажи'!#REF!</definedName>
    <definedName name="_77.25VESTFROST" localSheetId="1">'[17]Общие продажи'!#REF!</definedName>
    <definedName name="_77.25VESTFROST">'[17]Общие продажи'!#REF!</definedName>
    <definedName name="_77.30FUNAI" localSheetId="1">'[17]Общие продажи'!#REF!</definedName>
    <definedName name="_77.30FUNAI">'[17]Общие продажи'!#REF!</definedName>
    <definedName name="_77.31DAEWOO" localSheetId="1">'[17]Общие продажи'!#REF!</definedName>
    <definedName name="_77.31DAEWOO">'[17]Общие продажи'!#REF!</definedName>
    <definedName name="_77.32ELECTROLUX" localSheetId="1">'[17]Общие продажи'!#REF!</definedName>
    <definedName name="_77.32ELECTROLUX">'[17]Общие продажи'!#REF!</definedName>
    <definedName name="_77.33VAXGALAXY" localSheetId="1">'[17]Общие продажи'!#REF!</definedName>
    <definedName name="_77.33VAXGALAXY">'[17]Общие продажи'!#REF!</definedName>
    <definedName name="_77.34HITACHI" localSheetId="1">'[17]Общие продажи'!#REF!</definedName>
    <definedName name="_77.34HITACHI">'[17]Общие продажи'!#REF!</definedName>
    <definedName name="_77.35ПОСУДА" localSheetId="1">'[17]Общие продажи'!#REF!</definedName>
    <definedName name="_77.35ПОСУДА">'[17]Общие продажи'!#REF!</definedName>
    <definedName name="_77.37Rosenlew" localSheetId="1">'[17]Общие продажи'!#REF!</definedName>
    <definedName name="_77.37Rosenlew">'[17]Общие продажи'!#REF!</definedName>
    <definedName name="_77.4.ROWENTA" localSheetId="1">'[17]Общие продажи'!#REF!</definedName>
    <definedName name="_77.4.ROWENTA">'[17]Общие продажи'!#REF!</definedName>
    <definedName name="_77.40Кондицион." localSheetId="1">'[17]Общие продажи'!#REF!</definedName>
    <definedName name="_77.40Кондицион.">'[17]Общие продажи'!#REF!</definedName>
    <definedName name="_77.41Моющ.срва" localSheetId="1">'[17]Общие продажи'!#REF!</definedName>
    <definedName name="_77.41Моющ.срва">'[17]Общие продажи'!#REF!</definedName>
    <definedName name="_77.42Фильт.вод." localSheetId="1">'[17]Общие продажи'!#REF!</definedName>
    <definedName name="_77.42Фильт.вод.">'[17]Общие продажи'!#REF!</definedName>
    <definedName name="_77.44Elica" localSheetId="1">'[17]Общие продажи'!#REF!</definedName>
    <definedName name="_77.44Elica">'[17]Общие продажи'!#REF!</definedName>
    <definedName name="_77.46AEG" localSheetId="1">'[17]Общие продажи'!#REF!</definedName>
    <definedName name="_77.46AEG">'[17]Общие продажи'!#REF!</definedName>
    <definedName name="_77.47Liebherr" localSheetId="1">'[17]Общие продажи'!#REF!</definedName>
    <definedName name="_77.47Liebherr">'[17]Общие продажи'!#REF!</definedName>
    <definedName name="_77.48Soehnle" localSheetId="1">'[17]Общие продажи'!#REF!</definedName>
    <definedName name="_77.48Soehnle">'[17]Общие продажи'!#REF!</definedName>
    <definedName name="_77.49Binatone" localSheetId="1">'[17]Общие продажи'!#REF!</definedName>
    <definedName name="_77.49Binatone">'[17]Общие продажи'!#REF!</definedName>
    <definedName name="_77.5.SAMSUNG" localSheetId="1">'[17]Общие продажи'!#REF!</definedName>
    <definedName name="_77.5.SAMSUNG">'[17]Общие продажи'!#REF!</definedName>
    <definedName name="_77.50FOX" localSheetId="1">'[17]Общие продажи'!#REF!</definedName>
    <definedName name="_77.50FOX">'[17]Общие продажи'!#REF!</definedName>
    <definedName name="_77.6.TEFAL" localSheetId="1">'[17]Общие продажи'!#REF!</definedName>
    <definedName name="_77.6.TEFAL">'[17]Общие продажи'!#REF!</definedName>
    <definedName name="_77.7.SUPRA" localSheetId="1">'[17]Общие продажи'!#REF!</definedName>
    <definedName name="_77.7.SUPRA">'[17]Общие продажи'!#REF!</definedName>
    <definedName name="_77.8.PHILIPS" localSheetId="1">'[17]Общие продажи'!#REF!</definedName>
    <definedName name="_77.8.PHILIPS">'[17]Общие продажи'!#REF!</definedName>
    <definedName name="_77.9.CANDY" localSheetId="1">'[17]Общие продажи'!#REF!</definedName>
    <definedName name="_77.9.CANDY">'[17]Общие продажи'!#REF!</definedName>
    <definedName name="_8.ПРОЕЕ" localSheetId="1">'[17]Общие продажи'!#REF!</definedName>
    <definedName name="_8.ПРОЕЕ">'[17]Общие продажи'!#REF!</definedName>
    <definedName name="_80110.11Тов.дост" localSheetId="1">'[17]Общие продажи'!#REF!</definedName>
    <definedName name="_80110.11Тов.дост">'[17]Общие продажи'!#REF!</definedName>
    <definedName name="_80110.14Подкл.БТ" localSheetId="1">'[17]Общие продажи'!#REF!</definedName>
    <definedName name="_80110.14Подкл.БТ">'[17]Общие продажи'!#REF!</definedName>
    <definedName name="_802Скидка" localSheetId="1">'[17]Общие продажи'!#REF!</definedName>
    <definedName name="_802Скидка">'[17]Общие продажи'!#REF!</definedName>
    <definedName name="_88.1.Фототехника" localSheetId="1">'[17]Общие продажи'!#REF!</definedName>
    <definedName name="_88.1.Фототехника">'[17]Общие продажи'!#REF!</definedName>
    <definedName name="_88.10.Бат.акк." localSheetId="1">'[17]Общие продажи'!#REF!</definedName>
    <definedName name="_88.10.Бат.акк.">'[17]Общие продажи'!#REF!</definedName>
    <definedName name="_88.11.Кейсысум.ехлы" localSheetId="1">'[17]Общие продажи'!#REF!</definedName>
    <definedName name="_88.11.Кейсысум.ехлы">'[17]Общие продажи'!#REF!</definedName>
    <definedName name="_88.12.Пульты" localSheetId="1">'[17]Общие продажи'!#REF!</definedName>
    <definedName name="_88.12.Пульты">'[17]Общие продажи'!#REF!</definedName>
    <definedName name="_88.13.Кабеляшну" localSheetId="1">'[17]Общие продажи'!#REF!</definedName>
    <definedName name="_88.13.Кабеляшну">'[17]Общие продажи'!#REF!</definedName>
    <definedName name="_88.14.CaseLogicLL" localSheetId="1">'[17]Общие продажи'!#REF!</definedName>
    <definedName name="_88.14.CaseLogicLL">'[17]Общие продажи'!#REF!</definedName>
    <definedName name="_88.15.Кассетыдиски" localSheetId="1">'[17]Общие продажи'!#REF!</definedName>
    <definedName name="_88.15.Кассетыдиски">'[17]Общие продажи'!#REF!</definedName>
    <definedName name="_88.17.Реклама" localSheetId="1">'[17]Общие продажи'!#REF!</definedName>
    <definedName name="_88.17.Реклама">'[17]Общие продажи'!#REF!</definedName>
    <definedName name="_88.18асы" localSheetId="1">'[17]Общие продажи'!#REF!</definedName>
    <definedName name="_88.18асы">'[17]Общие продажи'!#REF!</definedName>
    <definedName name="_88.2.Оргтехника" localSheetId="1">'[17]Общие продажи'!#REF!</definedName>
    <definedName name="_88.2.Оргтехника">'[17]Общие продажи'!#REF!</definedName>
    <definedName name="_88.5.Стендыподставки" localSheetId="1">'[17]Общие продажи'!#REF!</definedName>
    <definedName name="_88.5.Стендыподставки">'[17]Общие продажи'!#REF!</definedName>
    <definedName name="_88.6.Игры" localSheetId="1">'[17]Общие продажи'!#REF!</definedName>
    <definedName name="_88.6.Игры">'[17]Общие продажи'!#REF!</definedName>
    <definedName name="_88.7.Микрофоны" localSheetId="1">'[17]Общие продажи'!#REF!</definedName>
    <definedName name="_88.7.Микрофоны">'[17]Общие продажи'!#REF!</definedName>
    <definedName name="_88.8.Антенны" localSheetId="1">'[17]Общие продажи'!#REF!</definedName>
    <definedName name="_88.8.Антенны">'[17]Общие продажи'!#REF!</definedName>
    <definedName name="_88.9.Адапт.акк." localSheetId="1">'[17]Общие продажи'!#REF!</definedName>
    <definedName name="_88.9.Адапт.акк.">'[17]Общие продажи'!#REF!</definedName>
    <definedName name="_8DVDLDHiFiк" localSheetId="1">'[17]Общие продажи'!#REF!</definedName>
    <definedName name="_8DVDLDHiFiк">'[17]Общие продажи'!#REF!</definedName>
    <definedName name="_8Канц.товары" localSheetId="1">'[17]Общие продажи'!#REF!</definedName>
    <definedName name="_8Канц.товары">'[17]Общие продажи'!#REF!</definedName>
    <definedName name="_9.Компьютеры" localSheetId="1">'[17]Общие продажи'!#REF!</definedName>
    <definedName name="_9.Компьютеры">'[17]Общие продажи'!#REF!</definedName>
    <definedName name="_90212.3Быт.Техник" localSheetId="1">'[17]Общие продажи'!#REF!</definedName>
    <definedName name="_90212.3Быт.Техник">'[17]Общие продажи'!#REF!</definedName>
    <definedName name="_9Вводвывод" localSheetId="1">'[17]Общие продажи'!#REF!</definedName>
    <definedName name="_9Вводвывод">'[17]Общие продажи'!#REF!</definedName>
    <definedName name="_9Готовыерешения" localSheetId="1">'[17]Общие продажи'!#REF!</definedName>
    <definedName name="_9Готовыерешения">'[17]Общие продажи'!#REF!</definedName>
    <definedName name="_9Игры" localSheetId="1">'[17]Общие продажи'!#REF!</definedName>
    <definedName name="_9Игры">'[17]Общие продажи'!#REF!</definedName>
    <definedName name="_9Кабеляперходн." localSheetId="1">'[17]Общие продажи'!#REF!</definedName>
    <definedName name="_9Кабеляперходн.">'[17]Общие продажи'!#REF!</definedName>
    <definedName name="_9Комп.мебель" localSheetId="1">'[17]Общие продажи'!#REF!</definedName>
    <definedName name="_9Комп.мебель">'[17]Общие продажи'!#REF!</definedName>
    <definedName name="_9Комплектующие" localSheetId="1">'[17]Общие продажи'!#REF!</definedName>
    <definedName name="_9Комплектующие">'[17]Общие продажи'!#REF!</definedName>
    <definedName name="_9Мониторы" localSheetId="1">'[17]Общие продажи'!#REF!</definedName>
    <definedName name="_9Мониторы">'[17]Общие продажи'!#REF!</definedName>
    <definedName name="_9Мультимедиа" localSheetId="1">'[17]Общие продажи'!#REF!</definedName>
    <definedName name="_9Мультимедиа">'[17]Общие продажи'!#REF!</definedName>
    <definedName name="_9Оргтехника" localSheetId="1">'[17]Общие продажи'!#REF!</definedName>
    <definedName name="_9Оргтехника">'[17]Общие продажи'!#REF!</definedName>
    <definedName name="_9ПО" localSheetId="1">'[17]Общие продажи'!#REF!</definedName>
    <definedName name="_9ПО">'[17]Общие продажи'!#REF!</definedName>
    <definedName name="_9Разное" localSheetId="1">'[17]Общие продажи'!#REF!</definedName>
    <definedName name="_9Разное">'[17]Общие продажи'!#REF!</definedName>
    <definedName name="_9Расх.мат.оргтех" localSheetId="1">'[17]Общие продажи'!#REF!</definedName>
    <definedName name="_9Расх.мат.оргтех">'[17]Общие продажи'!#REF!</definedName>
    <definedName name="_9Расх.материалы" localSheetId="1">'[17]Общие продажи'!#REF!</definedName>
    <definedName name="_9Расх.материалы">'[17]Общие продажи'!#REF!</definedName>
    <definedName name="_9Услуги" localSheetId="1">'[17]Общие продажи'!#REF!</definedName>
    <definedName name="_9Услуги">'[17]Общие продажи'!#REF!</definedName>
    <definedName name="_a02" localSheetId="0">#REF!</definedName>
    <definedName name="_a02" localSheetId="1">#REF!</definedName>
    <definedName name="_a02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'[18]#ССЫЛКА'!$Q$2</definedName>
    <definedName name="_def1999" localSheetId="0">'[19]1999-veca'!#REF!</definedName>
    <definedName name="_def1999" localSheetId="1">'[136]1999-veca'!#REF!</definedName>
    <definedName name="_def1999">'[20]1999-veca'!#REF!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1">#REF!</definedName>
    <definedName name="_def2001г">#REF!</definedName>
    <definedName name="_def2002г" localSheetId="1">#REF!</definedName>
    <definedName name="_def2002г">#REF!</definedName>
    <definedName name="_FOT1">'[9]ФОТ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1">#REF!</definedName>
    <definedName name="_inf200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'[15]BCS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'[16]APP Systems'!$H$49</definedName>
    <definedName name="_sy7" localSheetId="0">#REF!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[21]киев!#REF!</definedName>
    <definedName name="_л4604" localSheetId="1">[21]киев!#REF!</definedName>
    <definedName name="_л4604">[22]киев!#REF!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1">#REF!</definedName>
    <definedName name="a02new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>[12]!AN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>[30]Титульный!$F$32</definedName>
    <definedName name="B_POST">[30]Титульный!$F$33</definedName>
    <definedName name="b1_" localSheetId="0">#REF!</definedName>
    <definedName name="b1_" localSheetId="1">#REF!</definedName>
    <definedName name="b1_">#REF!</definedName>
    <definedName name="b1_2" localSheetId="1">#REF!</definedName>
    <definedName name="b1_2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'[31]Баланс передача'!$F$13:$O$96</definedName>
    <definedName name="BAL_PR_CALC_AREA">'[31]Баланс производство'!$F$14:$GO$97</definedName>
    <definedName name="balance" localSheetId="1">[32]!balance</definedName>
    <definedName name="balance">[32]!balance</definedName>
    <definedName name="BALEE_FLOAD" localSheetId="0">#REF!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1">#REF!</definedName>
    <definedName name="CC">#REF!</definedName>
    <definedName name="cd">[12]!cd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[33]Лист2!$C$12</definedName>
    <definedName name="Coeff3">[33]Лист2!$C$14</definedName>
    <definedName name="Coeff4">[33]Лист2!$C$16</definedName>
    <definedName name="Company">'[34]Macro Assumptions'!$A$1</definedName>
    <definedName name="CompOt">[12]!CompOt</definedName>
    <definedName name="CompOt2">[12]!CompOt2</definedName>
    <definedName name="CompRas">[12]!CompRas</definedName>
    <definedName name="conflict" localSheetId="0">#REF!</definedName>
    <definedName name="conflict" localSheetId="1">#REF!</definedName>
    <definedName name="conflict">#REF!</definedName>
    <definedName name="conflict1" localSheetId="1">#REF!</definedName>
    <definedName name="conflict1">#REF!</definedName>
    <definedName name="conflict2" localSheetId="1">#REF!</definedName>
    <definedName name="conflict2">#REF!</definedName>
    <definedName name="Consol" localSheetId="1">[35]!Consol</definedName>
    <definedName name="Consol">[35]!Consol</definedName>
    <definedName name="CONTROL_OR_NOT">[36]TSheet!$Z$2:$Z$3</definedName>
    <definedName name="CONTROL_OR_NOT_2">[36]TSheet!$AA$2:$AA$4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1">#REF!</definedName>
    <definedName name="convprefshares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 localSheetId="1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>[12]!ct</definedName>
    <definedName name="cur">'[11]#ССЫЛКА'!$K$2</definedName>
    <definedName name="Currency" localSheetId="0">[38]Output!#REF!</definedName>
    <definedName name="Currency" localSheetId="1">[38]Output!#REF!</definedName>
    <definedName name="Currency">[38]Output!#REF!</definedName>
    <definedName name="cyp">'[39]FS-97'!$BA$90</definedName>
    <definedName name="D" localSheetId="0">#REF!</definedName>
    <definedName name="D" localSheetId="1">#REF!</definedName>
    <definedName name="D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'[40]2003'!#REF!</definedName>
    <definedName name="dd">'[40]2003'!#REF!</definedName>
    <definedName name="ddd" localSheetId="0">#REF!</definedName>
    <definedName name="ddd" localSheetId="1">[137]ПРОГНОЗ_1!#REF!</definedName>
    <definedName name="ddd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[41]TSheet!$Q$2:$Q$4</definedName>
    <definedName name="DIMENSION_TYPE" localSheetId="1">[138]TSheet!$Q$2:$Q$4</definedName>
    <definedName name="DIMENSION_TYPE">[42]TSheet!$Q$2:$Q$4</definedName>
    <definedName name="DOLL" localSheetId="0">#REF!</definedName>
    <definedName name="DOLL" localSheetId="1">#REF!</definedName>
    <definedName name="DOLL">#REF!</definedName>
    <definedName name="Dollar">'[43]на 2000 год'!$G$2</definedName>
    <definedName name="Down_range" localSheetId="0">#REF!</definedName>
    <definedName name="Down_range" localSheetId="1">#REF!</definedName>
    <definedName name="Down_range">#REF!</definedName>
    <definedName name="DP">[44]Титульный!$F$1</definedName>
    <definedName name="DP_Begin">[36]Титульный!$F$27</definedName>
    <definedName name="DP_Period">[36]Титульный!$F$28</definedName>
    <definedName name="draft" localSheetId="0">#REF!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>[12]!dsragh</definedName>
    <definedName name="dt20kt10" localSheetId="0">#REF!</definedName>
    <definedName name="dt20kt10" localSheetId="1">#REF!</definedName>
    <definedName name="dt20kt10">#REF!</definedName>
    <definedName name="DURATION">[30]Титульный!$F$25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[45]Настройка!$A$5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[46]Anlagevermögen!$A$1:$Z$29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[12]!ew</definedName>
    <definedName name="ewqreq" localSheetId="0">#REF!</definedName>
    <definedName name="ewqreq" localSheetId="1">#REF!</definedName>
    <definedName name="ewqreq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>[47]TSheet!$Q$1:$Q$10</definedName>
    <definedName name="EXTPR" localSheetId="1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>[12]!fbgffnjfgg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0">'[48]Гр5(о)'!#REF!</definedName>
    <definedName name="fffff" localSheetId="1">'[139]Гр5(о)'!#REF!</definedName>
    <definedName name="fffff">'[49]Гр5(о)'!#REF!</definedName>
    <definedName name="fg">[12]!fg</definedName>
    <definedName name="fghfg" localSheetId="0">#REF!</definedName>
    <definedName name="fghfg" localSheetId="1">#REF!</definedName>
    <definedName name="fghfg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1">#REF!</definedName>
    <definedName name="file">#REF!</definedName>
    <definedName name="fjhgkj" localSheetId="1">#REF!</definedName>
    <definedName name="fjhgkj">#REF!</definedName>
    <definedName name="FORMCODE">[36]TSheet!$C$2</definedName>
    <definedName name="FORMID">[50]TSheet!$B$1</definedName>
    <definedName name="FORMNAME">[36]TSheet!$C$3</definedName>
    <definedName name="FUEL_GROUP">[36]TSheet!$T$2:$T$7</definedName>
    <definedName name="FUR" localSheetId="0">#REF!</definedName>
    <definedName name="FUR" localSheetId="1">#REF!</definedName>
    <definedName name="FUR">#REF!</definedName>
    <definedName name="fytf" localSheetId="1">#REF!</definedName>
    <definedName name="fytf">#REF!</definedName>
    <definedName name="g" localSheetId="1">#REF!</definedName>
    <definedName name="g">#REF!</definedName>
    <definedName name="Gala" localSheetId="1">#REF!</definedName>
    <definedName name="Gala">#REF!</definedName>
    <definedName name="GAS_GROUP">[36]TSheet!$R$2:$R$8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[12]!gfg</definedName>
    <definedName name="ggf" localSheetId="0">'[11]Общие продажи'!#REF!</definedName>
    <definedName name="ggf" localSheetId="1">'[11]Общие продажи'!#REF!</definedName>
    <definedName name="ggf">'[11]Общие продажи'!#REF!</definedName>
    <definedName name="gggg" localSheetId="0">#REF!</definedName>
    <definedName name="gggg" localSheetId="1">#REF!</definedName>
    <definedName name="gggg">#REF!</definedName>
    <definedName name="gh" localSheetId="0">'[11]Общие продажи'!#REF!</definedName>
    <definedName name="gh" localSheetId="1">'[11]Общие продажи'!#REF!</definedName>
    <definedName name="gh">'[11]Общие продажи'!#REF!</definedName>
    <definedName name="ghhktyi">[12]!ghhktyi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>[51]Титульный!$F$10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>[12]!grety5e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1">#REF!</definedName>
    <definedName name="HELP">#REF!</definedName>
    <definedName name="hfte">[12]!hfte</definedName>
    <definedName name="hgkj">'[52]Продажи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'[15]BCS APP Slovakia'!$AF$6</definedName>
    <definedName name="hhjhjjkkjjk">'[15]BCS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[53]TSheet!$S$2:$S$22</definedName>
    <definedName name="I_LIST_1">[54]TSheet!$G$30:$G$34</definedName>
    <definedName name="I_LIST_3">[54]TSheet!$G$50:$G$61</definedName>
    <definedName name="I_LIST_4">[55]TSheet!$G$66:$G$74</definedName>
    <definedName name="ID">[36]Титульный!$A$1</definedName>
    <definedName name="Industry" localSheetId="1">'[34]Dairy Precedents'!#REF!</definedName>
    <definedName name="Industry">'[34]Dairy Precedents'!#REF!</definedName>
    <definedName name="INPUT_FIELDS_APPCZ">'[56]4 Fin &amp; Publ'!$B$8:$Z$11,'[56]4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[45]Настройка!$B$13</definedName>
    <definedName name="Interval1">[57]Настройка!$B$15</definedName>
    <definedName name="INTPR" localSheetId="0">#REF!</definedName>
    <definedName name="INTPR" localSheetId="1">#REF!</definedName>
    <definedName name="INTPR">#REF!</definedName>
    <definedName name="IS" localSheetId="1">#REF!</definedName>
    <definedName name="IS">#REF!</definedName>
    <definedName name="ISTFIN_LIST">[54]TSheet!$S$2:$S$12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'[58]Гр5(о)'!#REF!</definedName>
    <definedName name="jjjj" localSheetId="1">'[140]Гр5(о)'!#REF!</definedName>
    <definedName name="jjjj">'[59]Гр5(о)'!#REF!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[60]Лист1!$C$14</definedName>
    <definedName name="k_dz">'[61]К-ты'!$H$9</definedName>
    <definedName name="k_el">'[61]К-ты'!$I$9</definedName>
    <definedName name="K111_" localSheetId="0">#REF!</definedName>
    <definedName name="K111_" localSheetId="1">#REF!</definedName>
    <definedName name="K111_">#REF!</definedName>
    <definedName name="K112_" localSheetId="1">#REF!</definedName>
    <definedName name="K112_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'[23]Продажи реальные и прогноз 20 л'!$G$47</definedName>
    <definedName name="Kdr">'[61]К-ты'!$G$9</definedName>
    <definedName name="Kgaz">'[61]К-ты'!$D$9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'[15]BCS APP CR'!$G$24</definedName>
    <definedName name="Kmaz">'[61]К-ты'!$E$9</definedName>
    <definedName name="knkn.n.">[12]!knkn.n.</definedName>
    <definedName name="Kug">'[61]К-ты'!$F$9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[60]Лист1!$C$407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1">'[24]Dairy Precedents'!#REF!</definedName>
    <definedName name="LocalNetIncome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[62]Anlagevermögen!$A$1:$Z$29</definedName>
    <definedName name="m_PERIOD_NAME" hidden="1">[63]XLR_NoRangeSheet!$C$6</definedName>
    <definedName name="material" localSheetId="0">#REF!</definedName>
    <definedName name="material" localSheetId="1">#REF!</definedName>
    <definedName name="material">#REF!</definedName>
    <definedName name="MET_GROUP">[36]TSheet!$X$2:$X$3</definedName>
    <definedName name="mi_re_end01">[37]УрРасч!$H$31,[37]УрРасч!$H$29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'[31]Список организаций'!$I$11</definedName>
    <definedName name="MO_LIST_2">[64]REESTR_MO!$B$2</definedName>
    <definedName name="mol4602_41" localSheetId="0">#REF!</definedName>
    <definedName name="mol4602_41" localSheetId="1">#REF!</definedName>
    <definedName name="mol4602_41">#REF!</definedName>
    <definedName name="mol4604_41" localSheetId="1">#REF!</definedName>
    <definedName name="mol4604_41">#REF!</definedName>
    <definedName name="month" localSheetId="1">#REF!</definedName>
    <definedName name="month">#REF!</definedName>
    <definedName name="MONTH_PERIOD">[36]Титульный!$F$24</definedName>
    <definedName name="MP" localSheetId="0">#REF!</definedName>
    <definedName name="MP" localSheetId="1">#REF!</definedName>
    <definedName name="MP">#REF!</definedName>
    <definedName name="MR" localSheetId="1">#REF!</definedName>
    <definedName name="MR">#REF!</definedName>
    <definedName name="MR_LIST">[64]REESTR_MO!$D$2</definedName>
    <definedName name="Mth_Count_0">[36]TSheet!$J$3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1">#REF!</definedName>
    <definedName name="N120_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[60]Лист1!$C$408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>[12]!nfyz</definedName>
    <definedName name="nhj">[65]PL!$A$36:$D$47</definedName>
    <definedName name="ni_mult" localSheetId="0">#REF!</definedName>
    <definedName name="ni_mult" localSheetId="1">#REF!</definedName>
    <definedName name="ni_mult">#REF!</definedName>
    <definedName name="ni_mult_sen" localSheetId="1">#REF!</definedName>
    <definedName name="ni_mult_sen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[66]к2!#REF!</definedName>
    <definedName name="norm_NTM_apple_appleGal">[66]к2!#REF!</definedName>
    <definedName name="norm_NTM_apple_aroma" localSheetId="1">[66]к2!#REF!</definedName>
    <definedName name="norm_NTM_apple_aroma">[66]к2!#REF!</definedName>
    <definedName name="norm_NTM_grapefruit_buzina" localSheetId="1">[66]к2!#REF!</definedName>
    <definedName name="norm_NTM_grapefruit_buzina">[66]к2!#REF!</definedName>
    <definedName name="norm_NTM_grapefruit_citricacid" localSheetId="1">[66]к2!#REF!</definedName>
    <definedName name="norm_NTM_grapefruit_citricacid">[66]к2!#REF!</definedName>
    <definedName name="norm_NTM_grapefruit_r4573" localSheetId="1">[66]к2!#REF!</definedName>
    <definedName name="norm_NTM_grapefruit_r4573">[66]к2!#REF!</definedName>
    <definedName name="norm_NTM_grapefruit_sugar" localSheetId="1">[66]к2!#REF!</definedName>
    <definedName name="norm_NTM_grapefruit_sugar">[66]к2!#REF!</definedName>
    <definedName name="norm_NTM_grapefruit_w4548" localSheetId="1">[66]к2!#REF!</definedName>
    <definedName name="norm_NTM_grapefruit_w4548">[66]к2!#REF!</definedName>
    <definedName name="norm_NTM_multivit_citricacid" localSheetId="1">[66]к2!#REF!</definedName>
    <definedName name="norm_NTM_multivit_citricacid">[66]к2!#REF!</definedName>
    <definedName name="norm_NTM_multivit_mult8553" localSheetId="1">[66]к2!#REF!</definedName>
    <definedName name="norm_NTM_multivit_mult8553">[66]к2!#REF!</definedName>
    <definedName name="norm_NTM_multivit_sugar" localSheetId="1">[66]к2!#REF!</definedName>
    <definedName name="norm_NTM_multivit_sugar">[66]к2!#REF!</definedName>
    <definedName name="norm_NTM_multivit_vitmix" localSheetId="1">[66]к2!#REF!</definedName>
    <definedName name="norm_NTM_multivit_vitmix">[66]к2!#REF!</definedName>
    <definedName name="norm_NTM_orange_citricacid" localSheetId="1">[66]к2!#REF!</definedName>
    <definedName name="norm_NTM_orange_citricacid">[66]к2!#REF!</definedName>
    <definedName name="norm_NTM_orange_pulp" localSheetId="1">[66]к2!#REF!</definedName>
    <definedName name="norm_NTM_orange_pulp">[66]к2!#REF!</definedName>
    <definedName name="norm_NTM_orange_sugar" localSheetId="1">[66]к2!#REF!</definedName>
    <definedName name="norm_NTM_orange_sugar">[66]к2!#REF!</definedName>
    <definedName name="norm_NTM_orangeapricotnectar_orangeapricot8555" localSheetId="1">[66]к2!#REF!</definedName>
    <definedName name="norm_NTM_orangeapricotnectar_orangeapricot8555">[66]к2!#REF!</definedName>
    <definedName name="norm_NTM_orangemango_3503" localSheetId="1">[66]к2!#REF!</definedName>
    <definedName name="norm_NTM_orangemango_3503">[66]к2!#REF!</definedName>
    <definedName name="norm_NTM_orangemango_citricacid" localSheetId="1">[66]к2!#REF!</definedName>
    <definedName name="norm_NTM_orangemango_citricacid">[66]к2!#REF!</definedName>
    <definedName name="norm_NTM_orangemango_mango8661" localSheetId="1">[66]к2!#REF!</definedName>
    <definedName name="norm_NTM_orangemango_mango8661">[66]к2!#REF!</definedName>
    <definedName name="norm_NTM_orangemango_sugar" localSheetId="1">[66]к2!#REF!</definedName>
    <definedName name="norm_NTM_orangemango_sugar">[66]к2!#REF!</definedName>
    <definedName name="norm_NTM_pineapple_citricacid" localSheetId="1">[66]к2!#REF!</definedName>
    <definedName name="norm_NTM_pineapple_citricacid">[66]к2!#REF!</definedName>
    <definedName name="norm_NTM_pineapple_pineapple8518" localSheetId="1">[66]к2!#REF!</definedName>
    <definedName name="norm_NTM_pineapple_pineapple8518">[66]к2!#REF!</definedName>
    <definedName name="norm_NTM_pineapple_sugar" localSheetId="1">[66]к2!#REF!</definedName>
    <definedName name="norm_NTM_pineapple_sugar">[66]к2!#REF!</definedName>
    <definedName name="norm_NTM_tomato_salt" localSheetId="1">[66]к2!#REF!</definedName>
    <definedName name="norm_NTM_tomato_salt">[66]к2!#REF!</definedName>
    <definedName name="norm_NTM_tomato_tomato25bx" localSheetId="1">[66]к2!#REF!</definedName>
    <definedName name="norm_NTM_tomato_tomato25bx">[66]к2!#REF!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1">#REF!</definedName>
    <definedName name="norm_orange_3503_nectar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[66]к2!#REF!</definedName>
    <definedName name="normNTM_orange_orangecargill">[66]к2!#REF!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1">#REF!</definedName>
    <definedName name="Oplata">#REF!</definedName>
    <definedName name="org">[67]Титульный!$F$17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[68]Титульный!#REF!</definedName>
    <definedName name="P_TYPE" localSheetId="1">[68]Титульный!#REF!</definedName>
    <definedName name="P_TYPE">[68]Титульный!#REF!</definedName>
    <definedName name="P_TYPE_GROUP">[68]TSheet!$W$2:$W$6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[69]Лист1!$E$15:$I$16,[69]Лист1!$E$18:$I$20,[69]Лист1!$E$23:$I$23,[69]Лист1!$E$26:$I$26,[69]Лист1!$E$29:$I$29,[69]Лист1!$E$32:$I$32,[69]Лист1!$E$35:$I$35,[69]Лист1!$B$34,[69]Лист1!$B$37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'[70]8РЭК'!$B$52:$B$57,'[70]8РЭК'!$B$61:$B$66,'[70]8РЭК'!$B$69:$B$74,'[70]8РЭК'!$B$77:$B$82,'[70]8РЭК'!$B$85:$B$90,'[70]8РЭК'!$B$93:$B$98,'[70]8РЭК'!$B$101:$B$106,'[70]8РЭК'!$B$109:$B$114,'[70]8РЭК'!$B$117:$B$122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>[36]TSheet!$G$3</definedName>
    <definedName name="Period_name_1">[68]TSheet!$G$4</definedName>
    <definedName name="Period_name_2">[68]TSheet!$G$5</definedName>
    <definedName name="Period02" localSheetId="0">[71]Настройка!#REF!</definedName>
    <definedName name="Period02" localSheetId="1">[71]Настройка!#REF!</definedName>
    <definedName name="Period02">[71]Настройка!#REF!</definedName>
    <definedName name="Period1">[45]Настройка!$A$8</definedName>
    <definedName name="Period2">[45]Настройка!$A$11</definedName>
    <definedName name="Period3" localSheetId="1">[71]Настройка!#REF!</definedName>
    <definedName name="Period3">[71]Настройка!#REF!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1">#REF!</definedName>
    <definedName name="perp_lev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'[24]P&amp;L'!#REF!</definedName>
    <definedName name="PL_Loss_Debt">'[24]P&amp;L'!#REF!</definedName>
    <definedName name="PL_Loss_Preferred" localSheetId="1">'[24]P&amp;L'!#REF!</definedName>
    <definedName name="PL_Loss_Preferred">'[24]P&amp;L'!#REF!</definedName>
    <definedName name="PL_Rent" localSheetId="1">'[24]P&amp;L'!#REF!</definedName>
    <definedName name="PL_Rent">'[24]P&amp;L'!#REF!</definedName>
    <definedName name="Plug" localSheetId="0">#REF!</definedName>
    <definedName name="Plug" localSheetId="1">#REF!</definedName>
    <definedName name="Plug">#REF!</definedName>
    <definedName name="PM" localSheetId="1">#REF!</definedName>
    <definedName name="PM">#REF!</definedName>
    <definedName name="pp">'[16]APP Systems'!$F$49</definedName>
    <definedName name="pr">[72]Anlagevermögen!$A$1:$Z$29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>[67]Титульный!$F$11</definedName>
    <definedName name="PROP_GROUP">[36]TSheet!$V$2:$V$6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1">#REF!</definedName>
    <definedName name="qqqqq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'[52]Продажи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1">#REF!</definedName>
    <definedName name="qwert567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[45]Настройка!$B$15</definedName>
    <definedName name="Rate01" localSheetId="0">[71]Настройка!#REF!</definedName>
    <definedName name="Rate01" localSheetId="1">[71]Настройка!#REF!</definedName>
    <definedName name="Rate01">[71]Настройка!#REF!</definedName>
    <definedName name="Rate02" localSheetId="0">[71]Настройка!#REF!</definedName>
    <definedName name="Rate02" localSheetId="1">[71]Настройка!#REF!</definedName>
    <definedName name="Rate02">[71]Настройка!#REF!</definedName>
    <definedName name="Rate03" localSheetId="1">[71]Настройка!#REF!</definedName>
    <definedName name="Rate03">[71]Настройка!#REF!</definedName>
    <definedName name="Rate04" localSheetId="1">[71]Настройка!#REF!</definedName>
    <definedName name="Rate04">[71]Настройка!#REF!</definedName>
    <definedName name="Rate05" localSheetId="1">[71]Настройка!#REF!</definedName>
    <definedName name="Rate05">[71]Настройка!#REF!</definedName>
    <definedName name="Rate06" localSheetId="1">[71]Настройка!#REF!</definedName>
    <definedName name="Rate06">[71]Настройка!#REF!</definedName>
    <definedName name="Rate1">[45]Настройка!$B$16</definedName>
    <definedName name="rate2" localSheetId="0">#REF!</definedName>
    <definedName name="rate2" localSheetId="1">#REF!</definedName>
    <definedName name="rate2">#REF!</definedName>
    <definedName name="rateJuce" localSheetId="1">#REF!</definedName>
    <definedName name="rateJuce">#REF!</definedName>
    <definedName name="rateJuice" localSheetId="1">[73]Инфо!#REF!</definedName>
    <definedName name="rateJuice">[73]Инфо!#REF!</definedName>
    <definedName name="rateKZTtoKGS">[74]Справочно!$C$13</definedName>
    <definedName name="rateKZTtoRUR">[75]Справочно!$C$14</definedName>
    <definedName name="rateMilk" localSheetId="0">[73]Инфо!#REF!</definedName>
    <definedName name="rateMilk" localSheetId="1">[73]Инфо!#REF!</definedName>
    <definedName name="rateMilk">[73]Инфо!#REF!</definedName>
    <definedName name="RD" localSheetId="0">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>[12]!rr</definedName>
    <definedName name="rrr" localSheetId="0">#REF!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>[12]!rrtget6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1">#REF!</definedName>
    <definedName name="RUR_ПЛАН_M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1">#REF!</definedName>
    <definedName name="samara">#REF!</definedName>
    <definedName name="SBT_PROT">#N/A</definedName>
    <definedName name="scenario_choice">'[34]Macro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1">[12]!P5_SCOPE_PER_PRT,[12]!P6_SCOPE_PER_PRT,[12]потери!P7_SCOPE_PER_PRT,[12]потери!P8_SCOPE_PER_PRT</definedName>
    <definedName name="SCOPE_PER_PRT">[12]!P5_SCOPE_PER_PRT,[12]!P6_SCOPE_PER_PRT,[12]потери!P7_SCOPE_PER_PRT,[12]потери!P8_SCOPE_PER_PRT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>[12]!P1_SCOPE_SV_PRT,[12]!P2_SCOPE_SV_PRT,[12]!P3_SCOPE_SV_PRT</definedName>
    <definedName name="SCOPE_VD">[64]TECHSHEET!$C$1:$C$10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1">#REF!</definedName>
    <definedName name="sent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'[15]BCS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[44]Титульный!$F$22</definedName>
    <definedName name="TargetCompany" localSheetId="0">[38]Output!#REF!</definedName>
    <definedName name="TargetCompany" localSheetId="1">[38]Output!#REF!</definedName>
    <definedName name="TargetCompany">[38]Output!#REF!</definedName>
    <definedName name="TargetCompanyCurrency" localSheetId="1">[38]Output!#REF!</definedName>
    <definedName name="TargetCompanyCurrency">[38]Output!#REF!</definedName>
    <definedName name="TargetCompanyExchangeRate" localSheetId="1">[38]Output!#REF!</definedName>
    <definedName name="TargetCompanyExchangeRate">[38]Output!#REF!</definedName>
    <definedName name="TARIFF_CNG_DATE_1">[68]Титульный!$F$28</definedName>
    <definedName name="TARIFF_CNG_DATE_2">[68]Титульный!$F$29</definedName>
    <definedName name="TARIFF_CNG_DATE_3">[68]Титульный!$F$30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1">#REF!</definedName>
    <definedName name="term_value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'[76]Огл. Графиков'!$B$2:$B$31</definedName>
    <definedName name="title" localSheetId="1">'[141]Огл. Графиков'!$B$2:$B$31</definedName>
    <definedName name="title">'[77]Огл.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[36]TSheet!$S$2:$S$7</definedName>
    <definedName name="tov" localSheetId="0">#REF!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[51]Титульный!$F$12</definedName>
    <definedName name="tyur" localSheetId="0">#REF!</definedName>
    <definedName name="tyur" localSheetId="1">#REF!</definedName>
    <definedName name="tyur">#REF!</definedName>
    <definedName name="U" localSheetId="1">#REF!</definedName>
    <definedName name="U">#REF!</definedName>
    <definedName name="uka">[12]!uka</definedName>
    <definedName name="Unit">[60]Лист1!$C$13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>[12]!upr</definedName>
    <definedName name="Usage_pt">[78]Применение!$A$14:$A$181</definedName>
    <definedName name="Usage_qt">[78]Применение!$E$14:$E$181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1">#REF!</definedName>
    <definedName name="ValuationYear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>[36]TSheet!$C$4</definedName>
    <definedName name="VID_TOPL">[64]TECHSHEET!$D$1:$D$7</definedName>
    <definedName name="VK_GROUP">[36]TSheet!$Q$2:$Q$20</definedName>
    <definedName name="VLT_GROUP">[36]TSheet!$U$2:$U$5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[79]TSheet!$T$2:$T$5</definedName>
    <definedName name="VV">[12]!VV</definedName>
    <definedName name="w" localSheetId="0">#REF!</definedName>
    <definedName name="w" localSheetId="1">#REF!</definedName>
    <definedName name="w">#REF!</definedName>
    <definedName name="W_GROUP">[36]SheetOrgReestr!$A$2:$A$147</definedName>
    <definedName name="W_TYPE" localSheetId="0">[41]TSheet!$O$2:$O$5</definedName>
    <definedName name="W_TYPE" localSheetId="1">[138]TSheet!$O$2:$O$5</definedName>
    <definedName name="W_TYPE">[42]TSheet!$O$2:$O$5</definedName>
    <definedName name="WACC" localSheetId="0">#REF!</definedName>
    <definedName name="WACC" localSheetId="1">#REF!</definedName>
    <definedName name="WACC">#REF!</definedName>
    <definedName name="WACC_sen" localSheetId="1">#REF!</definedName>
    <definedName name="WACC_sen">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1">#REF!</definedName>
    <definedName name="y">#REF!</definedName>
    <definedName name="YEAR_PERIOD">[36]Титульный!$F$23</definedName>
    <definedName name="YearEnd" localSheetId="0">#REF!</definedName>
    <definedName name="YearEnd" localSheetId="1">#REF!</definedName>
    <definedName name="YearEnd">#REF!</definedName>
    <definedName name="YES_NO">[64]TECHSHEET!$B$1:$B$2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'[28]Input-Moscow'!#REF!</definedName>
    <definedName name="yust_ms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[80]БДР!#REF!,[80]БДР!#REF!</definedName>
    <definedName name="Z_1FA0F3A0_9A3E_11D6_8FF0_00D0B7BABD9F_.wvu.Rows" localSheetId="1" hidden="1">[80]БДР!#REF!,[80]БДР!#REF!</definedName>
    <definedName name="Z_1FA0F3A0_9A3E_11D6_8FF0_00D0B7BABD9F_.wvu.Rows" hidden="1">[80]БДР!#REF!,[80]БДР!#REF!</definedName>
    <definedName name="Z_F9F3694A_8D99_11D6_96BF_00D0B7BD143A_.wvu.Rows" localSheetId="0" hidden="1">[80]БДР!#REF!,[80]БДР!#REF!</definedName>
    <definedName name="Z_F9F3694A_8D99_11D6_96BF_00D0B7BD143A_.wvu.Rows" localSheetId="1" hidden="1">[80]БДР!#REF!,[80]БДР!#REF!</definedName>
    <definedName name="Z_F9F3694A_8D99_11D6_96BF_00D0B7BD143A_.wvu.Rows" hidden="1">[80]БДР!#REF!,[80]БДР!#REF!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1">#REF!</definedName>
    <definedName name="аа">#REF!</definedName>
    <definedName name="ааа" localSheetId="1">#REF!</definedName>
    <definedName name="ааа">'[81]Продажи реальные и прогноз 20 л'!$E$47</definedName>
    <definedName name="АААААААА">[12]!АААААААА</definedName>
    <definedName name="ав">[12]!ав</definedName>
    <definedName name="ава" localSheetId="0">#REF!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1">#REF!</definedName>
    <definedName name="аепк">#REF!</definedName>
    <definedName name="альфа">'[82]Отопление помещ'!$A$69:$A$77</definedName>
    <definedName name="аналБ">'[83]1пг02к03'!$B$75:$M$140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'[83]1пг02к03'!$B$2:$AC$73</definedName>
    <definedName name="анБ0203">'[83]02к03'!$B$75:$K$135</definedName>
    <definedName name="АнМ" localSheetId="0">'[84]Гр5(о)'!#REF!</definedName>
    <definedName name="АнМ" localSheetId="1">'[84]Гр5(о)'!#REF!</definedName>
    <definedName name="АнМ">'[84]Гр5(о)'!#REF!</definedName>
    <definedName name="анСеб0203">'[83]02к03'!$B$2:$AA$73</definedName>
    <definedName name="ап" localSheetId="0">#REF!</definedName>
    <definedName name="ап" localSheetId="1">#REF!</definedName>
    <definedName name="ап">#REF!</definedName>
    <definedName name="апооз" localSheetId="1">#REF!</definedName>
    <definedName name="апооз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'[61]К-ты'!$D$9</definedName>
    <definedName name="АТП" localSheetId="0">#REF!</definedName>
    <definedName name="АТП" localSheetId="1">#REF!</definedName>
    <definedName name="АТП">#REF!</definedName>
    <definedName name="аукапм" localSheetId="1">#REF!</definedName>
    <definedName name="аукапм">#REF!</definedName>
    <definedName name="аяыпамыпмипи">[12]!аяыпамыпмипи</definedName>
    <definedName name="Б" localSheetId="0">'[85]БСС-2'!#REF!</definedName>
    <definedName name="Б" localSheetId="1">'[85]БСС-2'!#REF!</definedName>
    <definedName name="Б">'[85]БСС-2'!#REF!</definedName>
    <definedName name="Б1">'[86]мар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'[87]мар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[12]!бб</definedName>
    <definedName name="БДР_3" localSheetId="0">[88]БДР!#REF!</definedName>
    <definedName name="БДР_3" localSheetId="1">[88]БДР!#REF!</definedName>
    <definedName name="БДР_3">[88]БДР!#REF!</definedName>
    <definedName name="БДР_4" localSheetId="1">[88]БДР!#REF!</definedName>
    <definedName name="БДР_4">[88]БДР!#REF!</definedName>
    <definedName name="БДР_5" localSheetId="1">[88]БДР!#REF!</definedName>
    <definedName name="БДР_5">[88]БДР!#REF!</definedName>
    <definedName name="БДР_6" localSheetId="1">[88]БДР!#REF!</definedName>
    <definedName name="БДР_6">[88]БДР!#REF!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'[88]БСС-2'!#REF!</definedName>
    <definedName name="БСС_2">'[88]БСС-2'!#REF!</definedName>
    <definedName name="БСС_5" localSheetId="1">'[88]БСС-2'!#REF!</definedName>
    <definedName name="БСС_5">'[88]БСС-2'!#REF!</definedName>
    <definedName name="БЦГ" localSheetId="0">#REF!</definedName>
    <definedName name="БЦГ" localSheetId="1">#REF!</definedName>
    <definedName name="БЦГ">#REF!</definedName>
    <definedName name="в" localSheetId="1">#REF!</definedName>
    <definedName name="в">#REF!</definedName>
    <definedName name="в23ё">[12]!в23ё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[89]ПРОГНОЗ_1!#REF!</definedName>
    <definedName name="вв" localSheetId="1">[89]ПРОГНОЗ_1!#REF!</definedName>
    <definedName name="вв">[89]ПРОГНОЗ_1!#REF!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1">#REF!</definedName>
    <definedName name="веапку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[90]БДР!#REF!</definedName>
    <definedName name="влд">[90]БДР!#REF!</definedName>
    <definedName name="вм">[12]!вм</definedName>
    <definedName name="вмивртвр">[12]!вмивртвр</definedName>
    <definedName name="внереал_произв_08">[91]ДОП!$F$59</definedName>
    <definedName name="вода" localSheetId="1">#REF!</definedName>
    <definedName name="вода">#REF!</definedName>
    <definedName name="Возврат" localSheetId="1">[92]!Возврат</definedName>
    <definedName name="Возврат">[92]!Возврат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1">#REF!</definedName>
    <definedName name="впер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>[12]!вртт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'[76]Текущие цены'!#REF!</definedName>
    <definedName name="Вып_н_2003" localSheetId="1">'[141]Текущие цены'!#REF!</definedName>
    <definedName name="Вып_н_2003">'[77]Текущие цены'!#REF!</definedName>
    <definedName name="вып_н_2004" localSheetId="0">'[76]Текущие цены'!#REF!</definedName>
    <definedName name="вып_н_2004" localSheetId="1">'[141]Текущие цены'!#REF!</definedName>
    <definedName name="вып_н_2004">'[77]Текущие цены'!#REF!</definedName>
    <definedName name="Вып_ОФ_с_пц" localSheetId="0">[76]рабочий!$Y$202:$AP$224</definedName>
    <definedName name="Вып_ОФ_с_пц" localSheetId="1">[141]рабочий!$Y$202:$AP$224</definedName>
    <definedName name="Вып_ОФ_с_пц">[77]рабочий!$Y$202:$AP$224</definedName>
    <definedName name="Вып_оф_с_цпг" localSheetId="0">'[76]Текущие цены'!#REF!</definedName>
    <definedName name="Вып_оф_с_цпг" localSheetId="1">'[141]Текущие цены'!#REF!</definedName>
    <definedName name="Вып_оф_с_цпг">'[77]Текущие цены'!#REF!</definedName>
    <definedName name="Вып_с_новых_ОФ" localSheetId="0">[76]рабочий!$Y$277:$AP$299</definedName>
    <definedName name="Вып_с_новых_ОФ" localSheetId="1">[141]рабочий!$Y$277:$AP$299</definedName>
    <definedName name="Вып_с_новых_ОФ">[77]рабочий!$Y$277:$AP$299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1">#REF!</definedName>
    <definedName name="г">#REF!</definedName>
    <definedName name="г1" localSheetId="1">[93]СписочнаяЧисленность!#REF!</definedName>
    <definedName name="г1">[93]СписочнаяЧисленность!#REF!</definedName>
    <definedName name="г1_код" localSheetId="1">[93]СписочнаяЧисленность!#REF!</definedName>
    <definedName name="г1_код">[93]СписочнаяЧисленность!#REF!</definedName>
    <definedName name="г1_наим" localSheetId="1">[93]СписочнаяЧисленность!#REF!</definedName>
    <definedName name="г1_наим">[93]СписочнаяЧисленность!#REF!</definedName>
    <definedName name="г1итог" localSheetId="1">[93]СписочнаяЧисленность!#REF!</definedName>
    <definedName name="г1итог">[93]СписочнаяЧисленность!#REF!</definedName>
    <definedName name="г1итог_код" localSheetId="1">[93]СписочнаяЧисленность!#REF!</definedName>
    <definedName name="г1итог_код">[93]СписочнаяЧисленность!#REF!</definedName>
    <definedName name="г2" localSheetId="1">[93]СписочнаяЧисленность!#REF!</definedName>
    <definedName name="г2">[93]СписочнаяЧисленность!#REF!</definedName>
    <definedName name="г2_код" localSheetId="1">[93]СписочнаяЧисленность!#REF!</definedName>
    <definedName name="г2_код">[93]СписочнаяЧисленность!#REF!</definedName>
    <definedName name="г2_наим" localSheetId="1">[93]СписочнаяЧисленность!#REF!</definedName>
    <definedName name="г2_наим">[93]СписочнаяЧисленность!#REF!</definedName>
    <definedName name="г2итог" localSheetId="1">[93]СписочнаяЧисленность!#REF!</definedName>
    <definedName name="г2итог">[93]СписочнаяЧисленность!#REF!</definedName>
    <definedName name="г2итог_код" localSheetId="1">[93]СписочнаяЧисленность!#REF!</definedName>
    <definedName name="г2итог_код">[93]СписочнаяЧисленность!#REF!</definedName>
    <definedName name="г3" localSheetId="1">[93]СписочнаяЧисленность!#REF!</definedName>
    <definedName name="г3">[93]СписочнаяЧисленность!#REF!</definedName>
    <definedName name="г3_код" localSheetId="1">[93]СписочнаяЧисленность!#REF!</definedName>
    <definedName name="г3_код">[93]СписочнаяЧисленность!#REF!</definedName>
    <definedName name="г3_наим" localSheetId="1">[93]СписочнаяЧисленность!#REF!</definedName>
    <definedName name="г3_наим">[93]СписочнаяЧисленность!#REF!</definedName>
    <definedName name="г3итог" localSheetId="1">[93]СписочнаяЧисленность!#REF!</definedName>
    <definedName name="г3итог">[93]СписочнаяЧисленность!#REF!</definedName>
    <definedName name="г3итог_код" localSheetId="1">[93]СписочнаяЧисленность!#REF!</definedName>
    <definedName name="г3итог_код">[93]СписочнаяЧисленность!#REF!</definedName>
    <definedName name="г4" localSheetId="1">[93]СписочнаяЧисленность!#REF!</definedName>
    <definedName name="г4">[93]СписочнаяЧисленность!#REF!</definedName>
    <definedName name="г4_код" localSheetId="1">[93]СписочнаяЧисленность!#REF!</definedName>
    <definedName name="г4_код">[93]СписочнаяЧисленность!#REF!</definedName>
    <definedName name="г4_наим" localSheetId="1">[93]СписочнаяЧисленность!#REF!</definedName>
    <definedName name="г4_наим">[93]СписочнаяЧисленность!#REF!</definedName>
    <definedName name="г4итог" localSheetId="1">[93]СписочнаяЧисленность!#REF!</definedName>
    <definedName name="г4итог">[93]СписочнаяЧисленность!#REF!</definedName>
    <definedName name="г4итог_код" localSheetId="1">[93]СписочнаяЧисленность!#REF!</definedName>
    <definedName name="г4итог_код">[93]СписочнаяЧисленность!#REF!</definedName>
    <definedName name="гггр">[12]!гггр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[12]!гнлзщ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[94]доп.!$A$12:$A$20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1">#REF!</definedName>
    <definedName name="гщ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1">#REF!</definedName>
    <definedName name="ДДС1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1">#REF!</definedName>
    <definedName name="деньги">#REF!</definedName>
    <definedName name="депозит">[94]Ставки!$D$1:$D$2</definedName>
    <definedName name="Детализация">[95]Детализация!$H$5:$H$12,[95]Детализация!$H$15:$H$17,[95]Детализация!$H$20:$H$21,[95]Детализация!$H$24:$H$26,[95]Детализация!$H$30:$H$34,[95]Детализация!$H$36,[95]Детализация!$H$39:$H$40</definedName>
    <definedName name="Детализация_СБ">[95]Детализация!$H$4:$H$41</definedName>
    <definedName name="Дефл_ц_пред_год" localSheetId="0">'[76]Текущие цены'!$AT$36:$BK$58</definedName>
    <definedName name="Дефл_ц_пред_год" localSheetId="1">'[141]Текущие цены'!$AT$36:$BK$58</definedName>
    <definedName name="Дефл_ц_пред_год">'[77]Текущие цены'!$AT$36:$BK$58</definedName>
    <definedName name="Дефлятор_годовой" localSheetId="0">'[76]Текущие цены'!$Y$4:$AP$27</definedName>
    <definedName name="Дефлятор_годовой" localSheetId="1">'[141]Текущие цены'!$Y$4:$AP$27</definedName>
    <definedName name="Дефлятор_годовой">'[77]Текущие цены'!$Y$4:$AP$27</definedName>
    <definedName name="Дефлятор_цепной" localSheetId="0">'[76]Текущие цены'!$Y$36:$AP$58</definedName>
    <definedName name="Дефлятор_цепной" localSheetId="1">'[141]Текущие цены'!$Y$36:$AP$58</definedName>
    <definedName name="Дефлятор_цепной">'[77]Текущие цены'!$Y$36:$AP$58</definedName>
    <definedName name="дж">[12]!дж</definedName>
    <definedName name="ДиапазонЗащиты" localSheetId="0">#REF!,#REF!,#REF!,#REF!,[12]!P1_ДиапазонЗащиты,[12]!P2_ДиапазонЗащиты,[12]!P3_ДиапазонЗащиты,[12]!P4_ДиапазонЗащиты</definedName>
    <definedName name="ДиапазонЗащиты" localSheetId="1">#REF!,#REF!,#REF!,#REF!,[12]!P1_ДиапазонЗащиты,[12]!P2_ДиапазонЗащиты,[12]!P3_ДиапазонЗащиты,[12]!P4_ДиапазонЗащиты</definedName>
    <definedName name="ДиапазонЗащиты">#REF!,#REF!,#REF!,#REF!,[12]!P1_ДиапазонЗащиты,[12]!P2_ДиапазонЗащиты,[12]!P3_ДиапазонЗащиты,[12]!P4_ДиапазонЗащиты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1">#REF!</definedName>
    <definedName name="дл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1">[93]СписочнаяЧисленность!#REF!</definedName>
    <definedName name="дол">[93]СписочнаяЧисленность!#REF!</definedName>
    <definedName name="дол_код" localSheetId="1">[93]СписочнаяЧисленность!#REF!</definedName>
    <definedName name="дол_код">[93]СписочнаяЧисленность!#REF!</definedName>
    <definedName name="долитог" localSheetId="1">[93]СписочнаяЧисленность!#REF!</definedName>
    <definedName name="долитог">[93]СписочнаяЧисленность!#REF!</definedName>
    <definedName name="долитог_код" localSheetId="1">[93]СписочнаяЧисленность!#REF!</definedName>
    <definedName name="долитог_код">[93]СписочнаяЧисленность!#REF!</definedName>
    <definedName name="доля_продукции_Б_сут" localSheetId="1">'[96] накладные расходы'!#REF!</definedName>
    <definedName name="доля_продукции_Б_сут">'[96] накладные расходы'!#REF!</definedName>
    <definedName name="доля_соков" localSheetId="1">'[96] накладные расходы'!#REF!</definedName>
    <definedName name="доля_соков">'[96] накладные расходы'!#REF!</definedName>
    <definedName name="доопатмо">[12]!доопатмо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1">#REF!</definedName>
    <definedName name="Доход_1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[97]Temp_TOV!$A$3:$EO$122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[91]КОНСТАНТЫ!$B$2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[12]!жд</definedName>
    <definedName name="жж" localSheetId="0">#REF!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1">#REF!</definedName>
    <definedName name="_xlnm.Print_Titles">#REF!</definedName>
    <definedName name="Заголовок_Валюта" localSheetId="1">#REF!</definedName>
    <definedName name="Заголовок_Валюта">#REF!</definedName>
    <definedName name="Заголовок_НДЕ" localSheetId="1">#REF!</definedName>
    <definedName name="Заголовок_НДЕ">#REF!</definedName>
    <definedName name="записка" localSheetId="1">'[98]БСС-2'!#REF!</definedName>
    <definedName name="записка">'[98]БСС-2'!#REF!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'[95]Справочник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[91]ЗПрасчет!$E$6</definedName>
    <definedName name="зп_транспорт">[91]ЗПрасчет!$E$7</definedName>
    <definedName name="И" localSheetId="0">#REF!</definedName>
    <definedName name="И" localSheetId="1">#REF!</definedName>
    <definedName name="И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1">#REF!</definedName>
    <definedName name="изм">#REF!</definedName>
    <definedName name="йй">[12]!йй</definedName>
    <definedName name="иии" localSheetId="0">#REF!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>[12]!йййййййййййййййййййййййй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'[85]БСС-1'!$B$3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1">#REF!</definedName>
    <definedName name="иролгрщр">#REF!</definedName>
    <definedName name="ИТ">'[85]БСС-1'!$B$3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1">#REF!</definedName>
    <definedName name="йуцк">#REF!</definedName>
    <definedName name="йфц">[12]!йфц</definedName>
    <definedName name="йц">[12]!йц</definedName>
    <definedName name="йц3" localSheetId="0">#REF!</definedName>
    <definedName name="йц3" localSheetId="1">#REF!</definedName>
    <definedName name="йц3">#REF!</definedName>
    <definedName name="йцй" localSheetId="0">'[99]Справочно(январь)'!#REF!</definedName>
    <definedName name="йцй" localSheetId="1">'[99]Справочно(январь)'!#REF!</definedName>
    <definedName name="йцй">'[99]Справочно(январь)'!#REF!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1">#REF!</definedName>
    <definedName name="йцуйцуй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1">[100]Сибмол!#REF!</definedName>
    <definedName name="июнмол">[100]Сибмол!#REF!</definedName>
    <definedName name="июнмолоб" localSheetId="1">[100]Сибмол!#REF!</definedName>
    <definedName name="июнмолоб">[100]Сибмол!#REF!</definedName>
    <definedName name="июноб" localSheetId="1">[100]Сибмол!#REF!</definedName>
    <definedName name="июноб">[100]Сибмол!#REF!</definedName>
    <definedName name="июнчоб" localSheetId="1">[100]Сибмол!#REF!</definedName>
    <definedName name="июнчоб">[100]Сибмол!#REF!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'[101]Приложение 3'!#REF!</definedName>
    <definedName name="К1" localSheetId="1">'[101]Приложение 3'!#REF!</definedName>
    <definedName name="К1">'[101]Приложение 3'!#REF!</definedName>
    <definedName name="к2">'[102]7'!$B$30</definedName>
    <definedName name="канц" localSheetId="0">'[103]ФОТ по месяцам'!#REF!</definedName>
    <definedName name="канц" localSheetId="1">'[103]ФОТ по месяцам'!#REF!</definedName>
    <definedName name="канц">'[103]ФОТ по месяцам'!#REF!</definedName>
    <definedName name="Кап_влож_08_9мес">#N/A</definedName>
    <definedName name="Категория" localSheetId="0">[104]Категории!$A$2:$A$7</definedName>
    <definedName name="Категория" localSheetId="1">[104]Категории!$A$2:$A$7</definedName>
    <definedName name="Категория">[105]Категории!$A$2:$A$7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[12]!кв3</definedName>
    <definedName name="квартал">[12]!квартал</definedName>
    <definedName name="ке">[12]!ке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'[106]накладные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1">#REF!</definedName>
    <definedName name="КНИГА_2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>[12]!кпнрг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>[12]!ктджщз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'[107]план ФР'!$B$2</definedName>
    <definedName name="Курс_авг">'[11]#ССЫЛКА'!$N$4</definedName>
    <definedName name="Курс_дек">'[11]#ССЫЛКА'!$AP$4</definedName>
    <definedName name="курс_долл">[108]финрез!$B$42</definedName>
    <definedName name="Курс_июл">'[11]#ССЫЛКА'!$G$4</definedName>
    <definedName name="Курс_июнь" localSheetId="0">'[11]Изменения по статьям (2001)'!#REF!</definedName>
    <definedName name="Курс_июнь" localSheetId="1">'[11]Изменения по статьям (2001)'!#REF!</definedName>
    <definedName name="Курс_июнь">'[11]Изменения по статьям (2001)'!#REF!</definedName>
    <definedName name="Курс_ноя">'[11]#ССЫЛКА'!$AI$4</definedName>
    <definedName name="Курс_окт">'[11]#ССЫЛКА'!$AB$4</definedName>
    <definedName name="курс_рубля" localSheetId="0">'[74]СОК накладные (ТК-Бишкек)'!#REF!</definedName>
    <definedName name="курс_рубля" localSheetId="1">'[74]СОК накладные (ТК-Бишкек)'!#REF!</definedName>
    <definedName name="курс_рубля">'[74]СОК накладные (ТК-Бишкек)'!#REF!</definedName>
    <definedName name="Курс_сент">'[11]#ССЫЛКА'!$U$4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1">#REF!</definedName>
    <definedName name="КурсDM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1">#REF!</definedName>
    <definedName name="л4602_авг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[21]УФА!#REF!</definedName>
    <definedName name="л4604_авг" localSheetId="1">[21]УФА!#REF!</definedName>
    <definedName name="л4604_авг">[22]УФА!#REF!</definedName>
    <definedName name="л460401" localSheetId="0">#REF!</definedName>
    <definedName name="л460401" localSheetId="1">#REF!</definedName>
    <definedName name="л460401">#REF!</definedName>
    <definedName name="л460402" localSheetId="1">#REF!</definedName>
    <definedName name="л460402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[100]Сибмол!#REF!</definedName>
    <definedName name="л7">[100]Сибмол!#REF!</definedName>
    <definedName name="л8" localSheetId="1">[100]Сибмол!#REF!</definedName>
    <definedName name="л8">[100]Сибмол!#REF!</definedName>
    <definedName name="лара">[12]!лара</definedName>
    <definedName name="лджэ.зд" localSheetId="0">#REF!</definedName>
    <definedName name="лджэ.зд" localSheetId="1">#REF!</definedName>
    <definedName name="лджэ.зд">#REF!</definedName>
    <definedName name="лена">[12]!лена</definedName>
    <definedName name="лз" localSheetId="0">#REF!</definedName>
    <definedName name="лз" localSheetId="1">#REF!</definedName>
    <definedName name="лз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[109]АНАЛИТ!$B$2:$B$87,[109]АНАЛИТ!#REF!,[109]АНАЛИТ!#REF!,[109]АНАЛИТ!$AB$2</definedName>
    <definedName name="лл" localSheetId="1">[109]АНАЛИТ!$B$2:$B$87,[109]АНАЛИТ!#REF!,[109]АНАЛИТ!#REF!,[109]АНАЛИТ!$AB$2</definedName>
    <definedName name="лл">[110]АНАЛИТ!$B$2:$B$87,[110]АНАЛИТ!#REF!,[110]АНАЛИТ!#REF!,[110]АНАЛИТ!$AB$2</definedName>
    <definedName name="ллл" localSheetId="0">#REF!</definedName>
    <definedName name="ллл" localSheetId="1">#REF!</definedName>
    <definedName name="ллл">#REF!</definedName>
    <definedName name="ло">[12]!ло</definedName>
    <definedName name="лод">[12]!лод</definedName>
    <definedName name="лор">[12]!лор</definedName>
    <definedName name="ЛПК" localSheetId="0">#REF!</definedName>
    <definedName name="ЛПК" localSheetId="1">#REF!</definedName>
    <definedName name="ЛПК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[111]ПРОГНОЗ_1!#REF!</definedName>
    <definedName name="М1" localSheetId="1">[111]ПРОГНОЗ_1!#REF!</definedName>
    <definedName name="М1">[111]ПРОГНОЗ_1!#REF!</definedName>
    <definedName name="Магазины_новые">'[112]Справочник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>[12]!мам</definedName>
    <definedName name="мар" localSheetId="0">#REF!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[41]TSheet!$J$2:$J$13</definedName>
    <definedName name="Месяц" localSheetId="1">[138]TSheet!$J$2:$J$13</definedName>
    <definedName name="Месяц">[42]TSheet!$J$2:$J$13</definedName>
    <definedName name="метод_расчета">[94]доп.!$B$1:$B$5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1">#REF!</definedName>
    <definedName name="мирдт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[100]Сибмол!#REF!</definedName>
    <definedName name="молиюн">[100]Сибмол!#REF!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'[113]Гр5(о)'!#REF!</definedName>
    <definedName name="Мониторинг1" localSheetId="1">'[142]Гр5(о)'!#REF!</definedName>
    <definedName name="Мониторинг1">'[114]Гр5(о)'!#REF!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1">#REF!</definedName>
    <definedName name="мтбтдщооь">#REF!</definedName>
    <definedName name="мфзп_итог" localSheetId="1">#REF!</definedName>
    <definedName name="мфзп_итог">#REF!</definedName>
    <definedName name="мым">[12]!мым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1">#REF!</definedName>
    <definedName name="налоги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 localSheetId="1">[90]БДР!#REF!</definedName>
    <definedName name="нвм">[90]БДР!#REF!</definedName>
    <definedName name="нгг">[12]!нгг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1">[115]Нск!#REF!</definedName>
    <definedName name="Новосиб_ЖД_ВБД">[115]Нск!#REF!</definedName>
    <definedName name="Новосиб_Сырье_СокиСибири" localSheetId="1">[115]Нск!#REF!</definedName>
    <definedName name="Новосиб_Сырье_СокиСибири">[115]Нск!#REF!</definedName>
    <definedName name="Новсиб_Сырье_ВБД" localSheetId="1">[115]Нск!#REF!</definedName>
    <definedName name="Новсиб_Сырье_ВБД">[115]Нск!#REF!</definedName>
    <definedName name="Новск_Сырье_ВБДиСырье_СС" localSheetId="1">[115]Нск!#REF!</definedName>
    <definedName name="Новск_Сырье_ВБДиСырье_СС">[115]Нск!#REF!</definedName>
    <definedName name="новые_ОФ_2003" localSheetId="0">[76]рабочий!$F$305:$W$327</definedName>
    <definedName name="новые_ОФ_2003" localSheetId="1">[141]рабочий!$F$305:$W$327</definedName>
    <definedName name="новые_ОФ_2003">[77]рабочий!$F$305:$W$327</definedName>
    <definedName name="новые_ОФ_2004" localSheetId="0">[76]рабочий!$F$335:$W$357</definedName>
    <definedName name="новые_ОФ_2004" localSheetId="1">[141]рабочий!$F$335:$W$357</definedName>
    <definedName name="новые_ОФ_2004">[77]рабочий!$F$335:$W$357</definedName>
    <definedName name="новые_ОФ_а_всего" localSheetId="0">[76]рабочий!$F$767:$V$789</definedName>
    <definedName name="новые_ОФ_а_всего" localSheetId="1">[141]рабочий!$F$767:$V$789</definedName>
    <definedName name="новые_ОФ_а_всего">[77]рабочий!$F$767:$V$789</definedName>
    <definedName name="новые_ОФ_всего" localSheetId="0">[76]рабочий!$F$1331:$V$1353</definedName>
    <definedName name="новые_ОФ_всего" localSheetId="1">[141]рабочий!$F$1331:$V$1353</definedName>
    <definedName name="новые_ОФ_всего">[77]рабочий!$F$1331:$V$1353</definedName>
    <definedName name="новые_ОФ_п_всего" localSheetId="0">[76]рабочий!$F$1293:$V$1315</definedName>
    <definedName name="новые_ОФ_п_всего" localSheetId="1">[141]рабочий!$F$1293:$V$1315</definedName>
    <definedName name="новые_ОФ_п_всего">[77]рабочий!$F$1293:$V$1315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1">#REF!</definedName>
    <definedName name="ном_док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'[6]7'!$B$21</definedName>
    <definedName name="ншгнгшншщрпгангсмбомл" localSheetId="1">'[134]7'!$B$21</definedName>
    <definedName name="ншгнгшншщрпгангсмбомл">'[7]7'!$B$21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[85]БУР!$B$1</definedName>
    <definedName name="_xlnm.Print_Area" localSheetId="0">'Приложение 1'!$A$1:$I$226</definedName>
    <definedName name="_xlnm.Print_Area" localSheetId="1">'Приложение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'[116]выр _июль'!$K$1</definedName>
    <definedName name="оборотные" localSheetId="1">'[116]выр _июль'!$K$1</definedName>
    <definedName name="оборотные">'[117]выр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[76]окраска!$C$7:$Z$30</definedName>
    <definedName name="окраска_05" localSheetId="1">[141]окраска!$C$7:$Z$30</definedName>
    <definedName name="окраска_05">[77]окраска!$C$7:$Z$30</definedName>
    <definedName name="окраска_06" localSheetId="0">[76]окраска!$C$35:$Z$58</definedName>
    <definedName name="окраска_06" localSheetId="1">[141]окраска!$C$35:$Z$58</definedName>
    <definedName name="окраска_06">[77]окраска!$C$35:$Z$58</definedName>
    <definedName name="окраска_07" localSheetId="0">[76]окраска!$C$63:$Z$86</definedName>
    <definedName name="окраска_07" localSheetId="1">[141]окраска!$C$63:$Z$86</definedName>
    <definedName name="окраска_07">[77]окраска!$C$63:$Z$86</definedName>
    <definedName name="окраска_08" localSheetId="0">[76]окраска!$C$91:$Z$114</definedName>
    <definedName name="окраска_08" localSheetId="1">[141]окраска!$C$91:$Z$114</definedName>
    <definedName name="окраска_08">[77]окраска!$C$91:$Z$114</definedName>
    <definedName name="окраска_09" localSheetId="0">[76]окраска!$C$119:$Z$142</definedName>
    <definedName name="окраска_09" localSheetId="1">[141]окраска!$C$119:$Z$142</definedName>
    <definedName name="окраска_09">[77]окраска!$C$119:$Z$142</definedName>
    <definedName name="окраска_10" localSheetId="0">[76]окраска!$C$147:$Z$170</definedName>
    <definedName name="окраска_10" localSheetId="1">[141]окраска!$C$147:$Z$170</definedName>
    <definedName name="окраска_10">[77]окраска!$C$147:$Z$170</definedName>
    <definedName name="окраска_11" localSheetId="0">[76]окраска!$C$175:$Z$198</definedName>
    <definedName name="окраска_11" localSheetId="1">[141]окраска!$C$175:$Z$198</definedName>
    <definedName name="окраска_11">[77]окраска!$C$175:$Z$198</definedName>
    <definedName name="окраска_12" localSheetId="0">[76]окраска!$C$203:$Z$226</definedName>
    <definedName name="окраска_12" localSheetId="1">[141]окраска!$C$203:$Z$226</definedName>
    <definedName name="окраска_12">[77]окраска!$C$203:$Z$226</definedName>
    <definedName name="окраска_13" localSheetId="0">[76]окраска!$C$231:$Z$254</definedName>
    <definedName name="окраска_13" localSheetId="1">[141]окраска!$C$231:$Z$254</definedName>
    <definedName name="окраска_13">[77]окраска!$C$231:$Z$254</definedName>
    <definedName name="окраска_14" localSheetId="0">[76]окраска!$C$259:$Z$282</definedName>
    <definedName name="окраска_14" localSheetId="1">[141]окраска!$C$259:$Z$282</definedName>
    <definedName name="окраска_14">[77]окраска!$C$259:$Z$282</definedName>
    <definedName name="окраска_15" localSheetId="0">[76]окраска!$C$287:$Z$310</definedName>
    <definedName name="окраска_15" localSheetId="1">[141]окраска!$C$287:$Z$310</definedName>
    <definedName name="окраска_15">[77]окраска!$C$287:$Z$310</definedName>
    <definedName name="окт" localSheetId="0">#REF!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[12]!олло</definedName>
    <definedName name="ОЛОЛБОЛ" localSheetId="0">#REF!</definedName>
    <definedName name="ОЛОЛБОЛ" localSheetId="1">#REF!</definedName>
    <definedName name="ОЛОЛБОЛ">#REF!</definedName>
    <definedName name="олс">[12]!олс</definedName>
    <definedName name="оо" localSheetId="0">[118]Настройка!#REF!</definedName>
    <definedName name="оо" localSheetId="1">[118]Настройка!#REF!</definedName>
    <definedName name="оо">[118]Настройка!#REF!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[93]СписочнаяЧисленность!#REF!</definedName>
    <definedName name="опрлпшл">[93]СписочнаяЧисленность!#REF!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'[119]БСС-2'!#REF!</definedName>
    <definedName name="орнк" localSheetId="1">'[119]БСС-2'!#REF!</definedName>
    <definedName name="орнк">'[119]БСС-2'!#REF!</definedName>
    <definedName name="оро">[12]!оро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[76]рабочий!$CI$121:$CY$143</definedName>
    <definedName name="ОФ_а_с_пц" localSheetId="1">[141]рабочий!$CI$121:$CY$143</definedName>
    <definedName name="ОФ_а_с_пц">[77]рабочий!$CI$121:$CY$143</definedName>
    <definedName name="оф_н_а_2003_пц" localSheetId="0">'[76]Текущие цены'!#REF!</definedName>
    <definedName name="оф_н_а_2003_пц" localSheetId="1">'[141]Текущие цены'!#REF!</definedName>
    <definedName name="оф_н_а_2003_пц">'[77]Текущие цены'!#REF!</definedName>
    <definedName name="оф_н_а_2004" localSheetId="0">'[76]Текущие цены'!#REF!</definedName>
    <definedName name="оф_н_а_2004" localSheetId="1">'[141]Текущие цены'!#REF!</definedName>
    <definedName name="оф_н_а_2004">'[77]Текущие цены'!#REF!</definedName>
    <definedName name="ОЬБ">'[85]БСФ-2'!$B$3</definedName>
    <definedName name="п" localSheetId="0">#REF!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1">[100]Сибмол!#REF!</definedName>
    <definedName name="п1">[100]Сибмол!#REF!</definedName>
    <definedName name="п1с">'[102]7'!$B$25</definedName>
    <definedName name="п2" localSheetId="0">[100]Сибмол!#REF!</definedName>
    <definedName name="п2" localSheetId="1">[100]Сибмол!#REF!</definedName>
    <definedName name="п2">[100]Сибмол!#REF!</definedName>
    <definedName name="п2с">'[102]7'!$B$26</definedName>
    <definedName name="п3" localSheetId="0">[100]Сибмол!#REF!</definedName>
    <definedName name="п3" localSheetId="1">[100]Сибмол!#REF!</definedName>
    <definedName name="п3">[100]Сибмол!#REF!</definedName>
    <definedName name="п3с">'[102]7'!$B$27</definedName>
    <definedName name="п4" localSheetId="0">[100]Сибмол!#REF!</definedName>
    <definedName name="п4" localSheetId="1">[100]Сибмол!#REF!</definedName>
    <definedName name="п4">[100]Сибмол!#REF!</definedName>
    <definedName name="п5" localSheetId="1">[100]Сибмол!#REF!</definedName>
    <definedName name="п5">[100]Сибмол!#REF!</definedName>
    <definedName name="п6" localSheetId="1">[100]Сибмол!#REF!</definedName>
    <definedName name="п6">[100]Сибмол!#REF!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1">#REF!</definedName>
    <definedName name="паоаолаол">#REF!</definedName>
    <definedName name="папп" localSheetId="1">#REF!</definedName>
    <definedName name="папп">#REF!</definedName>
    <definedName name="Параметры" localSheetId="1">[120]Параметры!#REF!</definedName>
    <definedName name="Параметры">[120]Параметры!#REF!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[12]!план56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[12]!ПМС</definedName>
    <definedName name="ПМС1">[12]!ПМС1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1">#REF!</definedName>
    <definedName name="подпись_должн1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'[19]1999-veca'!#REF!</definedName>
    <definedName name="ПОТР._РЫНОКДП" localSheetId="1">'[136]1999-veca'!#REF!</definedName>
    <definedName name="ПОТР._РЫНОКДП">'[20]1999-veca'!#REF!</definedName>
    <definedName name="Потреб_вып_всего" localSheetId="0">'[76]Текущие цены'!#REF!</definedName>
    <definedName name="Потреб_вып_всего" localSheetId="1">'[141]Текущие цены'!#REF!</definedName>
    <definedName name="Потреб_вып_всего">'[77]Текущие цены'!#REF!</definedName>
    <definedName name="Потреб_вып_оф_н_цпг" localSheetId="0">'[76]Текущие цены'!#REF!</definedName>
    <definedName name="Потреб_вып_оф_н_цпг" localSheetId="1">'[141]Текущие цены'!#REF!</definedName>
    <definedName name="Потреб_вып_оф_н_цпг">'[77]Текущие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'[11]#ССЫЛКА'!$A$5:$EH$116</definedName>
    <definedName name="пппп" localSheetId="0">#REF!</definedName>
    <definedName name="пппп" localSheetId="1">'[143]2002(v1)'!#REF!</definedName>
    <definedName name="пппп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1">#REF!</definedName>
    <definedName name="Предприятие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[12]!прил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0">[76]рабочий!$Y$240:$AP$262</definedName>
    <definedName name="Прогноз_Вып_пц" localSheetId="1">[141]рабочий!$Y$240:$AP$262</definedName>
    <definedName name="Прогноз_Вып_пц">[77]рабочий!$Y$240:$AP$262</definedName>
    <definedName name="Прогноз_вып_цпг" localSheetId="0">'[76]Текущие цены'!#REF!</definedName>
    <definedName name="Прогноз_вып_цпг" localSheetId="1">'[141]Текущие цены'!#REF!</definedName>
    <definedName name="Прогноз_вып_цпг">'[77]Текущие цены'!#REF!</definedName>
    <definedName name="Прогноз97" localSheetId="0">[121]ПРОГНОЗ_1!#REF!</definedName>
    <definedName name="Прогноз97" localSheetId="1">[144]ПРОГНОЗ_1!#REF!</definedName>
    <definedName name="Прогноз97">[122]ПРОГНОЗ_1!#REF!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[123]Financing!#REF!</definedName>
    <definedName name="Процент" localSheetId="1">[123]Financing!#REF!</definedName>
    <definedName name="Процент">[123]Financing!#REF!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[124]БДР!#REF!</definedName>
    <definedName name="ПТО" localSheetId="1">[124]БДР!#REF!</definedName>
    <definedName name="ПТО">[124]БДР!#REF!</definedName>
    <definedName name="пуд" localSheetId="0">[100]Сибмол!#REF!</definedName>
    <definedName name="пуд" localSheetId="1">[100]Сибмол!#REF!</definedName>
    <definedName name="пуд">[100]Сибмол!#REF!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[85]ПЦ!$C$1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1">#REF!</definedName>
    <definedName name="ролржрж">#REF!</definedName>
    <definedName name="ронп" localSheetId="1">'[119]БСС-2'!#REF!</definedName>
    <definedName name="ронп">'[119]БСС-2'!#REF!</definedName>
    <definedName name="роо" localSheetId="0">#REF!</definedName>
    <definedName name="роо" localSheetId="1">#REF!</definedName>
    <definedName name="роо">#REF!</definedName>
    <definedName name="ропор">[12]!ропор</definedName>
    <definedName name="рород" localSheetId="0">#REF!</definedName>
    <definedName name="рород" localSheetId="1">#REF!</definedName>
    <definedName name="рород">#REF!</definedName>
    <definedName name="РП">'[85]БР-1'!$B$3</definedName>
    <definedName name="РПП" localSheetId="0">#REF!</definedName>
    <definedName name="РПП" localSheetId="1">#REF!</definedName>
    <definedName name="РПП">#REF!</definedName>
    <definedName name="рпшо" localSheetId="1">#REF!</definedName>
    <definedName name="рпшо">#REF!</definedName>
    <definedName name="РРР" localSheetId="1">#REF!</definedName>
    <definedName name="РРР">#REF!</definedName>
    <definedName name="рск2">[12]!рск2</definedName>
    <definedName name="рск3">[12]!рск3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>[12]!сваеррта</definedName>
    <definedName name="свмпвппв">[12]!свмпвппв</definedName>
    <definedName name="свод">[125]Temp_TOV!$A$1:$FE$130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>[12]!себ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[12]!себестоимость2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[126]АНАЛИТ!$B$2:$B$87,[126]АНАЛИТ!#REF!,[126]АНАЛИТ!#REF!,[126]АНАЛИТ!$AB$2</definedName>
    <definedName name="Сергею" localSheetId="1">[126]АНАЛИТ!$B$2:$B$87,[126]АНАЛИТ!#REF!,[126]АНАЛИТ!#REF!,[126]АНАЛИТ!$AB$2</definedName>
    <definedName name="Сергею">[126]АНАЛИТ!$B$2:$B$87,[126]АНАЛИТ!#REF!,[126]АНАЛИТ!#REF!,[126]АНАЛИТ!$AB$2</definedName>
    <definedName name="Сергеюnew" localSheetId="0">[127]АНАЛИТ!$B$2:$B$87,[127]АНАЛИТ!#REF!,[127]АНАЛИТ!#REF!,[127]АНАЛИТ!$AB$2</definedName>
    <definedName name="Сергеюnew" localSheetId="1">[127]АНАЛИТ!$B$2:$B$87,[127]АНАЛИТ!#REF!,[127]АНАЛИТ!#REF!,[127]АНАЛИТ!$AB$2</definedName>
    <definedName name="Сергеюnew">[127]АНАЛИТ!$B$2:$B$87,[127]АНАЛИТ!#REF!,[127]АНАЛИТ!#REF!,[127]АНАЛИТ!$AB$2</definedName>
    <definedName name="СИ">'[85]БН-2'!$B$3</definedName>
    <definedName name="ск">[12]!ск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'[85]БН-1'!$B$3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>[12]!сомп</definedName>
    <definedName name="сомпас">[12]!сомпас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[70]газ!$O$33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[12]!сссс</definedName>
    <definedName name="ссы">[12]!ссы</definedName>
    <definedName name="ссы2">[12]!ссы2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0">[93]СписочнаяЧисленность!#REF!</definedName>
    <definedName name="строка" localSheetId="1">[93]СписочнаяЧисленность!#REF!</definedName>
    <definedName name="строка">[93]СписочнаяЧисленность!#REF!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1">#REF!</definedName>
    <definedName name="Таблица41">#REF!</definedName>
    <definedName name="таня">[12]!таня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1">[93]СписочнаяЧисленность!#REF!</definedName>
    <definedName name="тело_отчета">[93]СписочнаяЧисленность!#REF!</definedName>
    <definedName name="тепло">[12]!тепло</definedName>
    <definedName name="Тепло_1">[128]Нормы!$D$10</definedName>
    <definedName name="ТМИТМ" localSheetId="0">'[85]БСС-2'!#REF!</definedName>
    <definedName name="ТМИТМ" localSheetId="1">'[85]БСС-2'!#REF!</definedName>
    <definedName name="ТМИТМ">'[85]БСС-2'!#REF!</definedName>
    <definedName name="ТМЦ">[85]БДР!$B$3</definedName>
    <definedName name="ТМЦ2">[85]БДР!$B$41</definedName>
    <definedName name="ТМЦ3" localSheetId="0">[85]БДР!#REF!</definedName>
    <definedName name="ТМЦ3" localSheetId="1">[85]БДР!#REF!</definedName>
    <definedName name="ТМЦ3">[85]БДР!#REF!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1">#REF!</definedName>
    <definedName name="ттт">#REF!</definedName>
    <definedName name="тттт" localSheetId="1">#REF!</definedName>
    <definedName name="тттт">#REF!</definedName>
    <definedName name="ть">[12]!ть</definedName>
    <definedName name="у" localSheetId="0">#REF!</definedName>
    <definedName name="у" localSheetId="1">#REF!</definedName>
    <definedName name="у">#REF!</definedName>
    <definedName name="у1">[12]!у1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>[12]!ук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[12]!умер</definedName>
    <definedName name="уу">[12]!уу</definedName>
    <definedName name="уук" localSheetId="0">#REF!</definedName>
    <definedName name="уук" localSheetId="1">#REF!</definedName>
    <definedName name="уук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>[12]!УФ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[12]!уыукпе</definedName>
    <definedName name="ф" localSheetId="0">#REF!</definedName>
    <definedName name="ф" localSheetId="1">#REF!</definedName>
    <definedName name="ф">#REF!</definedName>
    <definedName name="ф0113" localSheetId="1">#REF!</definedName>
    <definedName name="ф0113">#REF!</definedName>
    <definedName name="фам">[12]!фам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1">#REF!</definedName>
    <definedName name="фильтр">#REF!</definedName>
    <definedName name="фо_а_н_пц" localSheetId="0">[76]рабочий!$AR$240:$BI$263</definedName>
    <definedName name="фо_а_н_пц" localSheetId="1">[141]рабочий!$AR$240:$BI$263</definedName>
    <definedName name="фо_а_н_пц">[77]рабочий!$AR$240:$BI$263</definedName>
    <definedName name="фо_а_с_пц" localSheetId="0">[76]рабочий!$AS$202:$BI$224</definedName>
    <definedName name="фо_а_с_пц" localSheetId="1">[141]рабочий!$AS$202:$BI$224</definedName>
    <definedName name="фо_а_с_пц">[77]рабочий!$AS$202:$BI$224</definedName>
    <definedName name="фо_н_03" localSheetId="0">[76]рабочий!$X$305:$X$327</definedName>
    <definedName name="фо_н_03" localSheetId="1">[141]рабочий!$X$305:$X$327</definedName>
    <definedName name="фо_н_03">[77]рабочий!$X$305:$X$327</definedName>
    <definedName name="фо_н_04" localSheetId="0">[76]рабочий!$X$335:$X$357</definedName>
    <definedName name="фо_н_04" localSheetId="1">[141]рабочий!$X$335:$X$357</definedName>
    <definedName name="фо_н_04">[77]рабочий!$X$335:$X$357</definedName>
    <definedName name="Форма">[12]!Форма</definedName>
    <definedName name="ФПБКХ" localSheetId="0">#REF!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1">#REF!</definedName>
    <definedName name="фуцу">#REF!</definedName>
    <definedName name="фф" localSheetId="0">#REF!</definedName>
    <definedName name="фф" localSheetId="1">'[145]Гр5(о)'!#REF!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>[12]!фыаспит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1">#REF!</definedName>
    <definedName name="фыувц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1">#REF!</definedName>
    <definedName name="ц">#REF!</definedName>
    <definedName name="ц1">[12]!ц1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1">#REF!</definedName>
    <definedName name="ЦУ_2">#REF!</definedName>
    <definedName name="ЦУ_ДЛ" localSheetId="0">'[129]Справочник подразделений'!$C$5:$C$137</definedName>
    <definedName name="ЦУ_ДЛ" localSheetId="1">'[129]Справочник подразделений'!$C$5:$C$137</definedName>
    <definedName name="ЦУ_ДЛ">'[130]Справочник подразделений'!$C$5:$C$137</definedName>
    <definedName name="ЦУ_ДЛ_2" localSheetId="0">'[131]Справочник подразделений'!$C$5:$C$184</definedName>
    <definedName name="ЦУ_ДЛ_2" localSheetId="1">'[131]Справочник подразделений'!$C$5:$C$184</definedName>
    <definedName name="ЦУ_ДЛ_2">'[132]Справочник подразделений'!$C$5:$C$184</definedName>
    <definedName name="ЦУ_ДРП">'[133]Справочник подразделений'!$C$5:$C$137</definedName>
    <definedName name="цуа">[12]!цуа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1">#REF!</definedName>
    <definedName name="цццц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>[12]!черновик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[85]БКР!$B$1</definedName>
    <definedName name="чч" localSheetId="0">#REF!</definedName>
    <definedName name="чч" localSheetId="1">#REF!</definedName>
    <definedName name="чч">#REF!</definedName>
    <definedName name="ччччч" localSheetId="1">#REF!</definedName>
    <definedName name="ччччч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1">#REF!</definedName>
    <definedName name="шт">#REF!</definedName>
    <definedName name="шшшшшо">[12]!шшшшшо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>[12]!ыаппр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[12]!ыаупп</definedName>
    <definedName name="ыаыыа">[12]!ыаыыа</definedName>
    <definedName name="ыв">[12]!ыв</definedName>
    <definedName name="ыва" localSheetId="0">#REF!</definedName>
    <definedName name="ыва" localSheetId="1">#REF!</definedName>
    <definedName name="ыва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[12]!ывпкывк</definedName>
    <definedName name="ывпмьпь">[12]!ывпмьпь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1">#REF!</definedName>
    <definedName name="ыкыук">#REF!</definedName>
    <definedName name="ымпы">[12]!ымпы</definedName>
    <definedName name="ыпр">[12]!ыпр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>[12]!ыфса</definedName>
    <definedName name="ыфцу" localSheetId="0">#REF!</definedName>
    <definedName name="ыфцу" localSheetId="1">#REF!</definedName>
    <definedName name="ыфцу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>[12]!ю</definedName>
    <definedName name="юююю" localSheetId="0">#REF!</definedName>
    <definedName name="юююю" localSheetId="1">#REF!</definedName>
    <definedName name="юююю">#REF!</definedName>
    <definedName name="ююююююю">[12]!ююююююю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#REF!</definedName>
    <definedName name="яя">#REF!</definedName>
    <definedName name="яяя">[12]!яяя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M14" i="3"/>
  <c r="L14" i="3"/>
  <c r="K14" i="3"/>
  <c r="J14" i="3"/>
  <c r="I14" i="3"/>
  <c r="H14" i="3"/>
  <c r="E14" i="3"/>
  <c r="D14" i="3"/>
  <c r="M10" i="3"/>
  <c r="L10" i="3"/>
  <c r="K10" i="3"/>
  <c r="J10" i="3"/>
  <c r="I10" i="3"/>
  <c r="H10" i="3"/>
  <c r="E10" i="3"/>
  <c r="D10" i="3"/>
  <c r="G194" i="2"/>
  <c r="H194" i="2" s="1"/>
  <c r="I194" i="2" s="1"/>
  <c r="F194" i="2"/>
  <c r="G189" i="2"/>
  <c r="H189" i="2" s="1"/>
  <c r="I189" i="2" s="1"/>
  <c r="F189" i="2"/>
  <c r="G188" i="2"/>
  <c r="H188" i="2" s="1"/>
  <c r="I188" i="2" s="1"/>
  <c r="F188" i="2"/>
  <c r="G180" i="2"/>
  <c r="H180" i="2" s="1"/>
  <c r="I180" i="2" s="1"/>
  <c r="F180" i="2"/>
  <c r="G176" i="2"/>
  <c r="H176" i="2" s="1"/>
  <c r="I176" i="2" s="1"/>
  <c r="F176" i="2"/>
  <c r="G175" i="2"/>
  <c r="H175" i="2" s="1"/>
  <c r="I175" i="2" s="1"/>
  <c r="F175" i="2"/>
  <c r="I162" i="2"/>
  <c r="E162" i="2"/>
  <c r="F161" i="2"/>
  <c r="G149" i="2"/>
  <c r="F149" i="2"/>
  <c r="E149" i="2"/>
  <c r="E148" i="2"/>
  <c r="I147" i="2"/>
  <c r="H147" i="2"/>
  <c r="H146" i="2" s="1"/>
  <c r="G147" i="2"/>
  <c r="F147" i="2"/>
  <c r="F146" i="2" s="1"/>
  <c r="E147" i="2"/>
  <c r="I146" i="2"/>
  <c r="G146" i="2"/>
  <c r="E146" i="2"/>
  <c r="F145" i="2"/>
  <c r="E145" i="2"/>
  <c r="F144" i="2"/>
  <c r="E144" i="2"/>
  <c r="E143" i="2" s="1"/>
  <c r="I143" i="2"/>
  <c r="H143" i="2"/>
  <c r="G143" i="2"/>
  <c r="F143" i="2"/>
  <c r="I142" i="2"/>
  <c r="H142" i="2"/>
  <c r="G142" i="2"/>
  <c r="G140" i="2" s="1"/>
  <c r="F142" i="2"/>
  <c r="E142" i="2"/>
  <c r="I141" i="2"/>
  <c r="H141" i="2"/>
  <c r="H140" i="2" s="1"/>
  <c r="G141" i="2"/>
  <c r="F141" i="2"/>
  <c r="F140" i="2" s="1"/>
  <c r="E141" i="2"/>
  <c r="I140" i="2"/>
  <c r="E140" i="2"/>
  <c r="I116" i="2"/>
  <c r="H116" i="2"/>
  <c r="G116" i="2"/>
  <c r="F116" i="2"/>
  <c r="F114" i="2" s="1"/>
  <c r="E116" i="2"/>
  <c r="I115" i="2"/>
  <c r="I114" i="2" s="1"/>
  <c r="H115" i="2"/>
  <c r="G115" i="2"/>
  <c r="G114" i="2" s="1"/>
  <c r="F115" i="2"/>
  <c r="E115" i="2"/>
  <c r="E114" i="2" s="1"/>
  <c r="H114" i="2"/>
  <c r="I107" i="2"/>
  <c r="I105" i="2" s="1"/>
  <c r="H107" i="2"/>
  <c r="G107" i="2"/>
  <c r="F107" i="2"/>
  <c r="E107" i="2"/>
  <c r="E105" i="2" s="1"/>
  <c r="I106" i="2"/>
  <c r="H106" i="2"/>
  <c r="H105" i="2" s="1"/>
  <c r="G106" i="2"/>
  <c r="F106" i="2"/>
  <c r="F105" i="2" s="1"/>
  <c r="E106" i="2"/>
  <c r="G105" i="2"/>
  <c r="I104" i="2"/>
  <c r="H104" i="2"/>
  <c r="H102" i="2" s="1"/>
  <c r="G104" i="2"/>
  <c r="F104" i="2"/>
  <c r="E104" i="2"/>
  <c r="I103" i="2"/>
  <c r="I102" i="2" s="1"/>
  <c r="H103" i="2"/>
  <c r="G103" i="2"/>
  <c r="G102" i="2" s="1"/>
  <c r="F103" i="2"/>
  <c r="E103" i="2"/>
  <c r="E102" i="2" s="1"/>
  <c r="F102" i="2"/>
  <c r="E100" i="2"/>
  <c r="E99" i="2" s="1"/>
  <c r="G99" i="2"/>
  <c r="F99" i="2"/>
  <c r="I91" i="2"/>
  <c r="H91" i="2"/>
  <c r="G91" i="2"/>
  <c r="G89" i="2" s="1"/>
  <c r="F91" i="2"/>
  <c r="E91" i="2"/>
  <c r="I90" i="2"/>
  <c r="H90" i="2"/>
  <c r="H89" i="2" s="1"/>
  <c r="G90" i="2"/>
  <c r="F90" i="2"/>
  <c r="F89" i="2" s="1"/>
  <c r="E90" i="2"/>
  <c r="I89" i="2"/>
  <c r="E89" i="2"/>
  <c r="I85" i="2"/>
  <c r="H85" i="2"/>
  <c r="G85" i="2"/>
  <c r="F85" i="2"/>
  <c r="F83" i="2" s="1"/>
  <c r="D23" i="2" s="1"/>
  <c r="E85" i="2"/>
  <c r="I84" i="2"/>
  <c r="I83" i="2" s="1"/>
  <c r="D26" i="2" s="1"/>
  <c r="H84" i="2"/>
  <c r="G84" i="2"/>
  <c r="G83" i="2" s="1"/>
  <c r="D24" i="2" s="1"/>
  <c r="F84" i="2"/>
  <c r="E84" i="2"/>
  <c r="E83" i="2" s="1"/>
  <c r="D22" i="2" s="1"/>
  <c r="H83" i="2"/>
  <c r="D25" i="2" s="1"/>
  <c r="I74" i="2"/>
  <c r="I72" i="2" s="1"/>
  <c r="H74" i="2"/>
  <c r="G74" i="2"/>
  <c r="F74" i="2"/>
  <c r="E74" i="2"/>
  <c r="E72" i="2" s="1"/>
  <c r="I73" i="2"/>
  <c r="H73" i="2"/>
  <c r="H72" i="2" s="1"/>
  <c r="G73" i="2"/>
  <c r="F73" i="2"/>
  <c r="F72" i="2" s="1"/>
  <c r="E73" i="2"/>
  <c r="G72" i="2"/>
  <c r="I71" i="2"/>
  <c r="H71" i="2"/>
  <c r="H69" i="2" s="1"/>
  <c r="G71" i="2"/>
  <c r="F71" i="2"/>
  <c r="E71" i="2"/>
  <c r="I70" i="2"/>
  <c r="I69" i="2" s="1"/>
  <c r="H70" i="2"/>
  <c r="G70" i="2"/>
  <c r="G69" i="2" s="1"/>
  <c r="F70" i="2"/>
  <c r="E70" i="2"/>
  <c r="E69" i="2" s="1"/>
  <c r="F69" i="2"/>
  <c r="I68" i="2"/>
  <c r="H68" i="2"/>
  <c r="H162" i="2" s="1"/>
  <c r="G68" i="2"/>
  <c r="G162" i="2" s="1"/>
  <c r="F68" i="2"/>
  <c r="F162" i="2" s="1"/>
  <c r="E68" i="2"/>
  <c r="I67" i="2"/>
  <c r="I161" i="2" s="1"/>
  <c r="I153" i="2" s="1"/>
  <c r="I216" i="2" s="1"/>
  <c r="H67" i="2"/>
  <c r="H66" i="2" s="1"/>
  <c r="G67" i="2"/>
  <c r="G161" i="2" s="1"/>
  <c r="G153" i="2" s="1"/>
  <c r="G216" i="2" s="1"/>
  <c r="F67" i="2"/>
  <c r="F66" i="2" s="1"/>
  <c r="E67" i="2"/>
  <c r="E161" i="2" s="1"/>
  <c r="E153" i="2" s="1"/>
  <c r="E216" i="2" s="1"/>
  <c r="I66" i="2"/>
  <c r="E66" i="2"/>
  <c r="F58" i="2"/>
  <c r="G57" i="2"/>
  <c r="H57" i="2" s="1"/>
  <c r="I57" i="2" s="1"/>
  <c r="F57" i="2"/>
  <c r="I52" i="2"/>
  <c r="H52" i="2"/>
  <c r="G52" i="2"/>
  <c r="F52" i="2"/>
  <c r="E52" i="2"/>
  <c r="C27" i="2"/>
  <c r="F153" i="2" l="1"/>
  <c r="F216" i="2" s="1"/>
  <c r="D27" i="2"/>
  <c r="G66" i="2"/>
  <c r="H161" i="2"/>
  <c r="H153" i="2" s="1"/>
  <c r="H216" i="2" s="1"/>
</calcChain>
</file>

<file path=xl/sharedStrings.xml><?xml version="1.0" encoding="utf-8"?>
<sst xmlns="http://schemas.openxmlformats.org/spreadsheetml/2006/main" count="617" uniqueCount="267">
  <si>
    <t>ПРИЛОЖЕНИЕ 1
к распоряжению
Комитета по тарифам 
Санкт-Петербурга
от 29.11.2019 № 169-р</t>
  </si>
  <si>
    <t xml:space="preserve">Производственная программа </t>
  </si>
  <si>
    <t>акционерного общества "АТЭК"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</si>
  <si>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</si>
  <si>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</si>
  <si>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</si>
  <si>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</si>
  <si>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акционерное общество "АТЭК"</t>
  </si>
  <si>
    <t>Юридический адрес, почтовый адрес организации</t>
  </si>
  <si>
    <t xml:space="preserve">198097, Санкт-Петербург, ул. Трефолева, д. 2 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</si>
  <si>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</si>
  <si>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</si>
  <si>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</si>
  <si>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</si>
  <si>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</si>
  <si>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</si>
  <si>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</si>
  <si>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</si>
  <si>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</si>
  <si>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</si>
  <si>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</si>
  <si>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</si>
  <si>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</si>
  <si>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</si>
  <si>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</si>
  <si>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</si>
  <si>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</si>
  <si>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</si>
  <si>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</si>
  <si>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</si>
  <si>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</si>
  <si>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</si>
  <si>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</si>
  <si>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</si>
  <si>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</si>
  <si>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</si>
  <si>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</si>
  <si>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</si>
  <si>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</si>
  <si>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</si>
  <si>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</si>
  <si>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</si>
  <si>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</si>
  <si>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</si>
  <si>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</si>
  <si>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</si>
  <si>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</si>
  <si>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</si>
  <si>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</si>
  <si>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</si>
  <si>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</si>
  <si>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бюджетным потребителям</t>
  </si>
  <si>
    <t>населению (исполнителям коммунальных услуг)</t>
  </si>
  <si>
    <t>1.2.1.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</si>
  <si>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</si>
  <si>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</si>
  <si>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</si>
  <si>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</si>
  <si>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</si>
  <si>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</si>
  <si>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от производственно-хозяйственных нужд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</si>
  <si>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</si>
  <si>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</si>
  <si>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</si>
  <si>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</si>
  <si>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</si>
  <si>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</si>
  <si>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</si>
  <si>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</si>
  <si>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</si>
  <si>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</si>
  <si>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</si>
  <si>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</t>
  </si>
  <si>
    <t>1.1.1.2.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</si>
  <si>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</si>
  <si>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1.1.1.3.</t>
  </si>
  <si>
    <t>расходы на оплату труда и отчисления на социальные нужды основного производственного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</si>
  <si>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</si>
  <si>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</si>
  <si>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</si>
  <si>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</si>
  <si>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</si>
  <si>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 (в соответствии с методическими указаниями)</t>
  </si>
  <si>
    <t>1.1.2.</t>
  </si>
  <si>
    <t>Ремонтные расходы (включая расходы на текущий и капитальный ремонт) - всего:</t>
  </si>
  <si>
    <t>1.1.2.1.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</si>
  <si>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</si>
  <si>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1.1.2.2.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</si>
  <si>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</si>
  <si>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1.1.2.3.</t>
  </si>
  <si>
    <t>расходы на оплату труда и отчисления на социальные нужды ремонтного персонала</t>
  </si>
  <si>
    <t>1.1.3.</t>
  </si>
  <si>
    <t>Административные расходы - всего:</t>
  </si>
  <si>
    <t>1.1.3.1.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</si>
  <si>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</si>
  <si>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1.1.3.2.</t>
  </si>
  <si>
    <t>расходы на оплату труда и отчисления на социальные нужды административно-управленческого персонала</t>
  </si>
  <si>
    <t>1.1.3.3.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</si>
  <si>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</si>
  <si>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1.1.3.4.</t>
  </si>
  <si>
    <t>расходы на служебные командировки</t>
  </si>
  <si>
    <t>1.1.3.5.</t>
  </si>
  <si>
    <t>расходы на обучение персонала</t>
  </si>
  <si>
    <t>1.1.3.6.</t>
  </si>
  <si>
    <t>расходы на страхование производственных объектов, учитываемые при определении базы по налогу на прибыль</t>
  </si>
  <si>
    <t>1.1.3.7.</t>
  </si>
  <si>
    <t>прочие административные расходы  (в соответствии с методическими указаниями)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</si>
  <si>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</si>
  <si>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Неподконтрольные расходы организации - всего: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</si>
  <si>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</si>
  <si>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1.3.1.1.</t>
  </si>
  <si>
    <t>Услуги по транспортировке холодной воды</t>
  </si>
  <si>
    <t>1.3.1.2.</t>
  </si>
  <si>
    <t>Услуги по горячему водоснабжению</t>
  </si>
  <si>
    <t>1.3.1.3.</t>
  </si>
  <si>
    <t>Услуги по приготовлению воды на нужды горячего водоснабжения</t>
  </si>
  <si>
    <t>1.3.1.4.</t>
  </si>
  <si>
    <t>Услуги по транспортировке горячей воды</t>
  </si>
  <si>
    <t>1.3.1.5.</t>
  </si>
  <si>
    <t>Услуги по водоотведению</t>
  </si>
  <si>
    <t>Услуги по тарнспортировке сточных вод</t>
  </si>
  <si>
    <t>1.2.2.</t>
  </si>
  <si>
    <t>Налоги и сборы:</t>
  </si>
  <si>
    <t>1.3.2.1.</t>
  </si>
  <si>
    <t>Налог на прибыль</t>
  </si>
  <si>
    <t>1.3.2.2.</t>
  </si>
  <si>
    <t>Налог на имущество организаций</t>
  </si>
  <si>
    <t>1.3.2.3.</t>
  </si>
  <si>
    <t>Земельный налог</t>
  </si>
  <si>
    <t>1.3.2.4.</t>
  </si>
  <si>
    <t>Арендная плата за землю</t>
  </si>
  <si>
    <t>1.3.2.5.</t>
  </si>
  <si>
    <t>Водный налог</t>
  </si>
  <si>
    <t>1.3.2.6.</t>
  </si>
  <si>
    <t>Плата за пользование водным объектом</t>
  </si>
  <si>
    <t>1.3.2.7.</t>
  </si>
  <si>
    <t>Транспортный налог</t>
  </si>
  <si>
    <t>1.3.2.8.</t>
  </si>
  <si>
    <t>Плата за негативное воздействие на окружающую среду</t>
  </si>
  <si>
    <t>1.3.2.9.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</si>
  <si>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</si>
  <si>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</si>
  <si>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</si>
  <si>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1.3.3.1.</t>
  </si>
  <si>
    <t>Аренда имущества</t>
  </si>
  <si>
    <t>1.3.3.2.</t>
  </si>
  <si>
    <t>Концессионная плата</t>
  </si>
  <si>
    <t>1.3.3.3.</t>
  </si>
  <si>
    <t>Лизинговые платежи</t>
  </si>
  <si>
    <t>1.3.3.4.</t>
  </si>
  <si>
    <t>Аренда земельных участков</t>
  </si>
  <si>
    <t>1.3.4.</t>
  </si>
  <si>
    <t>Резерв по сомнительным долгам гарантирующей организации (не более 2% НВВ)</t>
  </si>
  <si>
    <t>1.3.5.</t>
  </si>
  <si>
    <t>Экономия расходов за предыдущий долгосрочный период</t>
  </si>
  <si>
    <t>1.3.6.</t>
  </si>
  <si>
    <t>Расходы на обслуживание бесхозных сетей</t>
  </si>
  <si>
    <t>1.3.7.</t>
  </si>
  <si>
    <t>Расходы на компенсацию экономически обоснованных расходов и (или) недополученных доходов за прошлые периоды регулирования</t>
  </si>
  <si>
    <t>1.3.8.</t>
  </si>
  <si>
    <t>Займы и кредиты - всего, в том числе:</t>
  </si>
  <si>
    <t>1.3.8.1.</t>
  </si>
  <si>
    <t>Возврат займов и кредитов</t>
  </si>
  <si>
    <t>1.3.8.2.</t>
  </si>
  <si>
    <t>Проценты по займам и кредитам</t>
  </si>
  <si>
    <t>Расходы на амортизацию основных средств и нематериальных активов:</t>
  </si>
  <si>
    <t>Корректировка НВВ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</si>
  <si>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</si>
  <si>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</si>
  <si>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 xml:space="preserve">Справочно: % корретировки НВВ в целях сглаживания </t>
  </si>
  <si>
    <t>ИТОГО необходимая валовая выручка</t>
  </si>
  <si>
    <t>8.</t>
  </si>
  <si>
    <t>Дополнительные доходы от оказания услуг в сфере водоснабжения и водоотведения - всего, в том числе:</t>
  </si>
  <si>
    <t>8.1.</t>
  </si>
  <si>
    <t>плата за превышение ПДК и лимитов водоотведения</t>
  </si>
  <si>
    <t>8.2.</t>
  </si>
  <si>
    <t>прочие дополнительные доходы</t>
  </si>
  <si>
    <t>9.</t>
  </si>
  <si>
    <t>Бюджетное финансирование расходов - всего, в том числе:</t>
  </si>
  <si>
    <t>9.1.</t>
  </si>
  <si>
    <t>9.2.</t>
  </si>
  <si>
    <t>бюджетное финансирование на прочие цели</t>
  </si>
  <si>
    <t>10.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</si>
  <si>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</si>
  <si>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</si>
  <si>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</si>
  <si>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</si>
  <si>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</si>
  <si>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</si>
  <si>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</si>
  <si>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</si>
  <si>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</si>
  <si>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</si>
  <si>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</si>
  <si>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</si>
  <si>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</si>
  <si>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</si>
  <si>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</si>
  <si>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проб сточных вод,не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</si>
  <si>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</si>
  <si>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</si>
  <si>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</si>
  <si>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</si>
  <si>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</si>
  <si>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</si>
  <si>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</si>
  <si>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</si>
  <si>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6.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</si>
  <si>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</si>
  <si>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</si>
  <si>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</si>
  <si>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</si>
  <si>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</si>
  <si>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</si>
  <si>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</si>
  <si>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</si>
  <si>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</si>
  <si>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</si>
  <si>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1.3.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</si>
  <si>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</si>
  <si>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</si>
  <si>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</si>
  <si>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</si>
  <si>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</si>
  <si>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</si>
  <si>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</si>
  <si>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</si>
  <si>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</si>
  <si>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</si>
  <si>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</si>
  <si>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</si>
  <si>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</si>
  <si>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</si>
  <si>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29.11.2019 № 169-р</t>
  </si>
  <si>
    <t>Тарифы на питьевую воду и водоотведение 
акционерного общества "АТЭК" 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</si>
  <si>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</si>
  <si>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</si>
  <si>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</si>
  <si>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</si>
  <si>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</si>
  <si>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</si>
  <si>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</si>
  <si>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 
по 30.06.2019</t>
  </si>
  <si>
    <t>с 01.07.2019
по 31.12.2019</t>
  </si>
  <si>
    <t>с 01.01.2020
по 30.06.2020</t>
  </si>
  <si>
    <t>с 01.07.2020
по 31.12.2020</t>
  </si>
  <si>
    <t>с 01.01.2021 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</si>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</sst>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43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1" applyFont="1"/>
    <xf numFmtId="0" fontId="2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NumberFormat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5" fillId="0" borderId="11" xfId="3" applyFont="1" applyBorder="1" applyAlignment="1" applyProtection="1">
      <alignment horizontal="left" vertical="center" wrapText="1"/>
    </xf>
    <xf numFmtId="0" fontId="15" fillId="0" borderId="3" xfId="3" applyFont="1" applyBorder="1" applyAlignment="1" applyProtection="1">
      <alignment horizontal="left" vertical="center" wrapText="1"/>
    </xf>
    <xf numFmtId="0" fontId="15" fillId="0" borderId="12" xfId="3" applyFont="1" applyBorder="1" applyAlignment="1" applyProtection="1">
      <alignment horizontal="left" vertical="center" wrapText="1"/>
    </xf>
    <xf numFmtId="0" fontId="3" fillId="0" borderId="2" xfId="3" applyNumberFormat="1" applyFont="1" applyBorder="1" applyAlignment="1" applyProtection="1">
      <alignment horizontal="left" vertical="center" wrapText="1"/>
    </xf>
    <xf numFmtId="0" fontId="15" fillId="0" borderId="2" xfId="3" applyFont="1" applyBorder="1" applyAlignment="1" applyProtection="1">
      <alignment horizontal="left" vertical="center" wrapText="1"/>
    </xf>
    <xf numFmtId="0" fontId="15" fillId="0" borderId="2" xfId="3" applyFont="1" applyBorder="1" applyAlignment="1" applyProtection="1">
      <alignment horizontal="left" wrapText="1"/>
    </xf>
    <xf numFmtId="0" fontId="3" fillId="0" borderId="2" xfId="3" applyNumberFormat="1" applyFont="1" applyBorder="1" applyAlignment="1" applyProtection="1">
      <alignment horizontal="left" wrapText="1"/>
    </xf>
    <xf numFmtId="0" fontId="2" fillId="0" borderId="2" xfId="1" applyNumberFormat="1" applyFont="1" applyBorder="1" applyAlignment="1">
      <alignment horizontal="center" vertical="center" wrapText="1"/>
    </xf>
    <xf numFmtId="0" fontId="16" fillId="0" borderId="2" xfId="3" applyFont="1" applyBorder="1" applyAlignment="1" applyProtection="1">
      <alignment horizontal="left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" fillId="0" borderId="2" xfId="1" applyBorder="1"/>
    <xf numFmtId="14" fontId="3" fillId="0" borderId="2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 wrapText="1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Border="1" applyAlignment="1">
      <alignment horizontal="left" vertical="center" wrapText="1"/>
    </xf>
    <xf numFmtId="0" fontId="18" fillId="0" borderId="3" xfId="1" applyNumberFormat="1" applyFont="1" applyBorder="1" applyAlignment="1">
      <alignment horizontal="left" wrapText="1"/>
    </xf>
    <xf numFmtId="0" fontId="18" fillId="0" borderId="0" xfId="1" applyNumberFormat="1" applyFont="1" applyBorder="1" applyAlignment="1">
      <alignment horizontal="left" wrapText="1"/>
    </xf>
    <xf numFmtId="3" fontId="19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1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center" wrapText="1"/>
    </xf>
    <xf numFmtId="16" fontId="10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1" fillId="0" borderId="0" xfId="1" applyNumberFormat="1" applyFont="1" applyAlignment="1">
      <alignment horizontal="justify" vertical="center" wrapText="1"/>
    </xf>
    <xf numFmtId="0" fontId="3" fillId="0" borderId="0" xfId="1" applyNumberFormat="1" applyFont="1" applyAlignment="1">
      <alignment vertical="center" wrapText="1"/>
    </xf>
    <xf numFmtId="0" fontId="4" fillId="0" borderId="0" xfId="4" applyFont="1"/>
    <xf numFmtId="0" fontId="3" fillId="0" borderId="0" xfId="4" applyFont="1"/>
    <xf numFmtId="0" fontId="22" fillId="0" borderId="0" xfId="4" applyFont="1"/>
    <xf numFmtId="0" fontId="23" fillId="0" borderId="0" xfId="4" applyFont="1" applyAlignment="1">
      <alignment horizontal="left" vertical="center" wrapText="1"/>
    </xf>
    <xf numFmtId="0" fontId="23" fillId="0" borderId="0" xfId="4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24" fillId="0" borderId="1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wrapText="1"/>
    </xf>
    <xf numFmtId="0" fontId="15" fillId="0" borderId="0" xfId="4" applyFont="1"/>
    <xf numFmtId="0" fontId="17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23" fillId="0" borderId="0" xfId="4" applyFont="1"/>
    <xf numFmtId="0" fontId="11" fillId="0" borderId="4" xfId="4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24" fillId="0" borderId="11" xfId="4" applyFont="1" applyBorder="1" applyAlignment="1">
      <alignment horizontal="center" vertical="center" wrapText="1"/>
    </xf>
    <xf numFmtId="0" fontId="24" fillId="0" borderId="12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wrapText="1"/>
    </xf>
    <xf numFmtId="4" fontId="4" fillId="0" borderId="2" xfId="4" applyNumberFormat="1" applyFont="1" applyBorder="1" applyAlignment="1">
      <alignment horizontal="center" wrapText="1"/>
    </xf>
    <xf numFmtId="0" fontId="4" fillId="0" borderId="0" xfId="4" applyFont="1" applyBorder="1" applyAlignment="1">
      <alignment horizontal="left" vertical="center" wrapText="1"/>
    </xf>
  </cellXfs>
  <cellStyles count="5">
    <cellStyle name="Обычный" xfId="0" builtinId="0"/>
    <cellStyle name="Обычный 11" xfId="4"/>
    <cellStyle name="Обычный 2" xfId="1"/>
    <cellStyle name="Обычный 2 5" xfId="3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sharedStrings" Target="sharedStrings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40;&#1058;&#1069;&#1050;\&#1082;&#1072;&#1083;&#1100;&#1082;_&#1040;&#1058;&#1069;&#1050;_&#1074;_&#1082;&#1086;&#1088;&#1088;.2020_&#1074;&#1072;&#1088;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_8_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Kurnosova\Desktop\&#1069;&#1050;&#1054;&#1051;%202019\ALL.PES.PLAN.4.178_v.3.2.1-2019_&#1087;&#1083;&#1072;&#1085;x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0;&#1058;&#1069;&#1050;\&#1042;&#1086;&#1076;&#1072;\&#1082;&#1072;&#1083;&#1100;&#1082;_&#1040;&#1058;&#1069;&#1050;_&#1044;&#1048;_2016-2018_&#1042;&#1054;%20&#1080;%20&#1042;&#1057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ожение 2"/>
      <sheetName val="Приложение 3"/>
      <sheetName val="Приложение 4"/>
      <sheetName val="Приложение 5"/>
      <sheetName val="Приложение 6"/>
      <sheetName val="переменные"/>
      <sheetName val="учет итогов"/>
      <sheetName val="Тарифы_без Водоканала"/>
      <sheetName val="прочие"/>
      <sheetName val="амортизация"/>
    </sheetNames>
    <sheetDataSet>
      <sheetData sheetId="0">
        <row r="4">
          <cell r="F4">
            <v>1.046</v>
          </cell>
        </row>
      </sheetData>
      <sheetData sheetId="1">
        <row r="14">
          <cell r="Q14">
            <v>7857.27</v>
          </cell>
          <cell r="T14">
            <v>16986.78</v>
          </cell>
          <cell r="AO14">
            <v>8750.15</v>
          </cell>
          <cell r="AR14">
            <v>19017.71</v>
          </cell>
          <cell r="BA14">
            <v>9068.92</v>
          </cell>
          <cell r="BD14">
            <v>19724.87</v>
          </cell>
          <cell r="BM14">
            <v>9399.6299999999992</v>
          </cell>
          <cell r="BP14">
            <v>20458.510000000002</v>
          </cell>
        </row>
        <row r="15">
          <cell r="Q15">
            <v>2596.61</v>
          </cell>
          <cell r="T15">
            <v>4473.08</v>
          </cell>
          <cell r="AC15">
            <v>2658.05</v>
          </cell>
          <cell r="AF15">
            <v>4578.91</v>
          </cell>
          <cell r="AO15">
            <v>2736.73</v>
          </cell>
          <cell r="AR15">
            <v>4714.45</v>
          </cell>
          <cell r="BA15">
            <v>2817.74</v>
          </cell>
          <cell r="BD15">
            <v>4854</v>
          </cell>
          <cell r="BM15">
            <v>2901.15</v>
          </cell>
          <cell r="BP15">
            <v>4997.68</v>
          </cell>
        </row>
        <row r="16">
          <cell r="Q16">
            <v>1076.58</v>
          </cell>
          <cell r="T16">
            <v>1998.7</v>
          </cell>
          <cell r="AC16">
            <v>1102.0536272293491</v>
          </cell>
          <cell r="AF16">
            <v>2045.9878689851287</v>
          </cell>
          <cell r="AO16">
            <v>1134.6751277242249</v>
          </cell>
          <cell r="AR16">
            <v>2106.5510151841686</v>
          </cell>
          <cell r="BA16">
            <v>1168.2626690954744</v>
          </cell>
          <cell r="BD16">
            <v>2168.90594400279</v>
          </cell>
          <cell r="BM16">
            <v>1202.8452740303703</v>
          </cell>
          <cell r="BP16">
            <v>2233.106274871006</v>
          </cell>
        </row>
        <row r="39">
          <cell r="Q39">
            <v>677.97</v>
          </cell>
          <cell r="T39">
            <v>1016.95</v>
          </cell>
          <cell r="AC39">
            <v>694.01186874424729</v>
          </cell>
          <cell r="AF39">
            <v>1041.0103384021747</v>
          </cell>
          <cell r="AO39">
            <v>714.55506914785042</v>
          </cell>
          <cell r="AR39">
            <v>1071.8252138347625</v>
          </cell>
          <cell r="BA39">
            <v>735.70662818058918</v>
          </cell>
          <cell r="BD39">
            <v>1103.5517585198565</v>
          </cell>
          <cell r="BM39">
            <v>757.48482271115029</v>
          </cell>
          <cell r="BP39">
            <v>1136.2172543303495</v>
          </cell>
        </row>
        <row r="52">
          <cell r="Q52">
            <v>842.06000000000017</v>
          </cell>
          <cell r="T52">
            <v>1457.43</v>
          </cell>
          <cell r="AC52">
            <v>861.98450402640378</v>
          </cell>
          <cell r="AO52">
            <v>887.49980312792468</v>
          </cell>
          <cell r="AR52">
            <v>1536.0737709810689</v>
          </cell>
          <cell r="BA52">
            <v>913.77070272393621</v>
          </cell>
          <cell r="BD52">
            <v>1581.5422974773535</v>
          </cell>
          <cell r="BM52">
            <v>940.81990325847948</v>
          </cell>
          <cell r="BP52">
            <v>1628.3564707986445</v>
          </cell>
        </row>
        <row r="73">
          <cell r="Q73">
            <v>5260.66</v>
          </cell>
          <cell r="T73">
            <v>12513.699999999999</v>
          </cell>
          <cell r="AO73">
            <v>6013.42</v>
          </cell>
          <cell r="AR73">
            <v>14303.26</v>
          </cell>
          <cell r="BA73">
            <v>6251.18</v>
          </cell>
          <cell r="BD73">
            <v>14870.869999999999</v>
          </cell>
          <cell r="BM73">
            <v>6498.48</v>
          </cell>
          <cell r="BP73">
            <v>15460.83</v>
          </cell>
        </row>
        <row r="74">
          <cell r="Q74">
            <v>5244.15</v>
          </cell>
          <cell r="T74">
            <v>12481.46</v>
          </cell>
          <cell r="AO74">
            <v>5998.97</v>
          </cell>
          <cell r="AR74">
            <v>14278.14</v>
          </cell>
          <cell r="BA74">
            <v>6238.84</v>
          </cell>
          <cell r="BD74">
            <v>14848.73</v>
          </cell>
          <cell r="BM74">
            <v>6488.25</v>
          </cell>
          <cell r="BP74">
            <v>15441.67</v>
          </cell>
        </row>
        <row r="82">
          <cell r="Q82">
            <v>16.510000000000002</v>
          </cell>
          <cell r="T82">
            <v>32.24</v>
          </cell>
          <cell r="AO82">
            <v>14.45</v>
          </cell>
          <cell r="AR82">
            <v>25.12</v>
          </cell>
          <cell r="BA82">
            <v>12.34</v>
          </cell>
          <cell r="BD82">
            <v>22.14</v>
          </cell>
          <cell r="BM82">
            <v>10.23</v>
          </cell>
          <cell r="BP82">
            <v>19.16</v>
          </cell>
        </row>
        <row r="101">
          <cell r="Q101">
            <v>119.25</v>
          </cell>
          <cell r="T101">
            <v>182.41</v>
          </cell>
          <cell r="AO101">
            <v>95.93</v>
          </cell>
          <cell r="AR101">
            <v>135.38999999999999</v>
          </cell>
          <cell r="BA101">
            <v>95.93</v>
          </cell>
          <cell r="BD101">
            <v>135.38999999999999</v>
          </cell>
          <cell r="BM101">
            <v>95.93</v>
          </cell>
          <cell r="BP101">
            <v>135.38999999999999</v>
          </cell>
        </row>
        <row r="111">
          <cell r="Q111">
            <v>107.49</v>
          </cell>
          <cell r="T111">
            <v>117.68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G7">
            <v>5244.15</v>
          </cell>
        </row>
      </sheetData>
      <sheetData sheetId="9">
        <row r="21">
          <cell r="AP21">
            <v>272.76</v>
          </cell>
        </row>
      </sheetData>
      <sheetData sheetId="10" refreshError="1"/>
      <sheetData sheetId="11">
        <row r="8">
          <cell r="I8">
            <v>362.3290813559322</v>
          </cell>
        </row>
      </sheetData>
      <sheetData sheetId="12">
        <row r="32">
          <cell r="N32">
            <v>119247.98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_ВС"/>
      <sheetName val="динамика_ВО"/>
      <sheetName val="амортизация"/>
    </sheetNames>
    <sheetDataSet>
      <sheetData sheetId="0"/>
      <sheetData sheetId="1"/>
      <sheetData sheetId="2">
        <row r="14">
          <cell r="W14">
            <v>7977.2360000000008</v>
          </cell>
          <cell r="Z14">
            <v>16595.93</v>
          </cell>
        </row>
        <row r="52">
          <cell r="Z52">
            <v>1491.91</v>
          </cell>
        </row>
        <row r="73">
          <cell r="W73">
            <v>5319.1900000000005</v>
          </cell>
          <cell r="Z73">
            <v>12017.02</v>
          </cell>
        </row>
        <row r="74">
          <cell r="W74">
            <v>5302.1</v>
          </cell>
          <cell r="Z74">
            <v>11989.01</v>
          </cell>
        </row>
        <row r="82">
          <cell r="W82">
            <v>17.09</v>
          </cell>
          <cell r="Z82">
            <v>28.01</v>
          </cell>
        </row>
        <row r="101">
          <cell r="W101">
            <v>114.91</v>
          </cell>
          <cell r="Z101">
            <v>160.35</v>
          </cell>
        </row>
        <row r="107">
          <cell r="W107">
            <v>96.03</v>
          </cell>
          <cell r="Z107">
            <v>629.13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Тарифы_без Водоканала"/>
      <sheetName val="прочие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/>
      <sheetData sheetId="1">
        <row r="107">
          <cell r="Q107">
            <v>47.03</v>
          </cell>
          <cell r="T107">
            <v>338.9</v>
          </cell>
        </row>
      </sheetData>
      <sheetData sheetId="2">
        <row r="9">
          <cell r="G9">
            <v>54.55</v>
          </cell>
          <cell r="H9">
            <v>58.89</v>
          </cell>
          <cell r="O9">
            <v>60.62</v>
          </cell>
          <cell r="P9">
            <v>62.8</v>
          </cell>
          <cell r="S9">
            <v>62.8</v>
          </cell>
          <cell r="T9">
            <v>65.069999999999993</v>
          </cell>
          <cell r="W9">
            <v>65.069999999999993</v>
          </cell>
          <cell r="X9">
            <v>67.41</v>
          </cell>
        </row>
        <row r="39">
          <cell r="G39">
            <v>56.88</v>
          </cell>
          <cell r="H39">
            <v>61.43</v>
          </cell>
          <cell r="O39">
            <v>62.57</v>
          </cell>
          <cell r="P39">
            <v>65.989999999999995</v>
          </cell>
          <cell r="S39">
            <v>65.989999999999995</v>
          </cell>
          <cell r="T39">
            <v>67.319999999999993</v>
          </cell>
          <cell r="W39">
            <v>67.319999999999993</v>
          </cell>
          <cell r="X39">
            <v>70.91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 4"/>
      <sheetName val="Приложение 5"/>
      <sheetName val="прил.№6"/>
      <sheetName val="Прил 1 к расп"/>
      <sheetName val="Прил 2 к расп"/>
      <sheetName val="прил 3 к расп"/>
      <sheetName val="Кальк_2016-2018"/>
      <sheetName val="Тарифы_2016-2018"/>
      <sheetName val="для шаблона"/>
      <sheetName val="Кальк_2016_ЭОР"/>
      <sheetName val="Индексы"/>
      <sheetName val="Переменные на 3 года"/>
      <sheetName val="расчет"/>
      <sheetName val="баланс 2016-2018"/>
      <sheetName val="баланс 2016-2018 В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K17">
            <v>1219.8899999999999</v>
          </cell>
        </row>
        <row r="105">
          <cell r="X105">
            <v>0</v>
          </cell>
          <cell r="Y10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view="pageBreakPreview" zoomScale="70" zoomScaleNormal="100" zoomScaleSheetLayoutView="70" workbookViewId="0">
      <selection activeCell="K1" sqref="K1:M1"/>
    </sheetView>
  </sheetViews>
  <sheetFormatPr defaultColWidth="9.140625" defaultRowHeight="15" x14ac:dyDescent="0.25"/>
  <cols>
    <col min="1" max="1" width="8.85546875" style="105" customWidth="1"/>
    <col min="2" max="2" width="38.85546875" style="2" customWidth="1"/>
    <col min="3" max="3" width="51" style="2" customWidth="1"/>
    <col min="4" max="4" width="15.28515625" style="2" hidden="1" customWidth="1"/>
    <col min="5" max="7" width="16.28515625" style="3" customWidth="1"/>
    <col min="8" max="9" width="16.28515625" style="5" customWidth="1"/>
    <col min="10" max="16384" width="9.140625" style="5"/>
  </cols>
  <sheetData>
    <row r="1" spans="1:13" ht="109.5" customHeight="1" x14ac:dyDescent="0.25">
      <c r="A1" s="1"/>
      <c r="B1" s="1"/>
      <c r="C1" s="1"/>
      <c r="H1" s="4" t="s">
        <v>0</v>
      </c>
      <c r="I1" s="4"/>
      <c r="J1" s="4"/>
      <c r="L1" s="4"/>
      <c r="M1" s="4"/>
    </row>
    <row r="2" spans="1:13" ht="21" customHeight="1" x14ac:dyDescent="0.25">
      <c r="A2" s="1"/>
      <c r="B2" s="1"/>
      <c r="C2" s="1"/>
    </row>
    <row r="3" spans="1:13" ht="18.75" hidden="1" x14ac:dyDescent="0.25">
      <c r="A3" s="6"/>
      <c r="B3" s="7"/>
      <c r="C3" s="7"/>
    </row>
    <row r="4" spans="1:13" ht="18.75" hidden="1" x14ac:dyDescent="0.25">
      <c r="A4" s="1"/>
      <c r="B4" s="1"/>
      <c r="C4" s="1"/>
    </row>
    <row r="5" spans="1:13" ht="25.5" customHeight="1" x14ac:dyDescent="0.25">
      <c r="A5" s="8" t="s">
        <v>1</v>
      </c>
      <c r="B5" s="8"/>
      <c r="C5" s="8"/>
      <c r="D5" s="8"/>
      <c r="E5" s="8"/>
      <c r="F5" s="8"/>
      <c r="G5" s="8"/>
      <c r="H5" s="8"/>
      <c r="I5" s="8"/>
    </row>
    <row r="6" spans="1:13" ht="25.5" customHeight="1" x14ac:dyDescent="0.25">
      <c r="A6" s="9" t="s">
        <v>2</v>
      </c>
      <c r="B6" s="9"/>
      <c r="C6" s="9"/>
      <c r="D6" s="9"/>
      <c r="E6" s="9"/>
      <c r="F6" s="9"/>
      <c r="G6" s="9"/>
      <c r="H6" s="9"/>
      <c r="I6" s="9"/>
    </row>
    <row r="7" spans="1:13" ht="22.5" customHeight="1" x14ac:dyDescent="0.25">
      <c r="A7" s="9" t="s">
        <v>3</v>
      </c>
      <c r="B7" s="9"/>
      <c r="C7" s="9"/>
      <c r="D7" s="9"/>
      <c r="E7" s="9"/>
      <c r="F7" s="9"/>
      <c r="G7" s="9"/>
      <c r="H7" s="9"/>
      <c r="I7" s="9"/>
    </row>
    <row r="8" spans="1:13" ht="25.5" customHeigh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</row>
    <row r="9" spans="1:13" ht="15.75" customHeight="1" x14ac:dyDescent="0.25">
      <c r="A9" s="10"/>
    </row>
    <row r="10" spans="1:13" ht="30" customHeight="1" x14ac:dyDescent="0.25">
      <c r="A10" s="11" t="s">
        <v>5</v>
      </c>
      <c r="B10" s="11"/>
      <c r="C10" s="11"/>
      <c r="D10" s="11"/>
      <c r="E10" s="11"/>
      <c r="F10" s="11"/>
      <c r="G10" s="11"/>
      <c r="H10" s="11"/>
      <c r="I10" s="11"/>
    </row>
    <row r="11" spans="1:13" ht="27.75" customHeight="1" x14ac:dyDescent="0.25">
      <c r="A11" s="12" t="s">
        <v>6</v>
      </c>
      <c r="B11" s="12"/>
      <c r="C11" s="13" t="s">
        <v>7</v>
      </c>
      <c r="D11" s="13"/>
      <c r="E11" s="13"/>
      <c r="F11" s="13"/>
      <c r="G11" s="13"/>
      <c r="H11" s="13"/>
      <c r="I11" s="13"/>
    </row>
    <row r="12" spans="1:13" ht="31.5" customHeight="1" x14ac:dyDescent="0.25">
      <c r="A12" s="12" t="s">
        <v>8</v>
      </c>
      <c r="B12" s="12"/>
      <c r="C12" s="13" t="s">
        <v>9</v>
      </c>
      <c r="D12" s="13"/>
      <c r="E12" s="13"/>
      <c r="F12" s="13"/>
      <c r="G12" s="13"/>
      <c r="H12" s="13"/>
      <c r="I12" s="13"/>
    </row>
    <row r="13" spans="1:13" ht="36.75" customHeight="1" x14ac:dyDescent="0.25">
      <c r="A13" s="12" t="s">
        <v>10</v>
      </c>
      <c r="B13" s="12"/>
      <c r="C13" s="13" t="s">
        <v>11</v>
      </c>
      <c r="D13" s="13"/>
      <c r="E13" s="13"/>
      <c r="F13" s="13"/>
      <c r="G13" s="13"/>
      <c r="H13" s="13"/>
      <c r="I13" s="13"/>
    </row>
    <row r="14" spans="1:13" ht="52.5" customHeight="1" x14ac:dyDescent="0.25">
      <c r="A14" s="12" t="s">
        <v>12</v>
      </c>
      <c r="B14" s="12"/>
      <c r="C14" s="13" t="s">
        <v>13</v>
      </c>
      <c r="D14" s="13"/>
      <c r="E14" s="13"/>
      <c r="F14" s="13"/>
      <c r="G14" s="13"/>
      <c r="H14" s="13"/>
      <c r="I14" s="13"/>
    </row>
    <row r="15" spans="1:13" ht="37.5" customHeight="1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</row>
    <row r="16" spans="1:13" ht="6.75" customHeight="1" x14ac:dyDescent="0.25">
      <c r="A16" s="15" t="s">
        <v>15</v>
      </c>
      <c r="B16" s="13" t="s">
        <v>16</v>
      </c>
      <c r="C16" s="13" t="s">
        <v>17</v>
      </c>
      <c r="D16" s="13" t="s">
        <v>18</v>
      </c>
      <c r="E16" s="13"/>
      <c r="F16" s="13"/>
      <c r="G16" s="13" t="s">
        <v>19</v>
      </c>
      <c r="H16" s="13"/>
      <c r="I16" s="13"/>
    </row>
    <row r="17" spans="1:9" ht="0.75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5"/>
      <c r="B18" s="13"/>
      <c r="C18" s="13"/>
      <c r="D18" s="13"/>
      <c r="E18" s="13"/>
      <c r="F18" s="13"/>
      <c r="G18" s="13"/>
      <c r="H18" s="13"/>
      <c r="I18" s="13"/>
    </row>
    <row r="19" spans="1:9" x14ac:dyDescent="0.25">
      <c r="A19" s="15"/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5"/>
      <c r="B20" s="13"/>
      <c r="C20" s="13"/>
      <c r="D20" s="13"/>
      <c r="E20" s="13"/>
      <c r="F20" s="13"/>
      <c r="G20" s="13" t="s">
        <v>20</v>
      </c>
      <c r="H20" s="13" t="s">
        <v>21</v>
      </c>
      <c r="I20" s="16" t="s">
        <v>22</v>
      </c>
    </row>
    <row r="21" spans="1:9" ht="17.25" customHeight="1" x14ac:dyDescent="0.25">
      <c r="A21" s="15"/>
      <c r="B21" s="13"/>
      <c r="C21" s="13"/>
      <c r="D21" s="13"/>
      <c r="E21" s="13"/>
      <c r="F21" s="13"/>
      <c r="G21" s="13"/>
      <c r="H21" s="13"/>
      <c r="I21" s="16"/>
    </row>
    <row r="22" spans="1:9" ht="36.75" customHeight="1" x14ac:dyDescent="0.25">
      <c r="A22" s="17" t="s">
        <v>23</v>
      </c>
      <c r="B22" s="18" t="s">
        <v>24</v>
      </c>
      <c r="C22" s="19">
        <v>12</v>
      </c>
      <c r="D22" s="20">
        <f>E83</f>
        <v>1694.92</v>
      </c>
      <c r="E22" s="20"/>
      <c r="F22" s="20"/>
      <c r="G22" s="19" t="s">
        <v>25</v>
      </c>
      <c r="H22" s="19" t="s">
        <v>25</v>
      </c>
      <c r="I22" s="19" t="s">
        <v>25</v>
      </c>
    </row>
    <row r="23" spans="1:9" ht="36.75" customHeight="1" x14ac:dyDescent="0.25">
      <c r="A23" s="17" t="s">
        <v>26</v>
      </c>
      <c r="B23" s="18" t="s">
        <v>27</v>
      </c>
      <c r="C23" s="19">
        <v>12</v>
      </c>
      <c r="D23" s="20">
        <f>F83</f>
        <v>1735.022207146422</v>
      </c>
      <c r="E23" s="20"/>
      <c r="F23" s="20"/>
      <c r="G23" s="19" t="s">
        <v>25</v>
      </c>
      <c r="H23" s="19" t="s">
        <v>25</v>
      </c>
      <c r="I23" s="19" t="s">
        <v>25</v>
      </c>
    </row>
    <row r="24" spans="1:9" ht="36.75" customHeight="1" x14ac:dyDescent="0.25">
      <c r="A24" s="21" t="s">
        <v>28</v>
      </c>
      <c r="B24" s="18" t="s">
        <v>29</v>
      </c>
      <c r="C24" s="19">
        <v>12</v>
      </c>
      <c r="D24" s="20">
        <f>G83</f>
        <v>1786.3802829826129</v>
      </c>
      <c r="E24" s="20"/>
      <c r="F24" s="20"/>
      <c r="G24" s="19" t="s">
        <v>25</v>
      </c>
      <c r="H24" s="19" t="s">
        <v>25</v>
      </c>
      <c r="I24" s="19" t="s">
        <v>25</v>
      </c>
    </row>
    <row r="25" spans="1:9" ht="36.75" customHeight="1" x14ac:dyDescent="0.25">
      <c r="A25" s="17" t="s">
        <v>30</v>
      </c>
      <c r="B25" s="18" t="s">
        <v>31</v>
      </c>
      <c r="C25" s="19">
        <v>12</v>
      </c>
      <c r="D25" s="20">
        <f>H83</f>
        <v>1839.2583867004457</v>
      </c>
      <c r="E25" s="20"/>
      <c r="F25" s="20"/>
      <c r="G25" s="19" t="s">
        <v>25</v>
      </c>
      <c r="H25" s="19" t="s">
        <v>25</v>
      </c>
      <c r="I25" s="19" t="s">
        <v>25</v>
      </c>
    </row>
    <row r="26" spans="1:9" ht="36.75" customHeight="1" x14ac:dyDescent="0.25">
      <c r="A26" s="17" t="s">
        <v>32</v>
      </c>
      <c r="B26" s="18" t="s">
        <v>33</v>
      </c>
      <c r="C26" s="19">
        <v>12</v>
      </c>
      <c r="D26" s="20">
        <f>I83</f>
        <v>1893.7020770414997</v>
      </c>
      <c r="E26" s="20"/>
      <c r="F26" s="20"/>
      <c r="G26" s="19" t="s">
        <v>25</v>
      </c>
      <c r="H26" s="19" t="s">
        <v>25</v>
      </c>
      <c r="I26" s="19" t="s">
        <v>25</v>
      </c>
    </row>
    <row r="27" spans="1:9" x14ac:dyDescent="0.25">
      <c r="A27" s="22"/>
      <c r="B27" s="23" t="s">
        <v>34</v>
      </c>
      <c r="C27" s="16">
        <f>SUM(C22:C26)</f>
        <v>60</v>
      </c>
      <c r="D27" s="20">
        <f>SUM(D22:F26)</f>
        <v>8949.2829538709811</v>
      </c>
      <c r="E27" s="20"/>
      <c r="F27" s="20"/>
      <c r="G27" s="16" t="s">
        <v>25</v>
      </c>
      <c r="H27" s="16" t="s">
        <v>25</v>
      </c>
      <c r="I27" s="16" t="s">
        <v>25</v>
      </c>
    </row>
    <row r="28" spans="1:9" x14ac:dyDescent="0.25">
      <c r="A28" s="22"/>
      <c r="B28" s="23"/>
      <c r="C28" s="16"/>
      <c r="D28" s="20"/>
      <c r="E28" s="20"/>
      <c r="F28" s="20"/>
      <c r="G28" s="16"/>
      <c r="H28" s="16"/>
      <c r="I28" s="16"/>
    </row>
    <row r="29" spans="1:9" ht="39" customHeight="1" x14ac:dyDescent="0.25">
      <c r="A29" s="14" t="s">
        <v>35</v>
      </c>
      <c r="B29" s="14"/>
      <c r="C29" s="14"/>
      <c r="D29" s="14"/>
      <c r="E29" s="14"/>
      <c r="F29" s="14"/>
      <c r="G29" s="14"/>
      <c r="H29" s="14"/>
      <c r="I29" s="14"/>
    </row>
    <row r="30" spans="1:9" ht="14.25" customHeight="1" x14ac:dyDescent="0.25">
      <c r="A30" s="15" t="s">
        <v>15</v>
      </c>
      <c r="B30" s="13" t="s">
        <v>16</v>
      </c>
      <c r="C30" s="13" t="s">
        <v>17</v>
      </c>
      <c r="D30" s="13" t="s">
        <v>18</v>
      </c>
      <c r="E30" s="13"/>
      <c r="F30" s="13"/>
      <c r="G30" s="13" t="s">
        <v>19</v>
      </c>
      <c r="H30" s="13"/>
      <c r="I30" s="13"/>
    </row>
    <row r="31" spans="1:9" ht="7.5" hidden="1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</row>
    <row r="32" spans="1:9" ht="8.25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</row>
    <row r="33" spans="1:9" ht="6.75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5"/>
      <c r="B34" s="13"/>
      <c r="C34" s="13"/>
      <c r="D34" s="13"/>
      <c r="E34" s="13"/>
      <c r="F34" s="13"/>
      <c r="G34" s="13" t="s">
        <v>20</v>
      </c>
      <c r="H34" s="13" t="s">
        <v>21</v>
      </c>
      <c r="I34" s="24" t="s">
        <v>22</v>
      </c>
    </row>
    <row r="35" spans="1:9" ht="21.75" customHeight="1" x14ac:dyDescent="0.25">
      <c r="A35" s="15"/>
      <c r="B35" s="13"/>
      <c r="C35" s="13"/>
      <c r="D35" s="13"/>
      <c r="E35" s="13"/>
      <c r="F35" s="13"/>
      <c r="G35" s="13"/>
      <c r="H35" s="13"/>
      <c r="I35" s="25"/>
    </row>
    <row r="36" spans="1:9" ht="29.25" customHeight="1" x14ac:dyDescent="0.25">
      <c r="A36" s="17" t="s">
        <v>23</v>
      </c>
      <c r="B36" s="26" t="s">
        <v>25</v>
      </c>
      <c r="C36" s="26" t="s">
        <v>25</v>
      </c>
      <c r="D36" s="27" t="s">
        <v>25</v>
      </c>
      <c r="E36" s="27"/>
      <c r="F36" s="27"/>
      <c r="G36" s="26" t="s">
        <v>25</v>
      </c>
      <c r="H36" s="26" t="s">
        <v>25</v>
      </c>
      <c r="I36" s="26" t="s">
        <v>25</v>
      </c>
    </row>
    <row r="37" spans="1:9" hidden="1" x14ac:dyDescent="0.25">
      <c r="A37" s="17" t="s">
        <v>26</v>
      </c>
      <c r="B37" s="18"/>
      <c r="C37" s="18"/>
      <c r="D37" s="18"/>
      <c r="E37" s="28"/>
      <c r="F37" s="28"/>
      <c r="G37" s="28"/>
    </row>
    <row r="38" spans="1:9" hidden="1" x14ac:dyDescent="0.25">
      <c r="A38" s="21" t="s">
        <v>28</v>
      </c>
      <c r="B38" s="18"/>
      <c r="C38" s="18"/>
      <c r="D38" s="18"/>
      <c r="E38" s="28"/>
      <c r="F38" s="28"/>
      <c r="G38" s="28"/>
    </row>
    <row r="39" spans="1:9" hidden="1" x14ac:dyDescent="0.25">
      <c r="A39" s="21" t="s">
        <v>36</v>
      </c>
      <c r="B39" s="18" t="s">
        <v>36</v>
      </c>
      <c r="C39" s="18"/>
      <c r="D39" s="18"/>
      <c r="E39" s="28"/>
      <c r="F39" s="28"/>
      <c r="G39" s="28"/>
    </row>
    <row r="40" spans="1:9" hidden="1" x14ac:dyDescent="0.25">
      <c r="A40" s="22"/>
      <c r="B40" s="23" t="s">
        <v>34</v>
      </c>
      <c r="C40" s="29"/>
      <c r="D40" s="29"/>
      <c r="E40" s="30"/>
      <c r="F40" s="30"/>
      <c r="G40" s="30"/>
    </row>
    <row r="41" spans="1:9" hidden="1" x14ac:dyDescent="0.25">
      <c r="A41" s="22"/>
      <c r="B41" s="23"/>
      <c r="C41" s="29"/>
      <c r="D41" s="29"/>
      <c r="E41" s="30"/>
      <c r="F41" s="30"/>
      <c r="G41" s="30"/>
    </row>
    <row r="42" spans="1:9" ht="51" customHeight="1" x14ac:dyDescent="0.25">
      <c r="A42" s="11" t="s">
        <v>37</v>
      </c>
      <c r="B42" s="11"/>
      <c r="C42" s="11"/>
      <c r="D42" s="11"/>
      <c r="E42" s="11"/>
      <c r="F42" s="11"/>
      <c r="G42" s="11"/>
      <c r="H42" s="11"/>
      <c r="I42" s="11"/>
    </row>
    <row r="43" spans="1:9" ht="7.5" customHeight="1" x14ac:dyDescent="0.25">
      <c r="A43" s="15" t="s">
        <v>15</v>
      </c>
      <c r="B43" s="13" t="s">
        <v>16</v>
      </c>
      <c r="C43" s="13" t="s">
        <v>17</v>
      </c>
      <c r="D43" s="13" t="s">
        <v>18</v>
      </c>
      <c r="E43" s="13"/>
      <c r="F43" s="13"/>
      <c r="G43" s="13" t="s">
        <v>19</v>
      </c>
      <c r="H43" s="13"/>
      <c r="I43" s="13"/>
    </row>
    <row r="44" spans="1:9" ht="3" hidden="1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5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5"/>
      <c r="B46" s="13"/>
      <c r="C46" s="13"/>
      <c r="D46" s="13"/>
      <c r="E46" s="13"/>
      <c r="F46" s="13"/>
      <c r="G46" s="13" t="s">
        <v>20</v>
      </c>
      <c r="H46" s="13" t="s">
        <v>21</v>
      </c>
      <c r="I46" s="16" t="s">
        <v>22</v>
      </c>
    </row>
    <row r="47" spans="1:9" ht="18.75" customHeight="1" x14ac:dyDescent="0.25">
      <c r="A47" s="15"/>
      <c r="B47" s="13"/>
      <c r="C47" s="13"/>
      <c r="D47" s="13"/>
      <c r="E47" s="13"/>
      <c r="F47" s="13"/>
      <c r="G47" s="13"/>
      <c r="H47" s="13"/>
      <c r="I47" s="16"/>
    </row>
    <row r="48" spans="1:9" ht="24.75" customHeight="1" x14ac:dyDescent="0.25">
      <c r="A48" s="17" t="s">
        <v>23</v>
      </c>
      <c r="B48" s="26" t="s">
        <v>25</v>
      </c>
      <c r="C48" s="26" t="s">
        <v>25</v>
      </c>
      <c r="D48" s="27" t="s">
        <v>25</v>
      </c>
      <c r="E48" s="27"/>
      <c r="F48" s="27"/>
      <c r="G48" s="26" t="s">
        <v>25</v>
      </c>
      <c r="H48" s="26" t="s">
        <v>25</v>
      </c>
      <c r="I48" s="26" t="s">
        <v>25</v>
      </c>
    </row>
    <row r="49" spans="1:9" ht="39" customHeight="1" x14ac:dyDescent="0.25">
      <c r="A49" s="14" t="s">
        <v>38</v>
      </c>
      <c r="B49" s="14"/>
      <c r="C49" s="14"/>
      <c r="D49" s="14"/>
      <c r="E49" s="14"/>
      <c r="F49" s="14"/>
      <c r="G49" s="14"/>
      <c r="H49" s="14"/>
      <c r="I49" s="14"/>
    </row>
    <row r="50" spans="1:9" ht="25.5" customHeight="1" x14ac:dyDescent="0.25">
      <c r="A50" s="31" t="s">
        <v>15</v>
      </c>
      <c r="B50" s="32" t="s">
        <v>39</v>
      </c>
      <c r="C50" s="33"/>
      <c r="D50" s="34"/>
      <c r="E50" s="13" t="s">
        <v>40</v>
      </c>
      <c r="F50" s="13"/>
      <c r="G50" s="13"/>
      <c r="H50" s="13"/>
      <c r="I50" s="13"/>
    </row>
    <row r="51" spans="1:9" ht="24" customHeight="1" x14ac:dyDescent="0.25">
      <c r="A51" s="35"/>
      <c r="B51" s="36"/>
      <c r="C51" s="37"/>
      <c r="D51" s="38"/>
      <c r="E51" s="39" t="s">
        <v>41</v>
      </c>
      <c r="F51" s="39" t="s">
        <v>42</v>
      </c>
      <c r="G51" s="39" t="s">
        <v>43</v>
      </c>
      <c r="H51" s="39" t="s">
        <v>44</v>
      </c>
      <c r="I51" s="39" t="s">
        <v>45</v>
      </c>
    </row>
    <row r="52" spans="1:9" ht="30.75" customHeight="1" x14ac:dyDescent="0.25">
      <c r="A52" s="40" t="s">
        <v>23</v>
      </c>
      <c r="B52" s="41" t="s">
        <v>46</v>
      </c>
      <c r="C52" s="42"/>
      <c r="D52" s="43"/>
      <c r="E52" s="44">
        <f>SUM(E53:E54)</f>
        <v>143.35</v>
      </c>
      <c r="F52" s="44">
        <f t="shared" ref="F52:I52" si="0">SUM(F53:F54)</f>
        <v>143.35</v>
      </c>
      <c r="G52" s="44">
        <f t="shared" si="0"/>
        <v>143.35</v>
      </c>
      <c r="H52" s="44">
        <f t="shared" si="0"/>
        <v>143.35</v>
      </c>
      <c r="I52" s="44">
        <f t="shared" si="0"/>
        <v>143.35</v>
      </c>
    </row>
    <row r="53" spans="1:9" ht="32.25" customHeight="1" x14ac:dyDescent="0.25">
      <c r="A53" s="17" t="s">
        <v>47</v>
      </c>
      <c r="B53" s="41" t="s">
        <v>48</v>
      </c>
      <c r="C53" s="42"/>
      <c r="D53" s="43"/>
      <c r="E53" s="44">
        <v>62.89</v>
      </c>
      <c r="F53" s="44">
        <v>62.89</v>
      </c>
      <c r="G53" s="44">
        <v>62.89</v>
      </c>
      <c r="H53" s="44">
        <v>62.89</v>
      </c>
      <c r="I53" s="44">
        <v>62.89</v>
      </c>
    </row>
    <row r="54" spans="1:9" ht="28.5" customHeight="1" x14ac:dyDescent="0.25">
      <c r="A54" s="40" t="s">
        <v>49</v>
      </c>
      <c r="B54" s="41" t="s">
        <v>50</v>
      </c>
      <c r="C54" s="42"/>
      <c r="D54" s="43"/>
      <c r="E54" s="44">
        <v>80.459999999999994</v>
      </c>
      <c r="F54" s="44">
        <v>80.459999999999994</v>
      </c>
      <c r="G54" s="44">
        <v>80.459999999999994</v>
      </c>
      <c r="H54" s="44">
        <v>80.459999999999994</v>
      </c>
      <c r="I54" s="44">
        <v>80.459999999999994</v>
      </c>
    </row>
    <row r="55" spans="1:9" ht="22.5" hidden="1" customHeight="1" x14ac:dyDescent="0.25">
      <c r="A55" s="40" t="s">
        <v>49</v>
      </c>
      <c r="B55" s="41" t="s">
        <v>51</v>
      </c>
      <c r="C55" s="42"/>
      <c r="D55" s="43"/>
      <c r="E55" s="44"/>
      <c r="F55" s="45"/>
      <c r="G55" s="45"/>
      <c r="H55" s="28"/>
      <c r="I55" s="46"/>
    </row>
    <row r="56" spans="1:9" ht="28.5" hidden="1" customHeight="1" x14ac:dyDescent="0.25">
      <c r="A56" s="40" t="s">
        <v>49</v>
      </c>
      <c r="B56" s="47" t="s">
        <v>52</v>
      </c>
      <c r="C56" s="48"/>
      <c r="D56" s="49"/>
      <c r="E56" s="44"/>
      <c r="F56" s="45"/>
      <c r="G56" s="45"/>
      <c r="H56" s="28"/>
      <c r="I56" s="46"/>
    </row>
    <row r="57" spans="1:9" ht="26.25" customHeight="1" x14ac:dyDescent="0.25">
      <c r="A57" s="40" t="s">
        <v>53</v>
      </c>
      <c r="B57" s="41" t="s">
        <v>54</v>
      </c>
      <c r="C57" s="42"/>
      <c r="D57" s="43"/>
      <c r="E57" s="44">
        <v>80.459999999999994</v>
      </c>
      <c r="F57" s="44">
        <f>E57</f>
        <v>80.459999999999994</v>
      </c>
      <c r="G57" s="44">
        <f>F57</f>
        <v>80.459999999999994</v>
      </c>
      <c r="H57" s="44">
        <f t="shared" ref="H57:I57" si="1">G57</f>
        <v>80.459999999999994</v>
      </c>
      <c r="I57" s="44">
        <f t="shared" si="1"/>
        <v>80.459999999999994</v>
      </c>
    </row>
    <row r="58" spans="1:9" ht="30.75" customHeight="1" x14ac:dyDescent="0.25">
      <c r="A58" s="17" t="s">
        <v>26</v>
      </c>
      <c r="B58" s="41" t="s">
        <v>55</v>
      </c>
      <c r="C58" s="42"/>
      <c r="D58" s="43"/>
      <c r="E58" s="44">
        <v>297.95800000000003</v>
      </c>
      <c r="F58" s="44">
        <f>SUM(F61:F62)</f>
        <v>283.06</v>
      </c>
      <c r="G58" s="44">
        <v>297.95800000000003</v>
      </c>
      <c r="H58" s="44">
        <v>297.95800000000003</v>
      </c>
      <c r="I58" s="44">
        <v>297.95800000000003</v>
      </c>
    </row>
    <row r="59" spans="1:9" hidden="1" x14ac:dyDescent="0.25">
      <c r="A59" s="17" t="s">
        <v>56</v>
      </c>
      <c r="B59" s="41" t="s">
        <v>57</v>
      </c>
      <c r="C59" s="42"/>
      <c r="D59" s="43"/>
      <c r="E59" s="44"/>
      <c r="F59" s="45"/>
      <c r="G59" s="45"/>
      <c r="H59" s="28"/>
      <c r="I59" s="46"/>
    </row>
    <row r="60" spans="1:9" ht="22.5" hidden="1" customHeight="1" x14ac:dyDescent="0.25">
      <c r="A60" s="17" t="s">
        <v>58</v>
      </c>
      <c r="B60" s="47" t="s">
        <v>59</v>
      </c>
      <c r="C60" s="48"/>
      <c r="D60" s="49"/>
      <c r="E60" s="44"/>
      <c r="F60" s="45"/>
      <c r="G60" s="45"/>
      <c r="H60" s="28"/>
      <c r="I60" s="46"/>
    </row>
    <row r="61" spans="1:9" ht="26.25" customHeight="1" x14ac:dyDescent="0.25">
      <c r="A61" s="17" t="s">
        <v>56</v>
      </c>
      <c r="B61" s="50" t="s">
        <v>60</v>
      </c>
      <c r="C61" s="51"/>
      <c r="D61" s="5"/>
      <c r="E61" s="44">
        <v>65.290000000000006</v>
      </c>
      <c r="F61" s="44">
        <v>65.290000000000006</v>
      </c>
      <c r="G61" s="44">
        <v>65.290000000000006</v>
      </c>
      <c r="H61" s="44">
        <v>65.290000000000006</v>
      </c>
      <c r="I61" s="44">
        <v>65.290000000000006</v>
      </c>
    </row>
    <row r="62" spans="1:9" ht="26.25" customHeight="1" x14ac:dyDescent="0.25">
      <c r="A62" s="17" t="s">
        <v>58</v>
      </c>
      <c r="B62" s="41" t="s">
        <v>61</v>
      </c>
      <c r="C62" s="42"/>
      <c r="D62" s="43"/>
      <c r="E62" s="44">
        <v>232.66800000000001</v>
      </c>
      <c r="F62" s="44">
        <v>217.77</v>
      </c>
      <c r="G62" s="44">
        <v>232.66800000000001</v>
      </c>
      <c r="H62" s="44">
        <v>232.66800000000001</v>
      </c>
      <c r="I62" s="44">
        <v>232.66800000000001</v>
      </c>
    </row>
    <row r="63" spans="1:9" ht="31.5" customHeight="1" x14ac:dyDescent="0.25">
      <c r="A63" s="14" t="s">
        <v>62</v>
      </c>
      <c r="B63" s="14"/>
      <c r="C63" s="14"/>
      <c r="D63" s="14"/>
      <c r="E63" s="14"/>
      <c r="F63" s="14"/>
      <c r="G63" s="14"/>
      <c r="H63" s="14"/>
      <c r="I63" s="14"/>
    </row>
    <row r="64" spans="1:9" ht="30" customHeight="1" x14ac:dyDescent="0.25">
      <c r="A64" s="22" t="s">
        <v>15</v>
      </c>
      <c r="B64" s="13" t="s">
        <v>63</v>
      </c>
      <c r="C64" s="13"/>
      <c r="D64" s="13"/>
      <c r="E64" s="52" t="s">
        <v>64</v>
      </c>
      <c r="F64" s="53"/>
      <c r="G64" s="53"/>
      <c r="H64" s="53"/>
      <c r="I64" s="53"/>
    </row>
    <row r="65" spans="1:9" ht="22.5" customHeight="1" x14ac:dyDescent="0.25">
      <c r="A65" s="22"/>
      <c r="B65" s="13"/>
      <c r="C65" s="13"/>
      <c r="D65" s="13"/>
      <c r="E65" s="54" t="s">
        <v>41</v>
      </c>
      <c r="F65" s="54" t="s">
        <v>42</v>
      </c>
      <c r="G65" s="54" t="s">
        <v>43</v>
      </c>
      <c r="H65" s="54" t="s">
        <v>44</v>
      </c>
      <c r="I65" s="54" t="s">
        <v>45</v>
      </c>
    </row>
    <row r="66" spans="1:9" ht="18.75" x14ac:dyDescent="0.25">
      <c r="A66" s="55" t="s">
        <v>23</v>
      </c>
      <c r="B66" s="56" t="s">
        <v>65</v>
      </c>
      <c r="C66" s="56"/>
      <c r="D66" s="56"/>
      <c r="E66" s="57">
        <f>E67+E68</f>
        <v>24844.05</v>
      </c>
      <c r="F66" s="57">
        <f t="shared" ref="F66:I66" si="2">F67+F68</f>
        <v>24573.166000000001</v>
      </c>
      <c r="G66" s="57">
        <f t="shared" si="2"/>
        <v>27767.86</v>
      </c>
      <c r="H66" s="57">
        <f t="shared" si="2"/>
        <v>28793.79</v>
      </c>
      <c r="I66" s="57">
        <f t="shared" si="2"/>
        <v>29858.14</v>
      </c>
    </row>
    <row r="67" spans="1:9" ht="18" customHeight="1" x14ac:dyDescent="0.25">
      <c r="A67" s="55"/>
      <c r="B67" s="58" t="s">
        <v>66</v>
      </c>
      <c r="C67" s="58"/>
      <c r="D67" s="58"/>
      <c r="E67" s="59">
        <f>'[1]Кальк_ДИ_2019-2023'!Q14</f>
        <v>7857.27</v>
      </c>
      <c r="F67" s="59">
        <f>[2]Кальк_корр.2020!W14</f>
        <v>7977.2360000000008</v>
      </c>
      <c r="G67" s="59">
        <f>'[1]Кальк_ДИ_2019-2023'!AO14</f>
        <v>8750.15</v>
      </c>
      <c r="H67" s="59">
        <f>'[1]Кальк_ДИ_2019-2023'!BA14</f>
        <v>9068.92</v>
      </c>
      <c r="I67" s="59">
        <f>'[1]Кальк_ДИ_2019-2023'!BM14</f>
        <v>9399.6299999999992</v>
      </c>
    </row>
    <row r="68" spans="1:9" ht="18" customHeight="1" x14ac:dyDescent="0.25">
      <c r="A68" s="55"/>
      <c r="B68" s="58" t="s">
        <v>67</v>
      </c>
      <c r="C68" s="58"/>
      <c r="D68" s="58"/>
      <c r="E68" s="59">
        <f>'[1]Кальк_ДИ_2019-2023'!T14</f>
        <v>16986.78</v>
      </c>
      <c r="F68" s="59">
        <f>[2]Кальк_корр.2020!Z14</f>
        <v>16595.93</v>
      </c>
      <c r="G68" s="59">
        <f>'[1]Кальк_ДИ_2019-2023'!AR14</f>
        <v>19017.71</v>
      </c>
      <c r="H68" s="59">
        <f>'[1]Кальк_ДИ_2019-2023'!BD14</f>
        <v>19724.87</v>
      </c>
      <c r="I68" s="59">
        <f>'[1]Кальк_ДИ_2019-2023'!BP14</f>
        <v>20458.510000000002</v>
      </c>
    </row>
    <row r="69" spans="1:9" ht="15.75" x14ac:dyDescent="0.25">
      <c r="A69" s="60" t="s">
        <v>47</v>
      </c>
      <c r="B69" s="61" t="s">
        <v>68</v>
      </c>
      <c r="C69" s="61"/>
      <c r="D69" s="61"/>
      <c r="E69" s="62">
        <f>SUM(E70:E71)</f>
        <v>7069.6900000000005</v>
      </c>
      <c r="F69" s="62">
        <f t="shared" ref="F69:I69" si="3">SUM(F70:F71)</f>
        <v>7236.96</v>
      </c>
      <c r="G69" s="62">
        <f t="shared" si="3"/>
        <v>7451.18</v>
      </c>
      <c r="H69" s="62">
        <f t="shared" si="3"/>
        <v>7671.74</v>
      </c>
      <c r="I69" s="62">
        <f t="shared" si="3"/>
        <v>7898.83</v>
      </c>
    </row>
    <row r="70" spans="1:9" ht="15.75" x14ac:dyDescent="0.25">
      <c r="A70" s="60"/>
      <c r="B70" s="58" t="s">
        <v>66</v>
      </c>
      <c r="C70" s="58"/>
      <c r="D70" s="58"/>
      <c r="E70" s="59">
        <f>'[1]Кальк_ДИ_2019-2023'!Q15</f>
        <v>2596.61</v>
      </c>
      <c r="F70" s="59">
        <f>'[1]Кальк_ДИ_2019-2023'!AC15</f>
        <v>2658.05</v>
      </c>
      <c r="G70" s="59">
        <f>'[1]Кальк_ДИ_2019-2023'!AO15</f>
        <v>2736.73</v>
      </c>
      <c r="H70" s="59">
        <f>'[1]Кальк_ДИ_2019-2023'!BA15</f>
        <v>2817.74</v>
      </c>
      <c r="I70" s="59">
        <f>'[1]Кальк_ДИ_2019-2023'!BM15</f>
        <v>2901.15</v>
      </c>
    </row>
    <row r="71" spans="1:9" ht="15.75" x14ac:dyDescent="0.25">
      <c r="A71" s="60"/>
      <c r="B71" s="58" t="s">
        <v>67</v>
      </c>
      <c r="C71" s="58"/>
      <c r="D71" s="58"/>
      <c r="E71" s="59">
        <f>'[1]Кальк_ДИ_2019-2023'!T15</f>
        <v>4473.08</v>
      </c>
      <c r="F71" s="59">
        <f>'[1]Кальк_ДИ_2019-2023'!AF15</f>
        <v>4578.91</v>
      </c>
      <c r="G71" s="59">
        <f>'[1]Кальк_ДИ_2019-2023'!AR15</f>
        <v>4714.45</v>
      </c>
      <c r="H71" s="59">
        <f>'[1]Кальк_ДИ_2019-2023'!BD15</f>
        <v>4854</v>
      </c>
      <c r="I71" s="59">
        <f>'[1]Кальк_ДИ_2019-2023'!BP15</f>
        <v>4997.68</v>
      </c>
    </row>
    <row r="72" spans="1:9" x14ac:dyDescent="0.25">
      <c r="A72" s="63" t="s">
        <v>69</v>
      </c>
      <c r="B72" s="64" t="s">
        <v>70</v>
      </c>
      <c r="C72" s="64"/>
      <c r="D72" s="64"/>
      <c r="E72" s="65">
        <f>SUM(E73:E74)</f>
        <v>3075.2799999999997</v>
      </c>
      <c r="F72" s="65">
        <f t="shared" ref="F72:I72" si="4">SUM(F73:F74)</f>
        <v>3148.0414962144778</v>
      </c>
      <c r="G72" s="65">
        <f t="shared" si="4"/>
        <v>3241.2261429083937</v>
      </c>
      <c r="H72" s="65">
        <f t="shared" si="4"/>
        <v>3337.1686130982644</v>
      </c>
      <c r="I72" s="65">
        <f t="shared" si="4"/>
        <v>3435.9515489013766</v>
      </c>
    </row>
    <row r="73" spans="1:9" ht="15.75" x14ac:dyDescent="0.25">
      <c r="A73" s="63"/>
      <c r="B73" s="58" t="s">
        <v>66</v>
      </c>
      <c r="C73" s="58"/>
      <c r="D73" s="58"/>
      <c r="E73" s="59">
        <f>'[1]Кальк_ДИ_2019-2023'!Q16</f>
        <v>1076.58</v>
      </c>
      <c r="F73" s="59">
        <f>'[1]Кальк_ДИ_2019-2023'!AC16</f>
        <v>1102.0536272293491</v>
      </c>
      <c r="G73" s="59">
        <f>'[1]Кальк_ДИ_2019-2023'!AO16</f>
        <v>1134.6751277242249</v>
      </c>
      <c r="H73" s="59">
        <f>'[1]Кальк_ДИ_2019-2023'!BA16</f>
        <v>1168.2626690954744</v>
      </c>
      <c r="I73" s="59">
        <f>'[1]Кальк_ДИ_2019-2023'!BM16</f>
        <v>1202.8452740303703</v>
      </c>
    </row>
    <row r="74" spans="1:9" ht="15.75" x14ac:dyDescent="0.25">
      <c r="A74" s="63"/>
      <c r="B74" s="58" t="s">
        <v>67</v>
      </c>
      <c r="C74" s="58"/>
      <c r="D74" s="58"/>
      <c r="E74" s="59">
        <f>'[1]Кальк_ДИ_2019-2023'!T16</f>
        <v>1998.7</v>
      </c>
      <c r="F74" s="59">
        <f>'[1]Кальк_ДИ_2019-2023'!AF16</f>
        <v>2045.9878689851287</v>
      </c>
      <c r="G74" s="59">
        <f>'[1]Кальк_ДИ_2019-2023'!AR16</f>
        <v>2106.5510151841686</v>
      </c>
      <c r="H74" s="59">
        <f>'[1]Кальк_ДИ_2019-2023'!BD16</f>
        <v>2168.90594400279</v>
      </c>
      <c r="I74" s="59">
        <f>'[1]Кальк_ДИ_2019-2023'!BP16</f>
        <v>2233.106274871006</v>
      </c>
    </row>
    <row r="75" spans="1:9" hidden="1" x14ac:dyDescent="0.25">
      <c r="A75" s="17" t="s">
        <v>71</v>
      </c>
      <c r="B75" s="23" t="s">
        <v>72</v>
      </c>
      <c r="C75" s="23"/>
      <c r="D75" s="23"/>
      <c r="E75" s="59"/>
      <c r="F75" s="59"/>
      <c r="G75" s="59"/>
      <c r="H75" s="59"/>
      <c r="I75" s="59"/>
    </row>
    <row r="76" spans="1:9" ht="72.75" hidden="1" customHeight="1" x14ac:dyDescent="0.25">
      <c r="A76" s="17" t="s">
        <v>73</v>
      </c>
      <c r="B76" s="23" t="s">
        <v>74</v>
      </c>
      <c r="C76" s="23"/>
      <c r="D76" s="23"/>
      <c r="E76" s="59"/>
      <c r="F76" s="59"/>
      <c r="G76" s="59"/>
      <c r="H76" s="59"/>
      <c r="I76" s="59"/>
    </row>
    <row r="77" spans="1:9" ht="72.75" hidden="1" customHeight="1" x14ac:dyDescent="0.25">
      <c r="A77" s="17" t="s">
        <v>75</v>
      </c>
      <c r="B77" s="23" t="s">
        <v>76</v>
      </c>
      <c r="C77" s="23"/>
      <c r="D77" s="23"/>
      <c r="E77" s="59"/>
      <c r="F77" s="59"/>
      <c r="G77" s="59"/>
      <c r="H77" s="59"/>
      <c r="I77" s="59"/>
    </row>
    <row r="78" spans="1:9" hidden="1" x14ac:dyDescent="0.25">
      <c r="A78" s="17" t="s">
        <v>77</v>
      </c>
      <c r="B78" s="23" t="s">
        <v>78</v>
      </c>
      <c r="C78" s="23"/>
      <c r="D78" s="23"/>
      <c r="E78" s="59"/>
      <c r="F78" s="59"/>
      <c r="G78" s="59"/>
      <c r="H78" s="59"/>
      <c r="I78" s="59"/>
    </row>
    <row r="79" spans="1:9" hidden="1" x14ac:dyDescent="0.25">
      <c r="A79" s="17" t="s">
        <v>79</v>
      </c>
      <c r="B79" s="23" t="s">
        <v>80</v>
      </c>
      <c r="C79" s="23"/>
      <c r="D79" s="23"/>
      <c r="E79" s="59"/>
      <c r="F79" s="59"/>
      <c r="G79" s="59"/>
      <c r="H79" s="59"/>
      <c r="I79" s="59"/>
    </row>
    <row r="80" spans="1:9" hidden="1" x14ac:dyDescent="0.25">
      <c r="A80" s="17" t="s">
        <v>81</v>
      </c>
      <c r="B80" s="23" t="s">
        <v>82</v>
      </c>
      <c r="C80" s="23"/>
      <c r="D80" s="23"/>
      <c r="E80" s="59"/>
      <c r="F80" s="59"/>
      <c r="G80" s="59"/>
      <c r="H80" s="59"/>
      <c r="I80" s="59"/>
    </row>
    <row r="81" spans="1:9" ht="22.5" customHeight="1" x14ac:dyDescent="0.25">
      <c r="A81" s="22" t="s">
        <v>15</v>
      </c>
      <c r="B81" s="13" t="s">
        <v>63</v>
      </c>
      <c r="C81" s="13"/>
      <c r="D81" s="13"/>
      <c r="E81" s="52" t="s">
        <v>64</v>
      </c>
      <c r="F81" s="53"/>
      <c r="G81" s="53"/>
      <c r="H81" s="53"/>
      <c r="I81" s="53"/>
    </row>
    <row r="82" spans="1:9" ht="22.5" customHeight="1" x14ac:dyDescent="0.25">
      <c r="A82" s="22"/>
      <c r="B82" s="13"/>
      <c r="C82" s="13"/>
      <c r="D82" s="13"/>
      <c r="E82" s="54" t="s">
        <v>41</v>
      </c>
      <c r="F82" s="54" t="s">
        <v>42</v>
      </c>
      <c r="G82" s="54" t="s">
        <v>43</v>
      </c>
      <c r="H82" s="54" t="s">
        <v>44</v>
      </c>
      <c r="I82" s="54" t="s">
        <v>45</v>
      </c>
    </row>
    <row r="83" spans="1:9" ht="23.25" customHeight="1" x14ac:dyDescent="0.25">
      <c r="A83" s="63" t="s">
        <v>83</v>
      </c>
      <c r="B83" s="64" t="s">
        <v>84</v>
      </c>
      <c r="C83" s="64"/>
      <c r="D83" s="64"/>
      <c r="E83" s="65">
        <f t="shared" ref="E83:I83" si="5">SUM(E84:E85)</f>
        <v>1694.92</v>
      </c>
      <c r="F83" s="65">
        <f t="shared" si="5"/>
        <v>1735.022207146422</v>
      </c>
      <c r="G83" s="65">
        <f t="shared" si="5"/>
        <v>1786.3802829826129</v>
      </c>
      <c r="H83" s="65">
        <f t="shared" si="5"/>
        <v>1839.2583867004457</v>
      </c>
      <c r="I83" s="65">
        <f t="shared" si="5"/>
        <v>1893.7020770414997</v>
      </c>
    </row>
    <row r="84" spans="1:9" ht="15.75" customHeight="1" x14ac:dyDescent="0.25">
      <c r="A84" s="63"/>
      <c r="B84" s="58" t="s">
        <v>66</v>
      </c>
      <c r="C84" s="58"/>
      <c r="D84" s="58"/>
      <c r="E84" s="59">
        <f>'[1]Кальк_ДИ_2019-2023'!Q39</f>
        <v>677.97</v>
      </c>
      <c r="F84" s="59">
        <f>'[1]Кальк_ДИ_2019-2023'!AC39</f>
        <v>694.01186874424729</v>
      </c>
      <c r="G84" s="59">
        <f>'[1]Кальк_ДИ_2019-2023'!AO39</f>
        <v>714.55506914785042</v>
      </c>
      <c r="H84" s="59">
        <f>'[1]Кальк_ДИ_2019-2023'!BA39</f>
        <v>735.70662818058918</v>
      </c>
      <c r="I84" s="59">
        <f>'[1]Кальк_ДИ_2019-2023'!BM39</f>
        <v>757.48482271115029</v>
      </c>
    </row>
    <row r="85" spans="1:9" ht="22.5" customHeight="1" x14ac:dyDescent="0.25">
      <c r="A85" s="63"/>
      <c r="B85" s="58" t="s">
        <v>67</v>
      </c>
      <c r="C85" s="58"/>
      <c r="D85" s="58"/>
      <c r="E85" s="59">
        <f>'[1]Кальк_ДИ_2019-2023'!T39</f>
        <v>1016.95</v>
      </c>
      <c r="F85" s="59">
        <f>'[1]Кальк_ДИ_2019-2023'!AF39</f>
        <v>1041.0103384021747</v>
      </c>
      <c r="G85" s="59">
        <f>'[1]Кальк_ДИ_2019-2023'!AR39</f>
        <v>1071.8252138347625</v>
      </c>
      <c r="H85" s="59">
        <f>'[1]Кальк_ДИ_2019-2023'!BD39</f>
        <v>1103.5517585198565</v>
      </c>
      <c r="I85" s="59">
        <f>'[1]Кальк_ДИ_2019-2023'!BP39</f>
        <v>1136.2172543303495</v>
      </c>
    </row>
    <row r="86" spans="1:9" ht="72.75" hidden="1" customHeight="1" x14ac:dyDescent="0.25">
      <c r="A86" s="17" t="s">
        <v>85</v>
      </c>
      <c r="B86" s="23" t="s">
        <v>86</v>
      </c>
      <c r="C86" s="23"/>
      <c r="D86" s="23"/>
      <c r="E86" s="59"/>
      <c r="F86" s="59"/>
      <c r="G86" s="59"/>
      <c r="H86" s="59"/>
      <c r="I86" s="59"/>
    </row>
    <row r="87" spans="1:9" ht="72.75" hidden="1" customHeight="1" x14ac:dyDescent="0.25">
      <c r="A87" s="17" t="s">
        <v>87</v>
      </c>
      <c r="B87" s="23" t="s">
        <v>88</v>
      </c>
      <c r="C87" s="23"/>
      <c r="D87" s="23"/>
      <c r="E87" s="59"/>
      <c r="F87" s="59"/>
      <c r="G87" s="59"/>
      <c r="H87" s="59"/>
      <c r="I87" s="59"/>
    </row>
    <row r="88" spans="1:9" ht="72.75" hidden="1" customHeight="1" x14ac:dyDescent="0.25">
      <c r="A88" s="17" t="s">
        <v>89</v>
      </c>
      <c r="B88" s="23" t="s">
        <v>90</v>
      </c>
      <c r="C88" s="23"/>
      <c r="D88" s="23"/>
      <c r="E88" s="59"/>
      <c r="F88" s="59"/>
      <c r="G88" s="59"/>
      <c r="H88" s="59"/>
      <c r="I88" s="59"/>
    </row>
    <row r="89" spans="1:9" ht="22.5" customHeight="1" x14ac:dyDescent="0.25">
      <c r="A89" s="63" t="s">
        <v>91</v>
      </c>
      <c r="B89" s="64" t="s">
        <v>92</v>
      </c>
      <c r="C89" s="64"/>
      <c r="D89" s="64"/>
      <c r="E89" s="65">
        <f t="shared" ref="E89:I89" si="6">SUM(E90:E91)</f>
        <v>2299.4900000000002</v>
      </c>
      <c r="F89" s="65">
        <f>SUM(F90:F91)</f>
        <v>2353.8945040264039</v>
      </c>
      <c r="G89" s="65">
        <f t="shared" si="6"/>
        <v>2423.5735741089939</v>
      </c>
      <c r="H89" s="65">
        <f t="shared" si="6"/>
        <v>2495.3130002012895</v>
      </c>
      <c r="I89" s="65">
        <f t="shared" si="6"/>
        <v>2569.1763740571241</v>
      </c>
    </row>
    <row r="90" spans="1:9" ht="15.75" x14ac:dyDescent="0.25">
      <c r="A90" s="63"/>
      <c r="B90" s="58" t="s">
        <v>66</v>
      </c>
      <c r="C90" s="58"/>
      <c r="D90" s="58"/>
      <c r="E90" s="59">
        <f>'[1]Кальк_ДИ_2019-2023'!Q52</f>
        <v>842.06000000000017</v>
      </c>
      <c r="F90" s="59">
        <f>'[1]Кальк_ДИ_2019-2023'!AC52</f>
        <v>861.98450402640378</v>
      </c>
      <c r="G90" s="59">
        <f>'[1]Кальк_ДИ_2019-2023'!AO52</f>
        <v>887.49980312792468</v>
      </c>
      <c r="H90" s="59">
        <f>'[1]Кальк_ДИ_2019-2023'!BA52</f>
        <v>913.77070272393621</v>
      </c>
      <c r="I90" s="59">
        <f>'[1]Кальк_ДИ_2019-2023'!BM52</f>
        <v>940.81990325847948</v>
      </c>
    </row>
    <row r="91" spans="1:9" ht="15.75" x14ac:dyDescent="0.25">
      <c r="A91" s="63"/>
      <c r="B91" s="58" t="s">
        <v>67</v>
      </c>
      <c r="C91" s="58"/>
      <c r="D91" s="58"/>
      <c r="E91" s="59">
        <f>'[1]Кальк_ДИ_2019-2023'!T52</f>
        <v>1457.43</v>
      </c>
      <c r="F91" s="59">
        <f>[2]Кальк_корр.2020!Z52</f>
        <v>1491.91</v>
      </c>
      <c r="G91" s="59">
        <f>'[1]Кальк_ДИ_2019-2023'!AR52</f>
        <v>1536.0737709810689</v>
      </c>
      <c r="H91" s="59">
        <f>'[1]Кальк_ДИ_2019-2023'!BD52</f>
        <v>1581.5422974773535</v>
      </c>
      <c r="I91" s="59">
        <f>'[1]Кальк_ДИ_2019-2023'!BP52</f>
        <v>1628.3564707986445</v>
      </c>
    </row>
    <row r="92" spans="1:9" ht="72.75" hidden="1" customHeight="1" x14ac:dyDescent="0.25">
      <c r="A92" s="66" t="s">
        <v>93</v>
      </c>
      <c r="B92" s="23" t="s">
        <v>94</v>
      </c>
      <c r="C92" s="23"/>
      <c r="D92" s="23"/>
      <c r="E92" s="59"/>
      <c r="F92" s="59"/>
      <c r="G92" s="59"/>
      <c r="H92" s="59"/>
      <c r="I92" s="59"/>
    </row>
    <row r="93" spans="1:9" ht="72.75" hidden="1" customHeight="1" x14ac:dyDescent="0.25">
      <c r="A93" s="17" t="s">
        <v>95</v>
      </c>
      <c r="B93" s="23" t="s">
        <v>96</v>
      </c>
      <c r="C93" s="23"/>
      <c r="D93" s="23"/>
      <c r="E93" s="59"/>
      <c r="F93" s="59"/>
      <c r="G93" s="59"/>
      <c r="H93" s="59"/>
      <c r="I93" s="59"/>
    </row>
    <row r="94" spans="1:9" ht="72.75" hidden="1" customHeight="1" x14ac:dyDescent="0.25">
      <c r="A94" s="17" t="s">
        <v>97</v>
      </c>
      <c r="B94" s="23" t="s">
        <v>98</v>
      </c>
      <c r="C94" s="23"/>
      <c r="D94" s="23"/>
      <c r="E94" s="59"/>
      <c r="F94" s="59"/>
      <c r="G94" s="59"/>
      <c r="H94" s="59"/>
      <c r="I94" s="59"/>
    </row>
    <row r="95" spans="1:9" hidden="1" x14ac:dyDescent="0.25">
      <c r="A95" s="17" t="s">
        <v>99</v>
      </c>
      <c r="B95" s="23" t="s">
        <v>100</v>
      </c>
      <c r="C95" s="23"/>
      <c r="D95" s="23"/>
      <c r="E95" s="59"/>
      <c r="F95" s="59"/>
      <c r="G95" s="59"/>
      <c r="H95" s="59"/>
      <c r="I95" s="59"/>
    </row>
    <row r="96" spans="1:9" hidden="1" x14ac:dyDescent="0.25">
      <c r="A96" s="17" t="s">
        <v>101</v>
      </c>
      <c r="B96" s="23" t="s">
        <v>102</v>
      </c>
      <c r="C96" s="23"/>
      <c r="D96" s="23"/>
      <c r="E96" s="59"/>
      <c r="F96" s="59"/>
      <c r="G96" s="59"/>
      <c r="H96" s="59"/>
      <c r="I96" s="59"/>
    </row>
    <row r="97" spans="1:9" ht="72.75" hidden="1" customHeight="1" x14ac:dyDescent="0.25">
      <c r="A97" s="17" t="s">
        <v>103</v>
      </c>
      <c r="B97" s="23" t="s">
        <v>104</v>
      </c>
      <c r="C97" s="23"/>
      <c r="D97" s="23"/>
      <c r="E97" s="59"/>
      <c r="F97" s="59"/>
      <c r="G97" s="59"/>
      <c r="H97" s="59"/>
      <c r="I97" s="59"/>
    </row>
    <row r="98" spans="1:9" hidden="1" x14ac:dyDescent="0.25">
      <c r="A98" s="17" t="s">
        <v>105</v>
      </c>
      <c r="B98" s="23" t="s">
        <v>106</v>
      </c>
      <c r="C98" s="23"/>
      <c r="D98" s="23"/>
      <c r="E98" s="59"/>
      <c r="F98" s="59"/>
      <c r="G98" s="59"/>
      <c r="H98" s="59"/>
      <c r="I98" s="59"/>
    </row>
    <row r="99" spans="1:9" ht="35.450000000000003" hidden="1" customHeight="1" x14ac:dyDescent="0.25">
      <c r="A99" s="67" t="s">
        <v>49</v>
      </c>
      <c r="B99" s="68" t="s">
        <v>107</v>
      </c>
      <c r="C99" s="68"/>
      <c r="D99" s="68"/>
      <c r="E99" s="62">
        <f>SUM(E100:E101)</f>
        <v>0</v>
      </c>
      <c r="F99" s="62">
        <f t="shared" ref="F99:G99" si="7">SUM(F100:F101)</f>
        <v>0</v>
      </c>
      <c r="G99" s="62">
        <f t="shared" si="7"/>
        <v>0</v>
      </c>
      <c r="H99" s="62"/>
      <c r="I99" s="62"/>
    </row>
    <row r="100" spans="1:9" ht="19.5" hidden="1" customHeight="1" x14ac:dyDescent="0.25">
      <c r="A100" s="67"/>
      <c r="B100" s="58" t="s">
        <v>66</v>
      </c>
      <c r="C100" s="58"/>
      <c r="D100" s="58"/>
      <c r="E100" s="59">
        <f>'[3]Калькуляция 2015-2017'!K39</f>
        <v>0</v>
      </c>
      <c r="F100" s="59">
        <v>0</v>
      </c>
      <c r="G100" s="59">
        <v>0</v>
      </c>
      <c r="H100" s="59"/>
      <c r="I100" s="59"/>
    </row>
    <row r="101" spans="1:9" ht="22.5" hidden="1" customHeight="1" x14ac:dyDescent="0.25">
      <c r="A101" s="67"/>
      <c r="B101" s="58" t="s">
        <v>67</v>
      </c>
      <c r="C101" s="58"/>
      <c r="D101" s="58"/>
      <c r="E101" s="59">
        <v>0</v>
      </c>
      <c r="F101" s="59">
        <v>0</v>
      </c>
      <c r="G101" s="59">
        <v>0</v>
      </c>
      <c r="H101" s="59"/>
      <c r="I101" s="59"/>
    </row>
    <row r="102" spans="1:9" ht="28.5" customHeight="1" x14ac:dyDescent="0.25">
      <c r="A102" s="60" t="s">
        <v>49</v>
      </c>
      <c r="B102" s="61" t="s">
        <v>108</v>
      </c>
      <c r="C102" s="61"/>
      <c r="D102" s="61"/>
      <c r="E102" s="62">
        <f>E103+E104</f>
        <v>17774.36</v>
      </c>
      <c r="F102" s="62">
        <f t="shared" ref="F102:H102" si="8">F103+F104</f>
        <v>17336.21</v>
      </c>
      <c r="G102" s="62">
        <f t="shared" si="8"/>
        <v>20316.68</v>
      </c>
      <c r="H102" s="62">
        <f t="shared" si="8"/>
        <v>21122.05</v>
      </c>
      <c r="I102" s="62">
        <f>I103+I104</f>
        <v>21959.309999999998</v>
      </c>
    </row>
    <row r="103" spans="1:9" ht="21" customHeight="1" x14ac:dyDescent="0.25">
      <c r="A103" s="60"/>
      <c r="B103" s="58" t="s">
        <v>66</v>
      </c>
      <c r="C103" s="58"/>
      <c r="D103" s="58"/>
      <c r="E103" s="59">
        <f>'[1]Кальк_ДИ_2019-2023'!Q73</f>
        <v>5260.66</v>
      </c>
      <c r="F103" s="59">
        <f>[2]Кальк_корр.2020!W73</f>
        <v>5319.1900000000005</v>
      </c>
      <c r="G103" s="59">
        <f>'[1]Кальк_ДИ_2019-2023'!AO73</f>
        <v>6013.42</v>
      </c>
      <c r="H103" s="59">
        <f>'[1]Кальк_ДИ_2019-2023'!BA73</f>
        <v>6251.18</v>
      </c>
      <c r="I103" s="59">
        <f>'[1]Кальк_ДИ_2019-2023'!BM73</f>
        <v>6498.48</v>
      </c>
    </row>
    <row r="104" spans="1:9" ht="21" customHeight="1" x14ac:dyDescent="0.25">
      <c r="A104" s="60"/>
      <c r="B104" s="58" t="s">
        <v>67</v>
      </c>
      <c r="C104" s="58"/>
      <c r="D104" s="58"/>
      <c r="E104" s="59">
        <f>'[1]Кальк_ДИ_2019-2023'!T73</f>
        <v>12513.699999999999</v>
      </c>
      <c r="F104" s="59">
        <f>[2]Кальк_корр.2020!Z73</f>
        <v>12017.02</v>
      </c>
      <c r="G104" s="59">
        <f>'[1]Кальк_ДИ_2019-2023'!AR73</f>
        <v>14303.26</v>
      </c>
      <c r="H104" s="59">
        <f>'[1]Кальк_ДИ_2019-2023'!BD73</f>
        <v>14870.869999999999</v>
      </c>
      <c r="I104" s="59">
        <f>'[1]Кальк_ДИ_2019-2023'!BP73</f>
        <v>15460.83</v>
      </c>
    </row>
    <row r="105" spans="1:9" ht="36.75" customHeight="1" x14ac:dyDescent="0.25">
      <c r="A105" s="67" t="s">
        <v>53</v>
      </c>
      <c r="B105" s="69" t="s">
        <v>109</v>
      </c>
      <c r="C105" s="70"/>
      <c r="D105" s="71"/>
      <c r="E105" s="65">
        <f>SUM(E106:E107)</f>
        <v>17725.61</v>
      </c>
      <c r="F105" s="65">
        <f t="shared" ref="F105:I105" si="9">SUM(F106:F107)</f>
        <v>17291.11</v>
      </c>
      <c r="G105" s="65">
        <f t="shared" si="9"/>
        <v>20277.11</v>
      </c>
      <c r="H105" s="65">
        <f t="shared" si="9"/>
        <v>21087.57</v>
      </c>
      <c r="I105" s="65">
        <f t="shared" si="9"/>
        <v>21929.919999999998</v>
      </c>
    </row>
    <row r="106" spans="1:9" ht="16.5" customHeight="1" x14ac:dyDescent="0.25">
      <c r="A106" s="67"/>
      <c r="B106" s="58" t="s">
        <v>66</v>
      </c>
      <c r="C106" s="58"/>
      <c r="D106" s="58"/>
      <c r="E106" s="59">
        <f>'[1]Кальк_ДИ_2019-2023'!Q74</f>
        <v>5244.15</v>
      </c>
      <c r="F106" s="59">
        <f>[2]Кальк_корр.2020!W74</f>
        <v>5302.1</v>
      </c>
      <c r="G106" s="59">
        <f>'[1]Кальк_ДИ_2019-2023'!AO74</f>
        <v>5998.97</v>
      </c>
      <c r="H106" s="59">
        <f>'[1]Кальк_ДИ_2019-2023'!BA74</f>
        <v>6238.84</v>
      </c>
      <c r="I106" s="59">
        <f>'[1]Кальк_ДИ_2019-2023'!BM74</f>
        <v>6488.25</v>
      </c>
    </row>
    <row r="107" spans="1:9" ht="19.5" customHeight="1" x14ac:dyDescent="0.25">
      <c r="A107" s="67"/>
      <c r="B107" s="58" t="s">
        <v>67</v>
      </c>
      <c r="C107" s="58"/>
      <c r="D107" s="58"/>
      <c r="E107" s="59">
        <f>'[1]Кальк_ДИ_2019-2023'!T74</f>
        <v>12481.46</v>
      </c>
      <c r="F107" s="59">
        <f>[2]Кальк_корр.2020!Z74</f>
        <v>11989.01</v>
      </c>
      <c r="G107" s="59">
        <f>'[1]Кальк_ДИ_2019-2023'!AR74</f>
        <v>14278.14</v>
      </c>
      <c r="H107" s="59">
        <f>'[1]Кальк_ДИ_2019-2023'!BD74</f>
        <v>14848.73</v>
      </c>
      <c r="I107" s="59">
        <f>'[1]Кальк_ДИ_2019-2023'!BP74</f>
        <v>15441.67</v>
      </c>
    </row>
    <row r="108" spans="1:9" hidden="1" x14ac:dyDescent="0.25">
      <c r="A108" s="17" t="s">
        <v>110</v>
      </c>
      <c r="B108" s="72" t="s">
        <v>111</v>
      </c>
      <c r="C108" s="72"/>
      <c r="D108" s="72"/>
      <c r="E108" s="59"/>
      <c r="F108" s="59"/>
      <c r="G108" s="59"/>
      <c r="H108" s="59"/>
      <c r="I108" s="59"/>
    </row>
    <row r="109" spans="1:9" hidden="1" x14ac:dyDescent="0.25">
      <c r="A109" s="17" t="s">
        <v>112</v>
      </c>
      <c r="B109" s="72" t="s">
        <v>113</v>
      </c>
      <c r="C109" s="72"/>
      <c r="D109" s="72"/>
      <c r="E109" s="59"/>
      <c r="F109" s="59"/>
      <c r="G109" s="59"/>
      <c r="H109" s="59"/>
      <c r="I109" s="59"/>
    </row>
    <row r="110" spans="1:9" hidden="1" x14ac:dyDescent="0.25">
      <c r="A110" s="17" t="s">
        <v>114</v>
      </c>
      <c r="B110" s="72" t="s">
        <v>115</v>
      </c>
      <c r="C110" s="72"/>
      <c r="D110" s="72"/>
      <c r="E110" s="59"/>
      <c r="F110" s="59"/>
      <c r="G110" s="59"/>
      <c r="H110" s="59"/>
      <c r="I110" s="59"/>
    </row>
    <row r="111" spans="1:9" hidden="1" x14ac:dyDescent="0.25">
      <c r="A111" s="17" t="s">
        <v>116</v>
      </c>
      <c r="B111" s="72" t="s">
        <v>117</v>
      </c>
      <c r="C111" s="72"/>
      <c r="D111" s="72"/>
      <c r="E111" s="59"/>
      <c r="F111" s="59"/>
      <c r="G111" s="59"/>
      <c r="H111" s="59"/>
      <c r="I111" s="59"/>
    </row>
    <row r="112" spans="1:9" hidden="1" x14ac:dyDescent="0.25">
      <c r="A112" s="17" t="s">
        <v>118</v>
      </c>
      <c r="B112" s="72" t="s">
        <v>119</v>
      </c>
      <c r="C112" s="72"/>
      <c r="D112" s="72"/>
      <c r="E112" s="59"/>
      <c r="F112" s="59"/>
      <c r="G112" s="59"/>
      <c r="H112" s="59"/>
      <c r="I112" s="59"/>
    </row>
    <row r="113" spans="1:9" hidden="1" x14ac:dyDescent="0.25">
      <c r="A113" s="17" t="s">
        <v>110</v>
      </c>
      <c r="B113" s="72" t="s">
        <v>120</v>
      </c>
      <c r="C113" s="72"/>
      <c r="D113" s="72"/>
      <c r="E113" s="59"/>
      <c r="F113" s="59"/>
      <c r="G113" s="59"/>
      <c r="H113" s="59"/>
      <c r="I113" s="59"/>
    </row>
    <row r="114" spans="1:9" ht="21" customHeight="1" x14ac:dyDescent="0.25">
      <c r="A114" s="67" t="s">
        <v>121</v>
      </c>
      <c r="B114" s="73" t="s">
        <v>122</v>
      </c>
      <c r="C114" s="73"/>
      <c r="D114" s="73"/>
      <c r="E114" s="65">
        <f>SUM(E115:E116)</f>
        <v>48.75</v>
      </c>
      <c r="F114" s="65">
        <f t="shared" ref="F114:I114" si="10">SUM(F115:F116)</f>
        <v>45.1</v>
      </c>
      <c r="G114" s="65">
        <f t="shared" si="10"/>
        <v>39.57</v>
      </c>
      <c r="H114" s="65">
        <f t="shared" si="10"/>
        <v>34.480000000000004</v>
      </c>
      <c r="I114" s="65">
        <f t="shared" si="10"/>
        <v>29.39</v>
      </c>
    </row>
    <row r="115" spans="1:9" ht="15.75" x14ac:dyDescent="0.25">
      <c r="A115" s="67"/>
      <c r="B115" s="58" t="s">
        <v>66</v>
      </c>
      <c r="C115" s="58"/>
      <c r="D115" s="58"/>
      <c r="E115" s="59">
        <f>'[1]Кальк_ДИ_2019-2023'!Q82</f>
        <v>16.510000000000002</v>
      </c>
      <c r="F115" s="59">
        <f>[2]Кальк_корр.2020!W82</f>
        <v>17.09</v>
      </c>
      <c r="G115" s="59">
        <f>'[1]Кальк_ДИ_2019-2023'!AO82</f>
        <v>14.45</v>
      </c>
      <c r="H115" s="59">
        <f>'[1]Кальк_ДИ_2019-2023'!BA82</f>
        <v>12.34</v>
      </c>
      <c r="I115" s="59">
        <f>'[1]Кальк_ДИ_2019-2023'!BM82</f>
        <v>10.23</v>
      </c>
    </row>
    <row r="116" spans="1:9" ht="15.75" x14ac:dyDescent="0.25">
      <c r="A116" s="67"/>
      <c r="B116" s="58" t="s">
        <v>67</v>
      </c>
      <c r="C116" s="58"/>
      <c r="D116" s="58"/>
      <c r="E116" s="59">
        <f>'[1]Кальк_ДИ_2019-2023'!T82</f>
        <v>32.24</v>
      </c>
      <c r="F116" s="59">
        <f>[2]Кальк_корр.2020!Z82</f>
        <v>28.01</v>
      </c>
      <c r="G116" s="59">
        <f>'[1]Кальк_ДИ_2019-2023'!AR82</f>
        <v>25.12</v>
      </c>
      <c r="H116" s="59">
        <f>'[1]Кальк_ДИ_2019-2023'!BD82</f>
        <v>22.14</v>
      </c>
      <c r="I116" s="59">
        <f>'[1]Кальк_ДИ_2019-2023'!BP82</f>
        <v>19.16</v>
      </c>
    </row>
    <row r="117" spans="1:9" hidden="1" x14ac:dyDescent="0.25">
      <c r="A117" s="17" t="s">
        <v>123</v>
      </c>
      <c r="B117" s="72" t="s">
        <v>124</v>
      </c>
      <c r="C117" s="72"/>
      <c r="D117" s="72"/>
      <c r="E117" s="59"/>
      <c r="F117" s="59"/>
      <c r="G117" s="59"/>
      <c r="H117" s="59"/>
      <c r="I117" s="59"/>
    </row>
    <row r="118" spans="1:9" hidden="1" x14ac:dyDescent="0.25">
      <c r="A118" s="17" t="s">
        <v>125</v>
      </c>
      <c r="B118" s="72" t="s">
        <v>126</v>
      </c>
      <c r="C118" s="72"/>
      <c r="D118" s="72"/>
      <c r="E118" s="59"/>
      <c r="F118" s="59"/>
      <c r="G118" s="59"/>
      <c r="H118" s="59"/>
      <c r="I118" s="59"/>
    </row>
    <row r="119" spans="1:9" hidden="1" x14ac:dyDescent="0.25">
      <c r="A119" s="17" t="s">
        <v>127</v>
      </c>
      <c r="B119" s="72" t="s">
        <v>128</v>
      </c>
      <c r="C119" s="72"/>
      <c r="D119" s="72"/>
      <c r="E119" s="59"/>
      <c r="F119" s="59"/>
      <c r="G119" s="59"/>
      <c r="H119" s="59"/>
      <c r="I119" s="59"/>
    </row>
    <row r="120" spans="1:9" hidden="1" x14ac:dyDescent="0.25">
      <c r="A120" s="17" t="s">
        <v>129</v>
      </c>
      <c r="B120" s="72" t="s">
        <v>130</v>
      </c>
      <c r="C120" s="72"/>
      <c r="D120" s="72"/>
      <c r="E120" s="59"/>
      <c r="F120" s="59"/>
      <c r="G120" s="59"/>
      <c r="H120" s="59"/>
      <c r="I120" s="59"/>
    </row>
    <row r="121" spans="1:9" hidden="1" x14ac:dyDescent="0.25">
      <c r="A121" s="17" t="s">
        <v>131</v>
      </c>
      <c r="B121" s="72" t="s">
        <v>132</v>
      </c>
      <c r="C121" s="72"/>
      <c r="D121" s="72"/>
      <c r="E121" s="59"/>
      <c r="F121" s="59"/>
      <c r="G121" s="59"/>
      <c r="H121" s="59"/>
      <c r="I121" s="59"/>
    </row>
    <row r="122" spans="1:9" hidden="1" x14ac:dyDescent="0.25">
      <c r="A122" s="17" t="s">
        <v>133</v>
      </c>
      <c r="B122" s="72" t="s">
        <v>134</v>
      </c>
      <c r="C122" s="72"/>
      <c r="D122" s="72"/>
      <c r="E122" s="59"/>
      <c r="F122" s="59"/>
      <c r="G122" s="59"/>
      <c r="H122" s="59"/>
      <c r="I122" s="59"/>
    </row>
    <row r="123" spans="1:9" hidden="1" x14ac:dyDescent="0.25">
      <c r="A123" s="17" t="s">
        <v>135</v>
      </c>
      <c r="B123" s="72" t="s">
        <v>136</v>
      </c>
      <c r="C123" s="72"/>
      <c r="D123" s="72"/>
      <c r="E123" s="59"/>
      <c r="F123" s="59"/>
      <c r="G123" s="59"/>
      <c r="H123" s="59"/>
      <c r="I123" s="59"/>
    </row>
    <row r="124" spans="1:9" hidden="1" x14ac:dyDescent="0.25">
      <c r="A124" s="17" t="s">
        <v>137</v>
      </c>
      <c r="B124" s="72" t="s">
        <v>138</v>
      </c>
      <c r="C124" s="72"/>
      <c r="D124" s="72"/>
      <c r="E124" s="59"/>
      <c r="F124" s="59"/>
      <c r="G124" s="59"/>
      <c r="H124" s="59"/>
      <c r="I124" s="59"/>
    </row>
    <row r="125" spans="1:9" ht="72.75" hidden="1" customHeight="1" x14ac:dyDescent="0.25">
      <c r="A125" s="17" t="s">
        <v>139</v>
      </c>
      <c r="B125" s="72" t="s">
        <v>140</v>
      </c>
      <c r="C125" s="72"/>
      <c r="D125" s="72"/>
      <c r="E125" s="59"/>
      <c r="F125" s="59"/>
      <c r="G125" s="59"/>
      <c r="H125" s="59"/>
      <c r="I125" s="59"/>
    </row>
    <row r="126" spans="1:9" ht="72.75" hidden="1" customHeight="1" x14ac:dyDescent="0.25">
      <c r="A126" s="63" t="s">
        <v>141</v>
      </c>
      <c r="B126" s="74" t="s">
        <v>142</v>
      </c>
      <c r="C126" s="74"/>
      <c r="D126" s="74"/>
      <c r="E126" s="59"/>
      <c r="F126" s="59"/>
      <c r="G126" s="59"/>
      <c r="H126" s="59"/>
      <c r="I126" s="59"/>
    </row>
    <row r="127" spans="1:9" ht="72.75" hidden="1" customHeight="1" x14ac:dyDescent="0.25">
      <c r="A127" s="63"/>
      <c r="B127" s="58" t="s">
        <v>66</v>
      </c>
      <c r="C127" s="58"/>
      <c r="D127" s="58"/>
      <c r="E127" s="59"/>
      <c r="F127" s="59"/>
      <c r="G127" s="59"/>
      <c r="H127" s="59"/>
      <c r="I127" s="59"/>
    </row>
    <row r="128" spans="1:9" ht="72.75" hidden="1" customHeight="1" x14ac:dyDescent="0.25">
      <c r="A128" s="63"/>
      <c r="B128" s="58" t="s">
        <v>67</v>
      </c>
      <c r="C128" s="58"/>
      <c r="D128" s="58"/>
      <c r="E128" s="59"/>
      <c r="F128" s="59"/>
      <c r="G128" s="59"/>
      <c r="H128" s="59"/>
      <c r="I128" s="59"/>
    </row>
    <row r="129" spans="1:9" hidden="1" x14ac:dyDescent="0.25">
      <c r="A129" s="17" t="s">
        <v>143</v>
      </c>
      <c r="B129" s="75" t="s">
        <v>144</v>
      </c>
      <c r="C129" s="75"/>
      <c r="D129" s="75"/>
      <c r="E129" s="59"/>
      <c r="F129" s="59"/>
      <c r="G129" s="59"/>
      <c r="H129" s="59"/>
      <c r="I129" s="59"/>
    </row>
    <row r="130" spans="1:9" hidden="1" x14ac:dyDescent="0.25">
      <c r="A130" s="17" t="s">
        <v>145</v>
      </c>
      <c r="B130" s="75" t="s">
        <v>146</v>
      </c>
      <c r="C130" s="75"/>
      <c r="D130" s="75"/>
      <c r="E130" s="59"/>
      <c r="F130" s="59"/>
      <c r="G130" s="59"/>
      <c r="H130" s="59"/>
      <c r="I130" s="59"/>
    </row>
    <row r="131" spans="1:9" hidden="1" x14ac:dyDescent="0.25">
      <c r="A131" s="17" t="s">
        <v>147</v>
      </c>
      <c r="B131" s="75" t="s">
        <v>148</v>
      </c>
      <c r="C131" s="75"/>
      <c r="D131" s="75"/>
      <c r="E131" s="59"/>
      <c r="F131" s="59"/>
      <c r="G131" s="59"/>
      <c r="H131" s="59"/>
      <c r="I131" s="59"/>
    </row>
    <row r="132" spans="1:9" hidden="1" x14ac:dyDescent="0.25">
      <c r="A132" s="17" t="s">
        <v>149</v>
      </c>
      <c r="B132" s="75" t="s">
        <v>150</v>
      </c>
      <c r="C132" s="75"/>
      <c r="D132" s="75"/>
      <c r="E132" s="59"/>
      <c r="F132" s="59"/>
      <c r="G132" s="59"/>
      <c r="H132" s="59"/>
      <c r="I132" s="59"/>
    </row>
    <row r="133" spans="1:9" hidden="1" x14ac:dyDescent="0.25">
      <c r="A133" s="63" t="s">
        <v>151</v>
      </c>
      <c r="B133" s="74" t="s">
        <v>152</v>
      </c>
      <c r="C133" s="74"/>
      <c r="D133" s="74"/>
      <c r="E133" s="59"/>
      <c r="F133" s="59"/>
      <c r="G133" s="59"/>
      <c r="H133" s="59"/>
      <c r="I133" s="59"/>
    </row>
    <row r="134" spans="1:9" hidden="1" x14ac:dyDescent="0.25">
      <c r="A134" s="63" t="s">
        <v>153</v>
      </c>
      <c r="B134" s="73" t="s">
        <v>154</v>
      </c>
      <c r="C134" s="73"/>
      <c r="D134" s="73"/>
      <c r="E134" s="59"/>
      <c r="F134" s="59"/>
      <c r="G134" s="59"/>
      <c r="H134" s="59"/>
      <c r="I134" s="59"/>
    </row>
    <row r="135" spans="1:9" hidden="1" x14ac:dyDescent="0.25">
      <c r="A135" s="63" t="s">
        <v>155</v>
      </c>
      <c r="B135" s="73" t="s">
        <v>156</v>
      </c>
      <c r="C135" s="73"/>
      <c r="D135" s="73"/>
      <c r="E135" s="59"/>
      <c r="F135" s="59"/>
      <c r="G135" s="59"/>
      <c r="H135" s="59"/>
      <c r="I135" s="59"/>
    </row>
    <row r="136" spans="1:9" ht="72.75" hidden="1" customHeight="1" x14ac:dyDescent="0.25">
      <c r="A136" s="63" t="s">
        <v>157</v>
      </c>
      <c r="B136" s="73" t="s">
        <v>158</v>
      </c>
      <c r="C136" s="73"/>
      <c r="D136" s="73"/>
      <c r="E136" s="59"/>
      <c r="F136" s="59"/>
      <c r="G136" s="59"/>
      <c r="H136" s="59"/>
      <c r="I136" s="59"/>
    </row>
    <row r="137" spans="1:9" hidden="1" x14ac:dyDescent="0.25">
      <c r="A137" s="63" t="s">
        <v>159</v>
      </c>
      <c r="B137" s="73" t="s">
        <v>160</v>
      </c>
      <c r="C137" s="73"/>
      <c r="D137" s="73"/>
      <c r="E137" s="59"/>
      <c r="F137" s="59"/>
      <c r="G137" s="59"/>
      <c r="H137" s="59"/>
      <c r="I137" s="59"/>
    </row>
    <row r="138" spans="1:9" hidden="1" x14ac:dyDescent="0.25">
      <c r="A138" s="17" t="s">
        <v>161</v>
      </c>
      <c r="B138" s="72" t="s">
        <v>162</v>
      </c>
      <c r="C138" s="72"/>
      <c r="D138" s="72"/>
      <c r="E138" s="59"/>
      <c r="F138" s="59"/>
      <c r="G138" s="59"/>
      <c r="H138" s="59"/>
      <c r="I138" s="59"/>
    </row>
    <row r="139" spans="1:9" hidden="1" x14ac:dyDescent="0.25">
      <c r="A139" s="17" t="s">
        <v>163</v>
      </c>
      <c r="B139" s="72" t="s">
        <v>164</v>
      </c>
      <c r="C139" s="72"/>
      <c r="D139" s="72"/>
      <c r="E139" s="59"/>
      <c r="F139" s="59"/>
      <c r="G139" s="59"/>
      <c r="H139" s="59"/>
      <c r="I139" s="59"/>
    </row>
    <row r="140" spans="1:9" ht="46.5" customHeight="1" x14ac:dyDescent="0.25">
      <c r="A140" s="76" t="s">
        <v>26</v>
      </c>
      <c r="B140" s="56" t="s">
        <v>165</v>
      </c>
      <c r="C140" s="56"/>
      <c r="D140" s="56"/>
      <c r="E140" s="57">
        <f>SUM(E141:E142)</f>
        <v>301.65999999999997</v>
      </c>
      <c r="F140" s="57">
        <f t="shared" ref="F140:I140" si="11">SUM(F141:F142)</f>
        <v>275.26</v>
      </c>
      <c r="G140" s="57">
        <f t="shared" si="11"/>
        <v>231.32</v>
      </c>
      <c r="H140" s="57">
        <f t="shared" si="11"/>
        <v>231.32</v>
      </c>
      <c r="I140" s="57">
        <f t="shared" si="11"/>
        <v>231.32</v>
      </c>
    </row>
    <row r="141" spans="1:9" ht="18.75" customHeight="1" x14ac:dyDescent="0.25">
      <c r="A141" s="76"/>
      <c r="B141" s="58" t="s">
        <v>66</v>
      </c>
      <c r="C141" s="58"/>
      <c r="D141" s="58"/>
      <c r="E141" s="59">
        <f>'[1]Кальк_ДИ_2019-2023'!Q101</f>
        <v>119.25</v>
      </c>
      <c r="F141" s="59">
        <f>[2]Кальк_корр.2020!W101</f>
        <v>114.91</v>
      </c>
      <c r="G141" s="59">
        <f>'[1]Кальк_ДИ_2019-2023'!AO101</f>
        <v>95.93</v>
      </c>
      <c r="H141" s="59">
        <f>'[1]Кальк_ДИ_2019-2023'!BA101</f>
        <v>95.93</v>
      </c>
      <c r="I141" s="59">
        <f>'[1]Кальк_ДИ_2019-2023'!BM101</f>
        <v>95.93</v>
      </c>
    </row>
    <row r="142" spans="1:9" ht="18.75" customHeight="1" x14ac:dyDescent="0.25">
      <c r="A142" s="76"/>
      <c r="B142" s="58" t="s">
        <v>67</v>
      </c>
      <c r="C142" s="58"/>
      <c r="D142" s="58"/>
      <c r="E142" s="59">
        <f>'[1]Кальк_ДИ_2019-2023'!T101</f>
        <v>182.41</v>
      </c>
      <c r="F142" s="59">
        <f>[2]Кальк_корр.2020!Z101</f>
        <v>160.35</v>
      </c>
      <c r="G142" s="59">
        <f>'[1]Кальк_ДИ_2019-2023'!AR101</f>
        <v>135.38999999999999</v>
      </c>
      <c r="H142" s="59">
        <f>'[1]Кальк_ДИ_2019-2023'!BD101</f>
        <v>135.38999999999999</v>
      </c>
      <c r="I142" s="59">
        <f>'[1]Кальк_ДИ_2019-2023'!BP101</f>
        <v>135.38999999999999</v>
      </c>
    </row>
    <row r="143" spans="1:9" ht="30" customHeight="1" x14ac:dyDescent="0.25">
      <c r="A143" s="76" t="s">
        <v>28</v>
      </c>
      <c r="B143" s="56" t="s">
        <v>166</v>
      </c>
      <c r="C143" s="56"/>
      <c r="D143" s="56"/>
      <c r="E143" s="57">
        <f>SUM(E144:E145)</f>
        <v>385.92999999999995</v>
      </c>
      <c r="F143" s="57">
        <f t="shared" ref="F143:I143" si="12">SUM(F144:F145)</f>
        <v>725.16</v>
      </c>
      <c r="G143" s="57">
        <f t="shared" si="12"/>
        <v>0</v>
      </c>
      <c r="H143" s="57">
        <f t="shared" si="12"/>
        <v>0</v>
      </c>
      <c r="I143" s="57">
        <f t="shared" si="12"/>
        <v>0</v>
      </c>
    </row>
    <row r="144" spans="1:9" ht="20.25" customHeight="1" x14ac:dyDescent="0.25">
      <c r="A144" s="76"/>
      <c r="B144" s="58" t="s">
        <v>66</v>
      </c>
      <c r="C144" s="58"/>
      <c r="D144" s="58"/>
      <c r="E144" s="59">
        <f>'[4]Кальк_ДИ_2019-2023'!Q107</f>
        <v>47.03</v>
      </c>
      <c r="F144" s="59">
        <f>[2]Кальк_корр.2020!W107</f>
        <v>96.03</v>
      </c>
      <c r="G144" s="59">
        <v>0</v>
      </c>
      <c r="H144" s="59">
        <v>0</v>
      </c>
      <c r="I144" s="59">
        <v>0</v>
      </c>
    </row>
    <row r="145" spans="1:9" ht="20.25" customHeight="1" x14ac:dyDescent="0.25">
      <c r="A145" s="76"/>
      <c r="B145" s="58" t="s">
        <v>67</v>
      </c>
      <c r="C145" s="58"/>
      <c r="D145" s="58"/>
      <c r="E145" s="59">
        <f>'[4]Кальк_ДИ_2019-2023'!T107</f>
        <v>338.9</v>
      </c>
      <c r="F145" s="59">
        <f>[2]Кальк_корр.2020!Z107</f>
        <v>629.13</v>
      </c>
      <c r="G145" s="59">
        <v>0</v>
      </c>
      <c r="H145" s="59">
        <v>0</v>
      </c>
      <c r="I145" s="59">
        <v>0</v>
      </c>
    </row>
    <row r="146" spans="1:9" ht="36.75" customHeight="1" x14ac:dyDescent="0.25">
      <c r="A146" s="76" t="s">
        <v>30</v>
      </c>
      <c r="B146" s="56" t="s">
        <v>167</v>
      </c>
      <c r="C146" s="56"/>
      <c r="D146" s="56"/>
      <c r="E146" s="57">
        <f t="shared" ref="E146:I146" si="13">SUM(E147:E148)</f>
        <v>225.17000000000002</v>
      </c>
      <c r="F146" s="57">
        <f t="shared" si="13"/>
        <v>0</v>
      </c>
      <c r="G146" s="57">
        <f t="shared" si="13"/>
        <v>0</v>
      </c>
      <c r="H146" s="57">
        <f t="shared" si="13"/>
        <v>0</v>
      </c>
      <c r="I146" s="57">
        <f t="shared" si="13"/>
        <v>0</v>
      </c>
    </row>
    <row r="147" spans="1:9" ht="19.5" customHeight="1" x14ac:dyDescent="0.25">
      <c r="A147" s="76"/>
      <c r="B147" s="58" t="s">
        <v>66</v>
      </c>
      <c r="C147" s="58"/>
      <c r="D147" s="58"/>
      <c r="E147" s="59">
        <f>'[1]Кальк_ДИ_2019-2023'!Q111</f>
        <v>107.49</v>
      </c>
      <c r="F147" s="59">
        <f>'[5]Кальк_2016-2018'!Q105</f>
        <v>0</v>
      </c>
      <c r="G147" s="59">
        <f>'[5]Кальк_2016-2018'!W105</f>
        <v>0</v>
      </c>
      <c r="H147" s="59">
        <f>'[5]Кальк_2016-2018'!X105</f>
        <v>0</v>
      </c>
      <c r="I147" s="59">
        <f>'[5]Кальк_2016-2018'!Y105</f>
        <v>0</v>
      </c>
    </row>
    <row r="148" spans="1:9" ht="17.25" customHeight="1" x14ac:dyDescent="0.25">
      <c r="A148" s="76"/>
      <c r="B148" s="58" t="s">
        <v>67</v>
      </c>
      <c r="C148" s="58"/>
      <c r="D148" s="58"/>
      <c r="E148" s="59">
        <f>'[1]Кальк_ДИ_2019-2023'!T111</f>
        <v>117.68</v>
      </c>
      <c r="F148" s="59">
        <v>0</v>
      </c>
      <c r="G148" s="59">
        <v>0</v>
      </c>
      <c r="H148" s="59">
        <v>0</v>
      </c>
      <c r="I148" s="59">
        <v>0</v>
      </c>
    </row>
    <row r="149" spans="1:9" ht="27.6" hidden="1" customHeight="1" x14ac:dyDescent="0.25">
      <c r="A149" s="76" t="s">
        <v>32</v>
      </c>
      <c r="B149" s="56" t="s">
        <v>168</v>
      </c>
      <c r="C149" s="56"/>
      <c r="D149" s="56"/>
      <c r="E149" s="57">
        <f t="shared" ref="E149:G149" si="14">SUM(E150:E151)</f>
        <v>0</v>
      </c>
      <c r="F149" s="57">
        <f t="shared" si="14"/>
        <v>0</v>
      </c>
      <c r="G149" s="57">
        <f t="shared" si="14"/>
        <v>0</v>
      </c>
      <c r="H149" s="57"/>
      <c r="I149" s="57"/>
    </row>
    <row r="150" spans="1:9" ht="27.6" hidden="1" customHeight="1" x14ac:dyDescent="0.25">
      <c r="A150" s="76"/>
      <c r="B150" s="58" t="s">
        <v>66</v>
      </c>
      <c r="C150" s="58"/>
      <c r="D150" s="58"/>
      <c r="E150" s="59"/>
      <c r="F150" s="59"/>
      <c r="G150" s="59"/>
      <c r="H150" s="59"/>
      <c r="I150" s="59"/>
    </row>
    <row r="151" spans="1:9" ht="27.6" hidden="1" customHeight="1" x14ac:dyDescent="0.25">
      <c r="A151" s="76"/>
      <c r="B151" s="58" t="s">
        <v>67</v>
      </c>
      <c r="C151" s="58"/>
      <c r="D151" s="58"/>
      <c r="E151" s="59"/>
      <c r="F151" s="59"/>
      <c r="G151" s="59"/>
      <c r="H151" s="59"/>
      <c r="I151" s="59"/>
    </row>
    <row r="152" spans="1:9" ht="72.75" hidden="1" customHeight="1" x14ac:dyDescent="0.25">
      <c r="A152" s="76"/>
      <c r="B152" s="77" t="s">
        <v>169</v>
      </c>
      <c r="C152" s="77"/>
      <c r="D152" s="77"/>
      <c r="E152" s="78"/>
      <c r="F152" s="78"/>
      <c r="G152" s="78"/>
      <c r="H152" s="78"/>
      <c r="I152" s="78"/>
    </row>
    <row r="153" spans="1:9" ht="27" customHeight="1" x14ac:dyDescent="0.25">
      <c r="A153" s="76" t="s">
        <v>32</v>
      </c>
      <c r="B153" s="56" t="s">
        <v>170</v>
      </c>
      <c r="C153" s="56"/>
      <c r="D153" s="56"/>
      <c r="E153" s="57">
        <f>E161+E162</f>
        <v>25756.81</v>
      </c>
      <c r="F153" s="57">
        <f t="shared" ref="F153:I153" si="15">F161+F162</f>
        <v>25573.585999999999</v>
      </c>
      <c r="G153" s="57">
        <f t="shared" si="15"/>
        <v>27999.18</v>
      </c>
      <c r="H153" s="57">
        <f t="shared" si="15"/>
        <v>29025.11</v>
      </c>
      <c r="I153" s="57">
        <f t="shared" si="15"/>
        <v>30089.46</v>
      </c>
    </row>
    <row r="154" spans="1:9" ht="72.75" hidden="1" customHeight="1" x14ac:dyDescent="0.25">
      <c r="A154" s="76" t="s">
        <v>171</v>
      </c>
      <c r="B154" s="56" t="s">
        <v>172</v>
      </c>
      <c r="C154" s="56"/>
      <c r="D154" s="56"/>
      <c r="E154" s="59"/>
      <c r="F154" s="59"/>
      <c r="G154" s="59"/>
      <c r="H154" s="59"/>
      <c r="I154" s="59"/>
    </row>
    <row r="155" spans="1:9" ht="72.75" hidden="1" customHeight="1" x14ac:dyDescent="0.25">
      <c r="A155" s="67" t="s">
        <v>173</v>
      </c>
      <c r="B155" s="61" t="s">
        <v>174</v>
      </c>
      <c r="C155" s="61"/>
      <c r="D155" s="61"/>
      <c r="E155" s="59"/>
      <c r="F155" s="59"/>
      <c r="G155" s="59"/>
      <c r="H155" s="59"/>
      <c r="I155" s="59"/>
    </row>
    <row r="156" spans="1:9" ht="72.75" hidden="1" customHeight="1" x14ac:dyDescent="0.25">
      <c r="A156" s="67" t="s">
        <v>175</v>
      </c>
      <c r="B156" s="61" t="s">
        <v>176</v>
      </c>
      <c r="C156" s="61"/>
      <c r="D156" s="61"/>
      <c r="E156" s="57"/>
      <c r="F156" s="57"/>
      <c r="G156" s="57"/>
      <c r="H156" s="57"/>
      <c r="I156" s="57"/>
    </row>
    <row r="157" spans="1:9" ht="72.75" hidden="1" customHeight="1" x14ac:dyDescent="0.25">
      <c r="A157" s="76" t="s">
        <v>177</v>
      </c>
      <c r="B157" s="56" t="s">
        <v>178</v>
      </c>
      <c r="C157" s="56"/>
      <c r="D157" s="56"/>
      <c r="E157" s="59"/>
      <c r="F157" s="59"/>
      <c r="G157" s="59"/>
      <c r="H157" s="59"/>
      <c r="I157" s="59"/>
    </row>
    <row r="158" spans="1:9" ht="72.75" hidden="1" customHeight="1" x14ac:dyDescent="0.25">
      <c r="A158" s="67" t="s">
        <v>179</v>
      </c>
      <c r="B158" s="61" t="s">
        <v>174</v>
      </c>
      <c r="C158" s="61"/>
      <c r="D158" s="61"/>
      <c r="E158" s="59"/>
      <c r="F158" s="59"/>
      <c r="G158" s="59"/>
      <c r="H158" s="59"/>
      <c r="I158" s="59"/>
    </row>
    <row r="159" spans="1:9" ht="72.75" hidden="1" customHeight="1" x14ac:dyDescent="0.25">
      <c r="A159" s="67" t="s">
        <v>180</v>
      </c>
      <c r="B159" s="61" t="s">
        <v>181</v>
      </c>
      <c r="C159" s="61"/>
      <c r="D159" s="61"/>
      <c r="E159" s="57"/>
      <c r="F159" s="57"/>
      <c r="G159" s="57"/>
      <c r="H159" s="57"/>
      <c r="I159" s="57"/>
    </row>
    <row r="160" spans="1:9" ht="72.75" hidden="1" customHeight="1" x14ac:dyDescent="0.25">
      <c r="A160" s="76" t="s">
        <v>182</v>
      </c>
      <c r="B160" s="56" t="s">
        <v>183</v>
      </c>
      <c r="C160" s="56"/>
      <c r="D160" s="56"/>
      <c r="E160" s="59"/>
      <c r="F160" s="59"/>
      <c r="G160" s="59"/>
      <c r="H160" s="59"/>
      <c r="I160" s="59"/>
    </row>
    <row r="161" spans="1:9" ht="19.5" customHeight="1" x14ac:dyDescent="0.25">
      <c r="A161" s="76"/>
      <c r="B161" s="58" t="s">
        <v>66</v>
      </c>
      <c r="C161" s="58"/>
      <c r="D161" s="58"/>
      <c r="E161" s="59">
        <f t="shared" ref="E161:I162" si="16">E67+E141+E144+E147+E150</f>
        <v>8131.04</v>
      </c>
      <c r="F161" s="59">
        <f>F67+F141+F144+F147+F150</f>
        <v>8188.1760000000004</v>
      </c>
      <c r="G161" s="59">
        <f t="shared" si="16"/>
        <v>8846.08</v>
      </c>
      <c r="H161" s="59">
        <f t="shared" si="16"/>
        <v>9164.85</v>
      </c>
      <c r="I161" s="59">
        <f t="shared" si="16"/>
        <v>9495.56</v>
      </c>
    </row>
    <row r="162" spans="1:9" ht="18" customHeight="1" x14ac:dyDescent="0.25">
      <c r="A162" s="76"/>
      <c r="B162" s="58" t="s">
        <v>67</v>
      </c>
      <c r="C162" s="58"/>
      <c r="D162" s="58"/>
      <c r="E162" s="59">
        <f t="shared" si="16"/>
        <v>17625.77</v>
      </c>
      <c r="F162" s="59">
        <f t="shared" si="16"/>
        <v>17385.41</v>
      </c>
      <c r="G162" s="59">
        <f t="shared" si="16"/>
        <v>19153.099999999999</v>
      </c>
      <c r="H162" s="59">
        <f t="shared" si="16"/>
        <v>19860.259999999998</v>
      </c>
      <c r="I162" s="59">
        <f t="shared" si="16"/>
        <v>20593.900000000001</v>
      </c>
    </row>
    <row r="163" spans="1:9" ht="28.5" customHeight="1" x14ac:dyDescent="0.25">
      <c r="A163" s="79" t="s">
        <v>184</v>
      </c>
      <c r="B163" s="79"/>
      <c r="C163" s="79"/>
      <c r="D163" s="79"/>
      <c r="E163" s="79"/>
      <c r="F163" s="79"/>
      <c r="G163" s="79"/>
      <c r="H163" s="79"/>
      <c r="I163" s="79"/>
    </row>
    <row r="164" spans="1:9" ht="15" customHeight="1" x14ac:dyDescent="0.25">
      <c r="A164" s="15" t="s">
        <v>15</v>
      </c>
      <c r="B164" s="13" t="s">
        <v>16</v>
      </c>
      <c r="C164" s="13"/>
      <c r="D164" s="13"/>
      <c r="E164" s="13"/>
      <c r="F164" s="16" t="s">
        <v>185</v>
      </c>
      <c r="G164" s="16"/>
      <c r="H164" s="16" t="s">
        <v>186</v>
      </c>
      <c r="I164" s="80"/>
    </row>
    <row r="165" spans="1:9" ht="12.75" customHeight="1" x14ac:dyDescent="0.25">
      <c r="A165" s="15"/>
      <c r="B165" s="13"/>
      <c r="C165" s="13"/>
      <c r="D165" s="13"/>
      <c r="E165" s="13"/>
      <c r="F165" s="16"/>
      <c r="G165" s="16"/>
      <c r="H165" s="80"/>
      <c r="I165" s="80"/>
    </row>
    <row r="166" spans="1:9" x14ac:dyDescent="0.25">
      <c r="A166" s="15"/>
      <c r="B166" s="13"/>
      <c r="C166" s="13"/>
      <c r="D166" s="13"/>
      <c r="E166" s="13"/>
      <c r="F166" s="16"/>
      <c r="G166" s="16"/>
      <c r="H166" s="80"/>
      <c r="I166" s="80"/>
    </row>
    <row r="167" spans="1:9" ht="7.9" customHeight="1" x14ac:dyDescent="0.25">
      <c r="A167" s="15"/>
      <c r="B167" s="13"/>
      <c r="C167" s="13"/>
      <c r="D167" s="13"/>
      <c r="E167" s="13"/>
      <c r="F167" s="16"/>
      <c r="G167" s="16"/>
      <c r="H167" s="80"/>
      <c r="I167" s="80"/>
    </row>
    <row r="168" spans="1:9" ht="27" customHeight="1" x14ac:dyDescent="0.25">
      <c r="A168" s="21" t="s">
        <v>23</v>
      </c>
      <c r="B168" s="29" t="s">
        <v>187</v>
      </c>
      <c r="C168" s="29"/>
      <c r="D168" s="29"/>
      <c r="E168" s="29"/>
      <c r="F168" s="81">
        <v>43466</v>
      </c>
      <c r="G168" s="81"/>
      <c r="H168" s="81">
        <v>45291</v>
      </c>
      <c r="I168" s="16"/>
    </row>
    <row r="169" spans="1:9" hidden="1" x14ac:dyDescent="0.25">
      <c r="A169" s="21" t="s">
        <v>26</v>
      </c>
      <c r="B169" s="16"/>
      <c r="C169" s="16"/>
      <c r="D169" s="16"/>
      <c r="E169" s="18"/>
      <c r="F169" s="82"/>
      <c r="G169" s="83"/>
      <c r="H169" s="3"/>
      <c r="I169" s="3"/>
    </row>
    <row r="170" spans="1:9" hidden="1" x14ac:dyDescent="0.25">
      <c r="A170" s="21" t="s">
        <v>36</v>
      </c>
      <c r="B170" s="47" t="s">
        <v>36</v>
      </c>
      <c r="C170" s="48"/>
      <c r="D170" s="49"/>
      <c r="E170" s="18"/>
      <c r="F170" s="82"/>
      <c r="G170" s="83"/>
      <c r="H170" s="3"/>
      <c r="I170" s="3"/>
    </row>
    <row r="171" spans="1:9" ht="49.5" customHeight="1" x14ac:dyDescent="0.25">
      <c r="A171" s="84" t="s">
        <v>188</v>
      </c>
      <c r="B171" s="84"/>
      <c r="C171" s="84"/>
      <c r="D171" s="84"/>
      <c r="E171" s="84"/>
      <c r="F171" s="84"/>
      <c r="G171" s="84"/>
      <c r="H171" s="84"/>
      <c r="I171" s="84"/>
    </row>
    <row r="172" spans="1:9" ht="30" customHeight="1" x14ac:dyDescent="0.25">
      <c r="A172" s="85" t="s">
        <v>189</v>
      </c>
      <c r="B172" s="85"/>
      <c r="C172" s="85"/>
      <c r="D172" s="85"/>
      <c r="E172" s="85"/>
      <c r="F172" s="85"/>
      <c r="G172" s="85"/>
    </row>
    <row r="173" spans="1:9" ht="21" customHeight="1" x14ac:dyDescent="0.25">
      <c r="A173" s="15" t="s">
        <v>15</v>
      </c>
      <c r="B173" s="13" t="s">
        <v>190</v>
      </c>
      <c r="C173" s="13"/>
      <c r="D173" s="13"/>
      <c r="E173" s="13" t="s">
        <v>40</v>
      </c>
      <c r="F173" s="13"/>
      <c r="G173" s="13"/>
      <c r="H173" s="13"/>
      <c r="I173" s="13"/>
    </row>
    <row r="174" spans="1:9" x14ac:dyDescent="0.25">
      <c r="A174" s="15"/>
      <c r="B174" s="13"/>
      <c r="C174" s="13"/>
      <c r="D174" s="13"/>
      <c r="E174" s="39" t="s">
        <v>41</v>
      </c>
      <c r="F174" s="39" t="s">
        <v>42</v>
      </c>
      <c r="G174" s="39" t="s">
        <v>43</v>
      </c>
      <c r="H174" s="39" t="s">
        <v>44</v>
      </c>
      <c r="I174" s="19" t="s">
        <v>45</v>
      </c>
    </row>
    <row r="175" spans="1:9" ht="72.75" customHeight="1" x14ac:dyDescent="0.25">
      <c r="A175" s="17" t="s">
        <v>23</v>
      </c>
      <c r="B175" s="47" t="s">
        <v>191</v>
      </c>
      <c r="C175" s="48"/>
      <c r="D175" s="49"/>
      <c r="E175" s="86" t="s">
        <v>25</v>
      </c>
      <c r="F175" s="86" t="str">
        <f>E175</f>
        <v>-</v>
      </c>
      <c r="G175" s="86" t="str">
        <f>F175</f>
        <v>-</v>
      </c>
      <c r="H175" s="86" t="str">
        <f t="shared" ref="H175:I176" si="17">G175</f>
        <v>-</v>
      </c>
      <c r="I175" s="86" t="str">
        <f t="shared" si="17"/>
        <v>-</v>
      </c>
    </row>
    <row r="176" spans="1:9" ht="57" customHeight="1" x14ac:dyDescent="0.25">
      <c r="A176" s="17" t="s">
        <v>26</v>
      </c>
      <c r="B176" s="47" t="s">
        <v>192</v>
      </c>
      <c r="C176" s="48"/>
      <c r="D176" s="49"/>
      <c r="E176" s="86">
        <v>0</v>
      </c>
      <c r="F176" s="86">
        <f>E176</f>
        <v>0</v>
      </c>
      <c r="G176" s="86">
        <f>F176</f>
        <v>0</v>
      </c>
      <c r="H176" s="86">
        <f t="shared" si="17"/>
        <v>0</v>
      </c>
      <c r="I176" s="86">
        <f t="shared" si="17"/>
        <v>0</v>
      </c>
    </row>
    <row r="177" spans="1:9" ht="26.25" customHeight="1" x14ac:dyDescent="0.25">
      <c r="A177" s="87" t="s">
        <v>193</v>
      </c>
      <c r="B177" s="87"/>
      <c r="C177" s="87"/>
      <c r="D177" s="87"/>
      <c r="E177" s="87"/>
      <c r="F177" s="87"/>
      <c r="G177" s="87"/>
    </row>
    <row r="178" spans="1:9" ht="13.9" customHeight="1" x14ac:dyDescent="0.25">
      <c r="A178" s="15" t="s">
        <v>15</v>
      </c>
      <c r="B178" s="13" t="s">
        <v>190</v>
      </c>
      <c r="C178" s="13"/>
      <c r="D178" s="13"/>
      <c r="E178" s="13" t="s">
        <v>40</v>
      </c>
      <c r="F178" s="13"/>
      <c r="G178" s="13"/>
      <c r="H178" s="13"/>
      <c r="I178" s="13"/>
    </row>
    <row r="179" spans="1:9" x14ac:dyDescent="0.25">
      <c r="A179" s="15"/>
      <c r="B179" s="13"/>
      <c r="C179" s="13"/>
      <c r="D179" s="13"/>
      <c r="E179" s="39" t="s">
        <v>41</v>
      </c>
      <c r="F179" s="39" t="s">
        <v>42</v>
      </c>
      <c r="G179" s="39" t="s">
        <v>43</v>
      </c>
      <c r="H179" s="39" t="s">
        <v>44</v>
      </c>
      <c r="I179" s="19" t="s">
        <v>45</v>
      </c>
    </row>
    <row r="180" spans="1:9" ht="100.5" customHeight="1" x14ac:dyDescent="0.25">
      <c r="A180" s="17" t="s">
        <v>23</v>
      </c>
      <c r="B180" s="47" t="s">
        <v>194</v>
      </c>
      <c r="C180" s="48"/>
      <c r="D180" s="49"/>
      <c r="E180" s="86">
        <v>0</v>
      </c>
      <c r="F180" s="86">
        <f>E180</f>
        <v>0</v>
      </c>
      <c r="G180" s="86">
        <f>F180</f>
        <v>0</v>
      </c>
      <c r="H180" s="86">
        <f t="shared" ref="H180:I180" si="18">G180</f>
        <v>0</v>
      </c>
      <c r="I180" s="86">
        <f t="shared" si="18"/>
        <v>0</v>
      </c>
    </row>
    <row r="181" spans="1:9" ht="15.75" x14ac:dyDescent="0.25">
      <c r="A181" s="88" t="s">
        <v>195</v>
      </c>
      <c r="B181" s="88"/>
      <c r="C181" s="88"/>
      <c r="D181" s="88"/>
      <c r="E181" s="89"/>
      <c r="F181" s="89"/>
      <c r="G181" s="89"/>
      <c r="H181" s="3"/>
      <c r="I181" s="3"/>
    </row>
    <row r="182" spans="1:9" ht="15" customHeight="1" x14ac:dyDescent="0.25">
      <c r="A182" s="15" t="s">
        <v>15</v>
      </c>
      <c r="B182" s="13" t="s">
        <v>190</v>
      </c>
      <c r="C182" s="13"/>
      <c r="D182" s="13"/>
      <c r="E182" s="13" t="s">
        <v>40</v>
      </c>
      <c r="F182" s="13"/>
      <c r="G182" s="13"/>
      <c r="H182" s="13"/>
      <c r="I182" s="13"/>
    </row>
    <row r="183" spans="1:9" x14ac:dyDescent="0.25">
      <c r="A183" s="15"/>
      <c r="B183" s="13"/>
      <c r="C183" s="13"/>
      <c r="D183" s="13"/>
      <c r="E183" s="39" t="s">
        <v>41</v>
      </c>
      <c r="F183" s="39" t="s">
        <v>42</v>
      </c>
      <c r="G183" s="39" t="s">
        <v>43</v>
      </c>
      <c r="H183" s="39" t="s">
        <v>44</v>
      </c>
      <c r="I183" s="19" t="s">
        <v>45</v>
      </c>
    </row>
    <row r="184" spans="1:9" ht="30" customHeight="1" x14ac:dyDescent="0.25">
      <c r="A184" s="17" t="s">
        <v>23</v>
      </c>
      <c r="B184" s="47" t="s">
        <v>196</v>
      </c>
      <c r="C184" s="48"/>
      <c r="D184" s="49"/>
      <c r="E184" s="86">
        <v>0</v>
      </c>
      <c r="F184" s="86">
        <v>0</v>
      </c>
      <c r="G184" s="86">
        <v>0</v>
      </c>
      <c r="H184" s="86">
        <v>0</v>
      </c>
      <c r="I184" s="86">
        <v>0</v>
      </c>
    </row>
    <row r="185" spans="1:9" ht="30.75" customHeight="1" x14ac:dyDescent="0.25">
      <c r="A185" s="87" t="s">
        <v>197</v>
      </c>
      <c r="B185" s="87"/>
      <c r="C185" s="87"/>
      <c r="D185" s="87"/>
      <c r="E185" s="87"/>
      <c r="F185" s="87"/>
      <c r="G185" s="87"/>
    </row>
    <row r="186" spans="1:9" ht="20.25" customHeight="1" x14ac:dyDescent="0.25">
      <c r="A186" s="15" t="s">
        <v>15</v>
      </c>
      <c r="B186" s="13" t="s">
        <v>190</v>
      </c>
      <c r="C186" s="13"/>
      <c r="D186" s="13"/>
      <c r="E186" s="13" t="s">
        <v>40</v>
      </c>
      <c r="F186" s="13"/>
      <c r="G186" s="13"/>
      <c r="H186" s="13"/>
      <c r="I186" s="13"/>
    </row>
    <row r="187" spans="1:9" x14ac:dyDescent="0.25">
      <c r="A187" s="15"/>
      <c r="B187" s="13"/>
      <c r="C187" s="13"/>
      <c r="D187" s="13"/>
      <c r="E187" s="39" t="s">
        <v>41</v>
      </c>
      <c r="F187" s="39" t="s">
        <v>42</v>
      </c>
      <c r="G187" s="39" t="s">
        <v>43</v>
      </c>
      <c r="H187" s="39" t="s">
        <v>44</v>
      </c>
      <c r="I187" s="19" t="s">
        <v>45</v>
      </c>
    </row>
    <row r="188" spans="1:9" ht="58.5" customHeight="1" x14ac:dyDescent="0.25">
      <c r="A188" s="17" t="s">
        <v>23</v>
      </c>
      <c r="B188" s="47" t="s">
        <v>198</v>
      </c>
      <c r="C188" s="48"/>
      <c r="D188" s="49"/>
      <c r="E188" s="90">
        <v>100</v>
      </c>
      <c r="F188" s="90">
        <f>E188</f>
        <v>100</v>
      </c>
      <c r="G188" s="90">
        <f>F188</f>
        <v>100</v>
      </c>
      <c r="H188" s="90">
        <f t="shared" ref="H188:I189" si="19">G188</f>
        <v>100</v>
      </c>
      <c r="I188" s="90">
        <f t="shared" si="19"/>
        <v>100</v>
      </c>
    </row>
    <row r="189" spans="1:9" ht="54.75" customHeight="1" x14ac:dyDescent="0.25">
      <c r="A189" s="17" t="s">
        <v>26</v>
      </c>
      <c r="B189" s="47" t="s">
        <v>199</v>
      </c>
      <c r="C189" s="48"/>
      <c r="D189" s="49"/>
      <c r="E189" s="86" t="s">
        <v>25</v>
      </c>
      <c r="F189" s="86" t="str">
        <f>E189</f>
        <v>-</v>
      </c>
      <c r="G189" s="86" t="str">
        <f>F189</f>
        <v>-</v>
      </c>
      <c r="H189" s="86" t="str">
        <f t="shared" si="19"/>
        <v>-</v>
      </c>
      <c r="I189" s="86" t="str">
        <f t="shared" si="19"/>
        <v>-</v>
      </c>
    </row>
    <row r="190" spans="1:9" ht="61.5" hidden="1" customHeight="1" x14ac:dyDescent="0.25">
      <c r="A190" s="21" t="s">
        <v>28</v>
      </c>
      <c r="B190" s="47" t="s">
        <v>200</v>
      </c>
      <c r="C190" s="48"/>
      <c r="D190" s="49"/>
      <c r="E190" s="91" t="s">
        <v>25</v>
      </c>
      <c r="F190" s="91" t="s">
        <v>25</v>
      </c>
      <c r="G190" s="91" t="s">
        <v>25</v>
      </c>
      <c r="H190" s="3"/>
      <c r="I190" s="3"/>
    </row>
    <row r="191" spans="1:9" ht="33" customHeight="1" x14ac:dyDescent="0.25">
      <c r="A191" s="87" t="s">
        <v>201</v>
      </c>
      <c r="B191" s="87"/>
      <c r="C191" s="87"/>
      <c r="D191" s="87"/>
      <c r="E191" s="87"/>
      <c r="F191" s="87"/>
      <c r="G191" s="87"/>
    </row>
    <row r="192" spans="1:9" ht="15" customHeight="1" x14ac:dyDescent="0.25">
      <c r="A192" s="15" t="s">
        <v>15</v>
      </c>
      <c r="B192" s="13" t="s">
        <v>190</v>
      </c>
      <c r="C192" s="13"/>
      <c r="D192" s="13"/>
      <c r="E192" s="13" t="s">
        <v>40</v>
      </c>
      <c r="F192" s="13"/>
      <c r="G192" s="13"/>
      <c r="H192" s="13"/>
      <c r="I192" s="13"/>
    </row>
    <row r="193" spans="1:9" x14ac:dyDescent="0.25">
      <c r="A193" s="15"/>
      <c r="B193" s="13"/>
      <c r="C193" s="13"/>
      <c r="D193" s="13"/>
      <c r="E193" s="39" t="s">
        <v>41</v>
      </c>
      <c r="F193" s="39" t="s">
        <v>42</v>
      </c>
      <c r="G193" s="39" t="s">
        <v>43</v>
      </c>
      <c r="H193" s="39" t="s">
        <v>44</v>
      </c>
      <c r="I193" s="19" t="s">
        <v>45</v>
      </c>
    </row>
    <row r="194" spans="1:9" ht="41.25" customHeight="1" x14ac:dyDescent="0.25">
      <c r="A194" s="17" t="s">
        <v>23</v>
      </c>
      <c r="B194" s="47" t="s">
        <v>202</v>
      </c>
      <c r="C194" s="48"/>
      <c r="D194" s="49"/>
      <c r="E194" s="26">
        <v>2.29</v>
      </c>
      <c r="F194" s="26">
        <f>E194</f>
        <v>2.29</v>
      </c>
      <c r="G194" s="26">
        <f>F194</f>
        <v>2.29</v>
      </c>
      <c r="H194" s="26">
        <f t="shared" ref="H194:I194" si="20">G194</f>
        <v>2.29</v>
      </c>
      <c r="I194" s="26">
        <f t="shared" si="20"/>
        <v>2.29</v>
      </c>
    </row>
    <row r="195" spans="1:9" hidden="1" x14ac:dyDescent="0.25">
      <c r="A195" s="17" t="s">
        <v>26</v>
      </c>
      <c r="B195" s="29" t="s">
        <v>203</v>
      </c>
      <c r="C195" s="29"/>
      <c r="D195" s="29"/>
      <c r="E195" s="92"/>
      <c r="F195" s="92"/>
      <c r="G195" s="92"/>
      <c r="H195" s="3"/>
      <c r="I195" s="3"/>
    </row>
    <row r="196" spans="1:9" ht="72.75" hidden="1" customHeight="1" x14ac:dyDescent="0.25">
      <c r="A196" s="17" t="s">
        <v>28</v>
      </c>
      <c r="B196" s="29" t="s">
        <v>204</v>
      </c>
      <c r="C196" s="29"/>
      <c r="D196" s="29"/>
      <c r="E196" s="28"/>
      <c r="F196" s="28"/>
      <c r="G196" s="28"/>
      <c r="H196" s="3"/>
      <c r="I196" s="3"/>
    </row>
    <row r="197" spans="1:9" ht="72.75" hidden="1" customHeight="1" x14ac:dyDescent="0.25">
      <c r="A197" s="17" t="s">
        <v>30</v>
      </c>
      <c r="B197" s="23" t="s">
        <v>205</v>
      </c>
      <c r="C197" s="23"/>
      <c r="D197" s="23"/>
      <c r="E197" s="28"/>
      <c r="F197" s="28"/>
      <c r="G197" s="28"/>
      <c r="H197" s="3"/>
      <c r="I197" s="3"/>
    </row>
    <row r="198" spans="1:9" ht="72.75" hidden="1" customHeight="1" x14ac:dyDescent="0.25">
      <c r="A198" s="17" t="s">
        <v>32</v>
      </c>
      <c r="B198" s="93" t="s">
        <v>206</v>
      </c>
      <c r="C198" s="94"/>
      <c r="D198" s="95"/>
      <c r="E198" s="28"/>
      <c r="F198" s="28"/>
      <c r="G198" s="28"/>
      <c r="H198" s="3"/>
      <c r="I198" s="3"/>
    </row>
    <row r="199" spans="1:9" ht="72.75" hidden="1" customHeight="1" x14ac:dyDescent="0.25">
      <c r="A199" s="17" t="s">
        <v>207</v>
      </c>
      <c r="B199" s="23" t="s">
        <v>208</v>
      </c>
      <c r="C199" s="23"/>
      <c r="D199" s="23"/>
      <c r="E199" s="28"/>
      <c r="F199" s="28"/>
      <c r="G199" s="28"/>
      <c r="H199" s="3"/>
      <c r="I199" s="3"/>
    </row>
    <row r="200" spans="1:9" ht="27.75" customHeight="1" x14ac:dyDescent="0.25">
      <c r="A200" s="96" t="s">
        <v>209</v>
      </c>
      <c r="B200" s="96"/>
      <c r="C200" s="96"/>
      <c r="D200" s="96"/>
      <c r="E200" s="96"/>
      <c r="F200" s="96"/>
      <c r="G200" s="96"/>
      <c r="H200" s="96"/>
      <c r="I200" s="96"/>
    </row>
    <row r="201" spans="1:9" ht="109.5" customHeight="1" x14ac:dyDescent="0.25">
      <c r="A201" s="17" t="s">
        <v>15</v>
      </c>
      <c r="B201" s="13" t="s">
        <v>210</v>
      </c>
      <c r="C201" s="13"/>
      <c r="D201" s="39" t="s">
        <v>211</v>
      </c>
      <c r="E201" s="39" t="s">
        <v>212</v>
      </c>
      <c r="F201" s="39" t="s">
        <v>213</v>
      </c>
      <c r="G201" s="39" t="s">
        <v>214</v>
      </c>
      <c r="H201" s="39" t="s">
        <v>215</v>
      </c>
      <c r="I201" s="39" t="s">
        <v>216</v>
      </c>
    </row>
    <row r="202" spans="1:9" ht="20.25" customHeight="1" x14ac:dyDescent="0.25">
      <c r="A202" s="17" t="s">
        <v>23</v>
      </c>
      <c r="B202" s="41" t="s">
        <v>217</v>
      </c>
      <c r="C202" s="42"/>
      <c r="D202" s="42"/>
      <c r="E202" s="42"/>
      <c r="F202" s="42"/>
      <c r="G202" s="42"/>
      <c r="H202" s="42"/>
      <c r="I202" s="43"/>
    </row>
    <row r="203" spans="1:9" ht="22.5" customHeight="1" x14ac:dyDescent="0.25">
      <c r="A203" s="97" t="s">
        <v>47</v>
      </c>
      <c r="B203" s="41" t="s">
        <v>189</v>
      </c>
      <c r="C203" s="42"/>
      <c r="D203" s="42"/>
      <c r="E203" s="42"/>
      <c r="F203" s="42"/>
      <c r="G203" s="42"/>
      <c r="H203" s="42"/>
      <c r="I203" s="43"/>
    </row>
    <row r="204" spans="1:9" ht="68.25" customHeight="1" x14ac:dyDescent="0.25">
      <c r="A204" s="17"/>
      <c r="B204" s="29" t="s">
        <v>191</v>
      </c>
      <c r="C204" s="29"/>
      <c r="D204" s="98">
        <v>0</v>
      </c>
      <c r="E204" s="98" t="s">
        <v>25</v>
      </c>
      <c r="F204" s="98" t="s">
        <v>25</v>
      </c>
      <c r="G204" s="98" t="s">
        <v>25</v>
      </c>
      <c r="H204" s="98" t="s">
        <v>25</v>
      </c>
      <c r="I204" s="98" t="s">
        <v>25</v>
      </c>
    </row>
    <row r="205" spans="1:9" ht="57" customHeight="1" x14ac:dyDescent="0.25">
      <c r="A205" s="17"/>
      <c r="B205" s="47" t="s">
        <v>192</v>
      </c>
      <c r="C205" s="48"/>
      <c r="D205" s="98">
        <v>0</v>
      </c>
      <c r="E205" s="98">
        <v>0</v>
      </c>
      <c r="F205" s="98">
        <v>0</v>
      </c>
      <c r="G205" s="98">
        <v>0</v>
      </c>
      <c r="H205" s="98">
        <v>0</v>
      </c>
      <c r="I205" s="98">
        <v>0</v>
      </c>
    </row>
    <row r="206" spans="1:9" ht="27" customHeight="1" x14ac:dyDescent="0.25">
      <c r="A206" s="97" t="s">
        <v>49</v>
      </c>
      <c r="B206" s="41" t="s">
        <v>193</v>
      </c>
      <c r="C206" s="42"/>
      <c r="D206" s="42"/>
      <c r="E206" s="42"/>
      <c r="F206" s="42"/>
      <c r="G206" s="42"/>
      <c r="H206" s="42"/>
      <c r="I206" s="43"/>
    </row>
    <row r="207" spans="1:9" ht="99" customHeight="1" x14ac:dyDescent="0.25">
      <c r="A207" s="17"/>
      <c r="B207" s="47" t="s">
        <v>194</v>
      </c>
      <c r="C207" s="48"/>
      <c r="D207" s="98">
        <v>0</v>
      </c>
      <c r="E207" s="98">
        <v>0</v>
      </c>
      <c r="F207" s="98">
        <v>0</v>
      </c>
      <c r="G207" s="98">
        <v>0</v>
      </c>
      <c r="H207" s="98">
        <v>0</v>
      </c>
      <c r="I207" s="98">
        <v>0</v>
      </c>
    </row>
    <row r="208" spans="1:9" ht="27" customHeight="1" x14ac:dyDescent="0.25">
      <c r="A208" s="97" t="s">
        <v>218</v>
      </c>
      <c r="B208" s="41" t="s">
        <v>195</v>
      </c>
      <c r="C208" s="42"/>
      <c r="D208" s="42"/>
      <c r="E208" s="42"/>
      <c r="F208" s="42"/>
      <c r="G208" s="42"/>
      <c r="H208" s="42"/>
      <c r="I208" s="43"/>
    </row>
    <row r="209" spans="1:9" ht="36.75" customHeight="1" x14ac:dyDescent="0.25">
      <c r="A209" s="17"/>
      <c r="B209" s="47" t="s">
        <v>196</v>
      </c>
      <c r="C209" s="48"/>
      <c r="D209" s="99">
        <v>0.33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</row>
    <row r="210" spans="1:9" ht="25.5" customHeight="1" x14ac:dyDescent="0.25">
      <c r="A210" s="17" t="s">
        <v>219</v>
      </c>
      <c r="B210" s="41" t="s">
        <v>197</v>
      </c>
      <c r="C210" s="42"/>
      <c r="D210" s="42"/>
      <c r="E210" s="42"/>
      <c r="F210" s="42"/>
      <c r="G210" s="42"/>
      <c r="H210" s="42"/>
      <c r="I210" s="43"/>
    </row>
    <row r="211" spans="1:9" ht="48" customHeight="1" x14ac:dyDescent="0.25">
      <c r="A211" s="17"/>
      <c r="B211" s="47" t="s">
        <v>198</v>
      </c>
      <c r="C211" s="49"/>
      <c r="D211" s="99">
        <v>0</v>
      </c>
      <c r="E211" s="100">
        <v>100</v>
      </c>
      <c r="F211" s="100">
        <v>100</v>
      </c>
      <c r="G211" s="100">
        <v>100</v>
      </c>
      <c r="H211" s="100">
        <v>100</v>
      </c>
      <c r="I211" s="100">
        <v>100</v>
      </c>
    </row>
    <row r="212" spans="1:9" ht="56.25" customHeight="1" x14ac:dyDescent="0.25">
      <c r="A212" s="17"/>
      <c r="B212" s="47" t="s">
        <v>199</v>
      </c>
      <c r="C212" s="49"/>
      <c r="D212" s="99">
        <v>2.29</v>
      </c>
      <c r="E212" s="100" t="s">
        <v>25</v>
      </c>
      <c r="F212" s="100" t="s">
        <v>25</v>
      </c>
      <c r="G212" s="100" t="s">
        <v>25</v>
      </c>
      <c r="H212" s="100" t="s">
        <v>25</v>
      </c>
      <c r="I212" s="100" t="s">
        <v>25</v>
      </c>
    </row>
    <row r="213" spans="1:9" ht="60" hidden="1" customHeight="1" x14ac:dyDescent="0.25">
      <c r="A213" s="17"/>
      <c r="B213" s="47" t="s">
        <v>200</v>
      </c>
      <c r="C213" s="48"/>
      <c r="D213" s="98" t="s">
        <v>25</v>
      </c>
      <c r="E213" s="98" t="s">
        <v>25</v>
      </c>
      <c r="F213" s="98" t="s">
        <v>25</v>
      </c>
      <c r="G213" s="98" t="s">
        <v>25</v>
      </c>
      <c r="H213" s="28"/>
      <c r="I213" s="28"/>
    </row>
    <row r="214" spans="1:9" ht="30" customHeight="1" x14ac:dyDescent="0.25">
      <c r="A214" s="17" t="s">
        <v>220</v>
      </c>
      <c r="B214" s="41" t="s">
        <v>221</v>
      </c>
      <c r="C214" s="42"/>
      <c r="D214" s="42"/>
      <c r="E214" s="42"/>
      <c r="F214" s="42"/>
      <c r="G214" s="42"/>
      <c r="H214" s="42"/>
      <c r="I214" s="43"/>
    </row>
    <row r="215" spans="1:9" ht="45.75" customHeight="1" x14ac:dyDescent="0.25">
      <c r="A215" s="17"/>
      <c r="B215" s="47" t="s">
        <v>202</v>
      </c>
      <c r="C215" s="49"/>
      <c r="D215" s="26">
        <v>2.29</v>
      </c>
      <c r="E215" s="26">
        <v>2.29</v>
      </c>
      <c r="F215" s="26">
        <v>2.29</v>
      </c>
      <c r="G215" s="26">
        <v>2.29</v>
      </c>
      <c r="H215" s="100">
        <v>2.29</v>
      </c>
      <c r="I215" s="100">
        <v>2.29</v>
      </c>
    </row>
    <row r="216" spans="1:9" ht="32.25" customHeight="1" x14ac:dyDescent="0.25">
      <c r="A216" s="17" t="s">
        <v>26</v>
      </c>
      <c r="B216" s="52" t="s">
        <v>222</v>
      </c>
      <c r="C216" s="53"/>
      <c r="D216" s="44">
        <v>19020.459999999995</v>
      </c>
      <c r="E216" s="59">
        <f>E153</f>
        <v>25756.81</v>
      </c>
      <c r="F216" s="59">
        <f>F153</f>
        <v>25573.585999999999</v>
      </c>
      <c r="G216" s="59">
        <f>G153</f>
        <v>27999.18</v>
      </c>
      <c r="H216" s="59">
        <f>H153</f>
        <v>29025.11</v>
      </c>
      <c r="I216" s="59">
        <f>I153</f>
        <v>30089.46</v>
      </c>
    </row>
    <row r="217" spans="1:9" ht="30.75" customHeight="1" x14ac:dyDescent="0.25">
      <c r="A217" s="79" t="s">
        <v>223</v>
      </c>
      <c r="B217" s="79"/>
      <c r="C217" s="79"/>
      <c r="D217" s="79"/>
      <c r="E217" s="79"/>
      <c r="F217" s="79"/>
      <c r="G217" s="79"/>
      <c r="H217" s="79"/>
      <c r="I217" s="79"/>
    </row>
    <row r="218" spans="1:9" ht="90" customHeight="1" x14ac:dyDescent="0.25">
      <c r="A218" s="17" t="s">
        <v>15</v>
      </c>
      <c r="B218" s="13" t="s">
        <v>224</v>
      </c>
      <c r="C218" s="13"/>
      <c r="D218" s="13"/>
      <c r="E218" s="39" t="s">
        <v>225</v>
      </c>
      <c r="F218" s="13" t="s">
        <v>226</v>
      </c>
      <c r="G218" s="13"/>
      <c r="H218" s="13" t="s">
        <v>227</v>
      </c>
      <c r="I218" s="13"/>
    </row>
    <row r="219" spans="1:9" hidden="1" x14ac:dyDescent="0.25">
      <c r="A219" s="17" t="s">
        <v>23</v>
      </c>
      <c r="B219" s="13" t="s">
        <v>217</v>
      </c>
      <c r="C219" s="13"/>
      <c r="D219" s="13"/>
      <c r="E219" s="39"/>
      <c r="F219" s="101"/>
      <c r="G219" s="28"/>
      <c r="H219" s="28"/>
      <c r="I219" s="39"/>
    </row>
    <row r="220" spans="1:9" hidden="1" x14ac:dyDescent="0.25">
      <c r="A220" s="17" t="s">
        <v>47</v>
      </c>
      <c r="B220" s="13" t="s">
        <v>36</v>
      </c>
      <c r="C220" s="13"/>
      <c r="D220" s="13"/>
      <c r="E220" s="39"/>
      <c r="F220" s="101"/>
      <c r="G220" s="28"/>
      <c r="H220" s="28"/>
      <c r="I220" s="39"/>
    </row>
    <row r="221" spans="1:9" hidden="1" x14ac:dyDescent="0.25">
      <c r="A221" s="17" t="s">
        <v>49</v>
      </c>
      <c r="B221" s="13" t="s">
        <v>36</v>
      </c>
      <c r="C221" s="13"/>
      <c r="D221" s="13"/>
      <c r="E221" s="39"/>
      <c r="F221" s="101"/>
      <c r="G221" s="28"/>
      <c r="H221" s="28"/>
      <c r="I221" s="39"/>
    </row>
    <row r="222" spans="1:9" hidden="1" x14ac:dyDescent="0.25">
      <c r="A222" s="17" t="s">
        <v>36</v>
      </c>
      <c r="B222" s="13" t="s">
        <v>36</v>
      </c>
      <c r="C222" s="13"/>
      <c r="D222" s="13"/>
      <c r="E222" s="39"/>
      <c r="F222" s="101"/>
      <c r="G222" s="28"/>
      <c r="H222" s="28"/>
      <c r="I222" s="39"/>
    </row>
    <row r="223" spans="1:9" ht="27" customHeight="1" x14ac:dyDescent="0.25">
      <c r="A223" s="17" t="s">
        <v>23</v>
      </c>
      <c r="B223" s="13" t="s">
        <v>228</v>
      </c>
      <c r="C223" s="13"/>
      <c r="D223" s="13"/>
      <c r="E223" s="39" t="s">
        <v>229</v>
      </c>
      <c r="F223" s="102">
        <v>24389.717449739099</v>
      </c>
      <c r="G223" s="102"/>
      <c r="H223" s="102">
        <v>15122.7851334933</v>
      </c>
      <c r="I223" s="102"/>
    </row>
    <row r="224" spans="1:9" ht="29.25" customHeight="1" x14ac:dyDescent="0.25">
      <c r="A224" s="79" t="s">
        <v>230</v>
      </c>
      <c r="B224" s="79"/>
      <c r="C224" s="79"/>
      <c r="D224" s="79"/>
      <c r="E224" s="79"/>
      <c r="F224" s="79"/>
      <c r="G224" s="79"/>
      <c r="H224" s="79"/>
      <c r="I224" s="79"/>
    </row>
    <row r="225" spans="1:13" ht="22.5" customHeight="1" x14ac:dyDescent="0.25">
      <c r="A225" s="17" t="s">
        <v>15</v>
      </c>
      <c r="B225" s="13" t="s">
        <v>16</v>
      </c>
      <c r="C225" s="13"/>
      <c r="D225" s="13"/>
      <c r="E225" s="13"/>
      <c r="F225" s="13" t="s">
        <v>231</v>
      </c>
      <c r="G225" s="13"/>
      <c r="H225" s="13"/>
      <c r="I225" s="13"/>
    </row>
    <row r="226" spans="1:13" ht="24" customHeight="1" x14ac:dyDescent="0.25">
      <c r="A226" s="17" t="s">
        <v>23</v>
      </c>
      <c r="B226" s="82" t="s">
        <v>25</v>
      </c>
      <c r="C226" s="103"/>
      <c r="D226" s="103"/>
      <c r="E226" s="83"/>
      <c r="F226" s="16" t="s">
        <v>25</v>
      </c>
      <c r="G226" s="16"/>
      <c r="H226" s="16"/>
      <c r="I226" s="16"/>
    </row>
    <row r="227" spans="1:13" hidden="1" x14ac:dyDescent="0.25">
      <c r="A227" s="17" t="s">
        <v>26</v>
      </c>
      <c r="B227" s="16" t="s">
        <v>36</v>
      </c>
      <c r="C227" s="16"/>
      <c r="D227" s="16"/>
      <c r="E227" s="16"/>
      <c r="F227" s="25"/>
      <c r="G227" s="25"/>
      <c r="H227" s="2"/>
      <c r="I227" s="3"/>
    </row>
    <row r="228" spans="1:13" hidden="1" x14ac:dyDescent="0.25">
      <c r="A228" s="21" t="s">
        <v>36</v>
      </c>
      <c r="B228" s="16" t="s">
        <v>232</v>
      </c>
      <c r="C228" s="16"/>
      <c r="D228" s="16"/>
      <c r="E228" s="16"/>
      <c r="F228" s="16"/>
      <c r="G228" s="16"/>
      <c r="H228" s="2"/>
      <c r="I228" s="3"/>
    </row>
    <row r="229" spans="1:13" s="2" customFormat="1" ht="17.25" x14ac:dyDescent="0.25">
      <c r="A229" s="104"/>
      <c r="E229" s="3"/>
      <c r="F229" s="3"/>
      <c r="G229" s="3"/>
      <c r="H229" s="5"/>
      <c r="I229" s="5"/>
      <c r="J229" s="5"/>
      <c r="K229" s="5"/>
      <c r="L229" s="5"/>
      <c r="M229" s="5"/>
    </row>
  </sheetData>
  <mergeCells count="266">
    <mergeCell ref="B227:E227"/>
    <mergeCell ref="F227:G227"/>
    <mergeCell ref="B228:E228"/>
    <mergeCell ref="F228:G228"/>
    <mergeCell ref="H223:I223"/>
    <mergeCell ref="A224:I224"/>
    <mergeCell ref="B225:E225"/>
    <mergeCell ref="F225:I225"/>
    <mergeCell ref="B226:E226"/>
    <mergeCell ref="F226:I226"/>
    <mergeCell ref="B219:D219"/>
    <mergeCell ref="B220:D220"/>
    <mergeCell ref="B221:D221"/>
    <mergeCell ref="B222:D222"/>
    <mergeCell ref="B223:D223"/>
    <mergeCell ref="F223:G223"/>
    <mergeCell ref="B214:I214"/>
    <mergeCell ref="B215:C215"/>
    <mergeCell ref="B216:C216"/>
    <mergeCell ref="A217:I217"/>
    <mergeCell ref="B218:D218"/>
    <mergeCell ref="F218:G218"/>
    <mergeCell ref="H218:I218"/>
    <mergeCell ref="B208:I208"/>
    <mergeCell ref="B209:C209"/>
    <mergeCell ref="B210:I210"/>
    <mergeCell ref="B211:C211"/>
    <mergeCell ref="B212:C212"/>
    <mergeCell ref="B213:C213"/>
    <mergeCell ref="B202:I202"/>
    <mergeCell ref="B203:I203"/>
    <mergeCell ref="B204:C204"/>
    <mergeCell ref="B205:C205"/>
    <mergeCell ref="B206:I206"/>
    <mergeCell ref="B207:C207"/>
    <mergeCell ref="B196:D196"/>
    <mergeCell ref="B197:D197"/>
    <mergeCell ref="B198:D198"/>
    <mergeCell ref="B199:D199"/>
    <mergeCell ref="A200:I200"/>
    <mergeCell ref="B201:C201"/>
    <mergeCell ref="A191:G191"/>
    <mergeCell ref="A192:A193"/>
    <mergeCell ref="B192:D193"/>
    <mergeCell ref="E192:I192"/>
    <mergeCell ref="B194:D194"/>
    <mergeCell ref="B195:D195"/>
    <mergeCell ref="A186:A187"/>
    <mergeCell ref="B186:D187"/>
    <mergeCell ref="E186:I186"/>
    <mergeCell ref="B188:D188"/>
    <mergeCell ref="B189:D189"/>
    <mergeCell ref="B190:D190"/>
    <mergeCell ref="A181:G181"/>
    <mergeCell ref="A182:A183"/>
    <mergeCell ref="B182:D183"/>
    <mergeCell ref="E182:I182"/>
    <mergeCell ref="B184:D184"/>
    <mergeCell ref="A185:G185"/>
    <mergeCell ref="B176:D176"/>
    <mergeCell ref="A177:G177"/>
    <mergeCell ref="A178:A179"/>
    <mergeCell ref="B178:D179"/>
    <mergeCell ref="E178:I178"/>
    <mergeCell ref="B180:D180"/>
    <mergeCell ref="A171:I171"/>
    <mergeCell ref="A172:G172"/>
    <mergeCell ref="A173:A174"/>
    <mergeCell ref="B173:D174"/>
    <mergeCell ref="E173:I173"/>
    <mergeCell ref="B175:D175"/>
    <mergeCell ref="B168:E168"/>
    <mergeCell ref="F168:G168"/>
    <mergeCell ref="H168:I168"/>
    <mergeCell ref="B169:D169"/>
    <mergeCell ref="F169:G169"/>
    <mergeCell ref="B170:D170"/>
    <mergeCell ref="F170:G170"/>
    <mergeCell ref="B161:D161"/>
    <mergeCell ref="B162:D162"/>
    <mergeCell ref="A163:I163"/>
    <mergeCell ref="A164:A167"/>
    <mergeCell ref="B164:E167"/>
    <mergeCell ref="F164:G167"/>
    <mergeCell ref="H164:I167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B79:D79"/>
    <mergeCell ref="B80:D80"/>
    <mergeCell ref="A81:A82"/>
    <mergeCell ref="B81:D82"/>
    <mergeCell ref="E81:I81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59:D59"/>
    <mergeCell ref="B60:D60"/>
    <mergeCell ref="B61:C61"/>
    <mergeCell ref="B62:D62"/>
    <mergeCell ref="A63:I63"/>
    <mergeCell ref="A64:A65"/>
    <mergeCell ref="B64:D65"/>
    <mergeCell ref="E64:I64"/>
    <mergeCell ref="B53:D53"/>
    <mergeCell ref="B54:D54"/>
    <mergeCell ref="B55:D55"/>
    <mergeCell ref="B56:D56"/>
    <mergeCell ref="B57:D57"/>
    <mergeCell ref="B58:D58"/>
    <mergeCell ref="D48:F48"/>
    <mergeCell ref="A49:I49"/>
    <mergeCell ref="A50:A51"/>
    <mergeCell ref="B50:D51"/>
    <mergeCell ref="E50:I50"/>
    <mergeCell ref="B52:D52"/>
    <mergeCell ref="A42:I42"/>
    <mergeCell ref="A43:A47"/>
    <mergeCell ref="B43:B47"/>
    <mergeCell ref="C43:C47"/>
    <mergeCell ref="D43:F47"/>
    <mergeCell ref="G43:I45"/>
    <mergeCell ref="G46:G47"/>
    <mergeCell ref="H46:H47"/>
    <mergeCell ref="I46:I47"/>
    <mergeCell ref="H34:H35"/>
    <mergeCell ref="I34:I35"/>
    <mergeCell ref="D36:F36"/>
    <mergeCell ref="A40:A41"/>
    <mergeCell ref="B40:B41"/>
    <mergeCell ref="C40:C41"/>
    <mergeCell ref="D40:D41"/>
    <mergeCell ref="E40:E41"/>
    <mergeCell ref="F40:F41"/>
    <mergeCell ref="G40:G41"/>
    <mergeCell ref="G27:G28"/>
    <mergeCell ref="H27:H28"/>
    <mergeCell ref="I27:I28"/>
    <mergeCell ref="A29:I29"/>
    <mergeCell ref="A30:A35"/>
    <mergeCell ref="B30:B35"/>
    <mergeCell ref="C30:C35"/>
    <mergeCell ref="D30:F35"/>
    <mergeCell ref="G30:I33"/>
    <mergeCell ref="G34:G35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A15:I15"/>
    <mergeCell ref="A16:A21"/>
    <mergeCell ref="B16:B21"/>
    <mergeCell ref="C16:C21"/>
    <mergeCell ref="D16:F21"/>
    <mergeCell ref="G16:I19"/>
    <mergeCell ref="G20:G21"/>
    <mergeCell ref="H20:H21"/>
    <mergeCell ref="I20:I21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H1:J1"/>
    <mergeCell ref="L1:M1"/>
    <mergeCell ref="A2:C2"/>
    <mergeCell ref="A4:C4"/>
    <mergeCell ref="A5:I5"/>
  </mergeCells>
  <printOptions horizontalCentered="1"/>
  <pageMargins left="0.11811023622047245" right="0.11811023622047245" top="0.35433070866141736" bottom="0.15748031496062992" header="0" footer="0"/>
  <pageSetup paperSize="9" scale="50" fitToHeight="3" orientation="portrait" r:id="rId1"/>
  <headerFooter scaleWithDoc="0" alignWithMargins="0"/>
  <rowBreaks count="2" manualBreakCount="2">
    <brk id="74" max="8" man="1"/>
    <brk id="19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60" zoomScaleNormal="90" workbookViewId="0">
      <selection activeCell="A3" sqref="A3:M3"/>
    </sheetView>
  </sheetViews>
  <sheetFormatPr defaultRowHeight="15.75" x14ac:dyDescent="0.25"/>
  <cols>
    <col min="1" max="1" width="7.28515625" style="106" customWidth="1"/>
    <col min="2" max="2" width="50.140625" style="107" customWidth="1"/>
    <col min="3" max="3" width="13.7109375" style="108" customWidth="1"/>
    <col min="4" max="13" width="16.7109375" style="107" customWidth="1"/>
    <col min="14" max="16384" width="9.140625" style="107"/>
  </cols>
  <sheetData>
    <row r="1" spans="1:15" ht="112.5" customHeight="1" x14ac:dyDescent="0.25">
      <c r="D1" s="109"/>
      <c r="E1" s="109"/>
      <c r="F1" s="110"/>
      <c r="G1" s="110"/>
      <c r="H1" s="110"/>
      <c r="I1" s="110"/>
      <c r="J1" s="110"/>
      <c r="K1" s="111" t="s">
        <v>233</v>
      </c>
      <c r="L1" s="111"/>
      <c r="M1" s="111"/>
      <c r="N1" s="109"/>
      <c r="O1" s="109"/>
    </row>
    <row r="2" spans="1:15" ht="14.25" customHeight="1" x14ac:dyDescent="0.25"/>
    <row r="3" spans="1:15" ht="88.5" customHeight="1" x14ac:dyDescent="0.25">
      <c r="A3" s="112" t="s">
        <v>234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ht="41.25" customHeight="1" x14ac:dyDescent="0.25">
      <c r="A4" s="113" t="s">
        <v>15</v>
      </c>
      <c r="B4" s="114" t="s">
        <v>235</v>
      </c>
      <c r="C4" s="114" t="s">
        <v>236</v>
      </c>
      <c r="D4" s="115" t="s">
        <v>237</v>
      </c>
      <c r="E4" s="116"/>
      <c r="F4" s="115" t="s">
        <v>238</v>
      </c>
      <c r="G4" s="116"/>
      <c r="H4" s="115" t="s">
        <v>239</v>
      </c>
      <c r="I4" s="116"/>
      <c r="J4" s="115" t="s">
        <v>240</v>
      </c>
      <c r="K4" s="116"/>
      <c r="L4" s="115" t="s">
        <v>241</v>
      </c>
      <c r="M4" s="116"/>
    </row>
    <row r="5" spans="1:15" ht="41.25" customHeight="1" x14ac:dyDescent="0.25">
      <c r="A5" s="117"/>
      <c r="B5" s="118"/>
      <c r="C5" s="118"/>
      <c r="D5" s="119" t="s">
        <v>242</v>
      </c>
      <c r="E5" s="119" t="s">
        <v>243</v>
      </c>
      <c r="F5" s="119" t="s">
        <v>244</v>
      </c>
      <c r="G5" s="119" t="s">
        <v>245</v>
      </c>
      <c r="H5" s="119" t="s">
        <v>246</v>
      </c>
      <c r="I5" s="119" t="s">
        <v>247</v>
      </c>
      <c r="J5" s="119" t="s">
        <v>248</v>
      </c>
      <c r="K5" s="119" t="s">
        <v>249</v>
      </c>
      <c r="L5" s="119" t="s">
        <v>250</v>
      </c>
      <c r="M5" s="119" t="s">
        <v>251</v>
      </c>
    </row>
    <row r="6" spans="1:15" s="122" customFormat="1" x14ac:dyDescent="0.25">
      <c r="A6" s="120">
        <v>1</v>
      </c>
      <c r="B6" s="121">
        <v>2</v>
      </c>
      <c r="C6" s="121">
        <v>3</v>
      </c>
      <c r="D6" s="121">
        <v>4</v>
      </c>
      <c r="E6" s="120">
        <v>5</v>
      </c>
      <c r="F6" s="121">
        <v>6</v>
      </c>
      <c r="G6" s="121">
        <v>7</v>
      </c>
      <c r="H6" s="121">
        <v>8</v>
      </c>
      <c r="I6" s="120">
        <v>9</v>
      </c>
      <c r="J6" s="121">
        <v>10</v>
      </c>
      <c r="K6" s="121">
        <v>11</v>
      </c>
      <c r="L6" s="121">
        <v>12</v>
      </c>
      <c r="M6" s="120">
        <v>13</v>
      </c>
    </row>
    <row r="7" spans="1:15" s="127" customFormat="1" ht="24.95" customHeight="1" x14ac:dyDescent="0.25">
      <c r="A7" s="123" t="s">
        <v>23</v>
      </c>
      <c r="B7" s="124" t="s">
        <v>252</v>
      </c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5" ht="37.5" customHeight="1" x14ac:dyDescent="0.25">
      <c r="A8" s="128" t="s">
        <v>47</v>
      </c>
      <c r="B8" s="129" t="s">
        <v>253</v>
      </c>
      <c r="C8" s="130" t="s">
        <v>254</v>
      </c>
      <c r="D8" s="131" t="s">
        <v>255</v>
      </c>
      <c r="E8" s="131" t="s">
        <v>255</v>
      </c>
      <c r="F8" s="131" t="s">
        <v>255</v>
      </c>
      <c r="G8" s="131" t="s">
        <v>255</v>
      </c>
      <c r="H8" s="131" t="s">
        <v>255</v>
      </c>
      <c r="I8" s="131" t="s">
        <v>255</v>
      </c>
      <c r="J8" s="131" t="s">
        <v>255</v>
      </c>
      <c r="K8" s="131" t="s">
        <v>255</v>
      </c>
      <c r="L8" s="131" t="s">
        <v>255</v>
      </c>
      <c r="M8" s="131" t="s">
        <v>255</v>
      </c>
    </row>
    <row r="9" spans="1:15" ht="24.95" customHeight="1" x14ac:dyDescent="0.25">
      <c r="A9" s="132" t="s">
        <v>49</v>
      </c>
      <c r="B9" s="133" t="s">
        <v>256</v>
      </c>
      <c r="C9" s="134" t="s">
        <v>254</v>
      </c>
      <c r="D9" s="131" t="s">
        <v>255</v>
      </c>
      <c r="E9" s="131" t="s">
        <v>255</v>
      </c>
      <c r="F9" s="131" t="s">
        <v>255</v>
      </c>
      <c r="G9" s="131" t="s">
        <v>255</v>
      </c>
      <c r="H9" s="131" t="s">
        <v>255</v>
      </c>
      <c r="I9" s="131" t="s">
        <v>255</v>
      </c>
      <c r="J9" s="131" t="s">
        <v>255</v>
      </c>
      <c r="K9" s="131" t="s">
        <v>255</v>
      </c>
      <c r="L9" s="131" t="s">
        <v>255</v>
      </c>
      <c r="M9" s="131" t="s">
        <v>255</v>
      </c>
    </row>
    <row r="10" spans="1:15" ht="24.95" customHeight="1" x14ac:dyDescent="0.25">
      <c r="A10" s="132" t="s">
        <v>218</v>
      </c>
      <c r="B10" s="129" t="s">
        <v>257</v>
      </c>
      <c r="C10" s="134" t="s">
        <v>254</v>
      </c>
      <c r="D10" s="135">
        <f>[4]Тарифы!G9</f>
        <v>54.55</v>
      </c>
      <c r="E10" s="136">
        <f>[4]Тарифы!H9</f>
        <v>58.89</v>
      </c>
      <c r="F10" s="135">
        <v>57.12</v>
      </c>
      <c r="G10" s="136">
        <v>57.12</v>
      </c>
      <c r="H10" s="136">
        <f>[4]Тарифы!O9</f>
        <v>60.62</v>
      </c>
      <c r="I10" s="136">
        <f>[4]Тарифы!P9</f>
        <v>62.8</v>
      </c>
      <c r="J10" s="136">
        <f>[4]Тарифы!S9</f>
        <v>62.8</v>
      </c>
      <c r="K10" s="136">
        <f>[4]Тарифы!T9</f>
        <v>65.069999999999993</v>
      </c>
      <c r="L10" s="135">
        <f>[4]Тарифы!W9</f>
        <v>65.069999999999993</v>
      </c>
      <c r="M10" s="136">
        <f>[4]Тарифы!X9</f>
        <v>67.41</v>
      </c>
    </row>
    <row r="11" spans="1:15" s="127" customFormat="1" ht="26.25" customHeight="1" x14ac:dyDescent="0.25">
      <c r="A11" s="123" t="s">
        <v>26</v>
      </c>
      <c r="B11" s="124" t="s">
        <v>258</v>
      </c>
      <c r="C11" s="125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5" ht="36" customHeight="1" x14ac:dyDescent="0.25">
      <c r="A12" s="128" t="s">
        <v>56</v>
      </c>
      <c r="B12" s="129" t="s">
        <v>253</v>
      </c>
      <c r="C12" s="130" t="s">
        <v>254</v>
      </c>
      <c r="D12" s="131" t="s">
        <v>255</v>
      </c>
      <c r="E12" s="131" t="s">
        <v>255</v>
      </c>
      <c r="F12" s="131" t="s">
        <v>255</v>
      </c>
      <c r="G12" s="131" t="s">
        <v>255</v>
      </c>
      <c r="H12" s="131" t="s">
        <v>255</v>
      </c>
      <c r="I12" s="131" t="s">
        <v>255</v>
      </c>
      <c r="J12" s="131" t="s">
        <v>255</v>
      </c>
      <c r="K12" s="131" t="s">
        <v>255</v>
      </c>
      <c r="L12" s="131" t="s">
        <v>255</v>
      </c>
      <c r="M12" s="131" t="s">
        <v>255</v>
      </c>
    </row>
    <row r="13" spans="1:15" ht="24.95" customHeight="1" x14ac:dyDescent="0.25">
      <c r="A13" s="132" t="s">
        <v>58</v>
      </c>
      <c r="B13" s="133" t="s">
        <v>256</v>
      </c>
      <c r="C13" s="134" t="s">
        <v>254</v>
      </c>
      <c r="D13" s="131" t="s">
        <v>255</v>
      </c>
      <c r="E13" s="131" t="s">
        <v>255</v>
      </c>
      <c r="F13" s="131" t="s">
        <v>255</v>
      </c>
      <c r="G13" s="131" t="s">
        <v>255</v>
      </c>
      <c r="H13" s="131" t="s">
        <v>255</v>
      </c>
      <c r="I13" s="131" t="s">
        <v>255</v>
      </c>
      <c r="J13" s="131" t="s">
        <v>255</v>
      </c>
      <c r="K13" s="131" t="s">
        <v>255</v>
      </c>
      <c r="L13" s="131" t="s">
        <v>255</v>
      </c>
      <c r="M13" s="131" t="s">
        <v>255</v>
      </c>
    </row>
    <row r="14" spans="1:15" ht="24.95" customHeight="1" x14ac:dyDescent="0.25">
      <c r="A14" s="132" t="s">
        <v>259</v>
      </c>
      <c r="B14" s="129" t="s">
        <v>257</v>
      </c>
      <c r="C14" s="134" t="s">
        <v>254</v>
      </c>
      <c r="D14" s="135">
        <f>[4]Тарифы!G39</f>
        <v>56.88</v>
      </c>
      <c r="E14" s="135">
        <f>[4]Тарифы!H39</f>
        <v>61.43</v>
      </c>
      <c r="F14" s="135">
        <v>61.42</v>
      </c>
      <c r="G14" s="135">
        <v>61.42</v>
      </c>
      <c r="H14" s="135">
        <f>[4]Тарифы!O39</f>
        <v>62.57</v>
      </c>
      <c r="I14" s="135">
        <f>[4]Тарифы!P39</f>
        <v>65.989999999999995</v>
      </c>
      <c r="J14" s="135">
        <f>[4]Тарифы!S39</f>
        <v>65.989999999999995</v>
      </c>
      <c r="K14" s="135">
        <f>[4]Тарифы!T39</f>
        <v>67.319999999999993</v>
      </c>
      <c r="L14" s="135">
        <f>[4]Тарифы!W39</f>
        <v>67.319999999999993</v>
      </c>
      <c r="M14" s="135">
        <f>[4]Тарифы!X39</f>
        <v>70.91</v>
      </c>
    </row>
    <row r="15" spans="1:15" ht="18" hidden="1" customHeight="1" x14ac:dyDescent="0.25">
      <c r="A15" s="137"/>
      <c r="B15" s="137"/>
      <c r="C15" s="137"/>
      <c r="D15" s="138" t="s">
        <v>260</v>
      </c>
      <c r="E15" s="139"/>
    </row>
    <row r="16" spans="1:15" ht="32.25" hidden="1" customHeight="1" x14ac:dyDescent="0.25">
      <c r="A16" s="137"/>
      <c r="B16" s="137"/>
      <c r="C16" s="137"/>
      <c r="D16" s="119" t="s">
        <v>261</v>
      </c>
      <c r="E16" s="119" t="s">
        <v>262</v>
      </c>
    </row>
    <row r="17" spans="1:5" ht="24.95" hidden="1" customHeight="1" x14ac:dyDescent="0.25">
      <c r="A17" s="123" t="s">
        <v>23</v>
      </c>
      <c r="B17" s="124" t="s">
        <v>252</v>
      </c>
      <c r="C17" s="125" t="s">
        <v>254</v>
      </c>
      <c r="D17" s="126" t="s">
        <v>255</v>
      </c>
      <c r="E17" s="126" t="s">
        <v>255</v>
      </c>
    </row>
    <row r="18" spans="1:5" ht="24.95" hidden="1" customHeight="1" x14ac:dyDescent="0.25">
      <c r="A18" s="128" t="s">
        <v>47</v>
      </c>
      <c r="B18" s="129" t="s">
        <v>253</v>
      </c>
      <c r="C18" s="130" t="s">
        <v>254</v>
      </c>
      <c r="D18" s="126" t="s">
        <v>255</v>
      </c>
      <c r="E18" s="126" t="s">
        <v>255</v>
      </c>
    </row>
    <row r="19" spans="1:5" ht="24.95" hidden="1" customHeight="1" x14ac:dyDescent="0.25">
      <c r="A19" s="132" t="s">
        <v>49</v>
      </c>
      <c r="B19" s="133" t="s">
        <v>256</v>
      </c>
      <c r="C19" s="134" t="s">
        <v>254</v>
      </c>
      <c r="D19" s="126" t="s">
        <v>255</v>
      </c>
      <c r="E19" s="126" t="s">
        <v>255</v>
      </c>
    </row>
    <row r="20" spans="1:5" ht="24.95" hidden="1" customHeight="1" x14ac:dyDescent="0.25">
      <c r="A20" s="132" t="s">
        <v>218</v>
      </c>
      <c r="B20" s="129" t="s">
        <v>257</v>
      </c>
      <c r="C20" s="134" t="s">
        <v>254</v>
      </c>
      <c r="D20" s="140">
        <f>E10</f>
        <v>58.89</v>
      </c>
      <c r="E20" s="140">
        <f>'[3]Тарифное меню'!L9</f>
        <v>49.13</v>
      </c>
    </row>
    <row r="21" spans="1:5" ht="24.95" hidden="1" customHeight="1" x14ac:dyDescent="0.25">
      <c r="A21" s="123" t="s">
        <v>26</v>
      </c>
      <c r="B21" s="124" t="s">
        <v>258</v>
      </c>
      <c r="C21" s="125" t="s">
        <v>254</v>
      </c>
      <c r="D21" s="126" t="s">
        <v>255</v>
      </c>
      <c r="E21" s="126" t="s">
        <v>255</v>
      </c>
    </row>
    <row r="22" spans="1:5" ht="24.95" hidden="1" customHeight="1" x14ac:dyDescent="0.25">
      <c r="A22" s="128" t="s">
        <v>56</v>
      </c>
      <c r="B22" s="129" t="s">
        <v>253</v>
      </c>
      <c r="C22" s="130" t="s">
        <v>254</v>
      </c>
      <c r="D22" s="126" t="s">
        <v>255</v>
      </c>
      <c r="E22" s="126" t="s">
        <v>255</v>
      </c>
    </row>
    <row r="23" spans="1:5" ht="24.95" hidden="1" customHeight="1" x14ac:dyDescent="0.25">
      <c r="A23" s="132" t="s">
        <v>58</v>
      </c>
      <c r="B23" s="133" t="s">
        <v>256</v>
      </c>
      <c r="C23" s="134" t="s">
        <v>254</v>
      </c>
      <c r="D23" s="126" t="s">
        <v>255</v>
      </c>
      <c r="E23" s="126" t="s">
        <v>255</v>
      </c>
    </row>
    <row r="24" spans="1:5" ht="24.95" hidden="1" customHeight="1" x14ac:dyDescent="0.25">
      <c r="A24" s="132" t="s">
        <v>259</v>
      </c>
      <c r="B24" s="129" t="s">
        <v>257</v>
      </c>
      <c r="C24" s="134" t="s">
        <v>254</v>
      </c>
      <c r="D24" s="141">
        <f>'[3]Тарифное меню'!K19</f>
        <v>29.96</v>
      </c>
      <c r="E24" s="141">
        <f>'[3]Тарифное меню'!L19</f>
        <v>34.450000000000003</v>
      </c>
    </row>
    <row r="25" spans="1:5" ht="17.25" hidden="1" x14ac:dyDescent="0.25">
      <c r="A25" s="137"/>
      <c r="B25" s="137"/>
      <c r="C25" s="137"/>
      <c r="D25" s="138" t="s">
        <v>263</v>
      </c>
      <c r="E25" s="139"/>
    </row>
    <row r="26" spans="1:5" ht="31.5" hidden="1" x14ac:dyDescent="0.25">
      <c r="A26" s="137"/>
      <c r="B26" s="137"/>
      <c r="C26" s="137"/>
      <c r="D26" s="119" t="s">
        <v>264</v>
      </c>
      <c r="E26" s="119" t="s">
        <v>265</v>
      </c>
    </row>
    <row r="27" spans="1:5" ht="24.95" hidden="1" customHeight="1" x14ac:dyDescent="0.25">
      <c r="A27" s="123" t="s">
        <v>23</v>
      </c>
      <c r="B27" s="124" t="s">
        <v>252</v>
      </c>
      <c r="C27" s="125" t="s">
        <v>254</v>
      </c>
      <c r="D27" s="126" t="s">
        <v>255</v>
      </c>
      <c r="E27" s="126" t="s">
        <v>255</v>
      </c>
    </row>
    <row r="28" spans="1:5" ht="24.95" hidden="1" customHeight="1" x14ac:dyDescent="0.25">
      <c r="A28" s="128" t="s">
        <v>47</v>
      </c>
      <c r="B28" s="129" t="s">
        <v>253</v>
      </c>
      <c r="C28" s="130" t="s">
        <v>254</v>
      </c>
      <c r="D28" s="126" t="s">
        <v>255</v>
      </c>
      <c r="E28" s="126" t="s">
        <v>255</v>
      </c>
    </row>
    <row r="29" spans="1:5" ht="24.95" hidden="1" customHeight="1" x14ac:dyDescent="0.25">
      <c r="A29" s="132" t="s">
        <v>49</v>
      </c>
      <c r="B29" s="133" t="s">
        <v>256</v>
      </c>
      <c r="C29" s="134" t="s">
        <v>254</v>
      </c>
      <c r="D29" s="126" t="s">
        <v>255</v>
      </c>
      <c r="E29" s="126" t="s">
        <v>255</v>
      </c>
    </row>
    <row r="30" spans="1:5" ht="24.95" hidden="1" customHeight="1" x14ac:dyDescent="0.25">
      <c r="A30" s="132" t="s">
        <v>218</v>
      </c>
      <c r="B30" s="129" t="s">
        <v>257</v>
      </c>
      <c r="C30" s="134" t="s">
        <v>254</v>
      </c>
      <c r="D30" s="140">
        <f>E20</f>
        <v>49.13</v>
      </c>
      <c r="E30" s="140">
        <f>'[3]Тарифное меню'!P9</f>
        <v>60.42</v>
      </c>
    </row>
    <row r="31" spans="1:5" ht="24.95" hidden="1" customHeight="1" x14ac:dyDescent="0.25">
      <c r="A31" s="123" t="s">
        <v>26</v>
      </c>
      <c r="B31" s="124" t="s">
        <v>258</v>
      </c>
      <c r="C31" s="125" t="s">
        <v>254</v>
      </c>
      <c r="D31" s="126" t="s">
        <v>255</v>
      </c>
      <c r="E31" s="126" t="s">
        <v>255</v>
      </c>
    </row>
    <row r="32" spans="1:5" ht="24.95" hidden="1" customHeight="1" x14ac:dyDescent="0.25">
      <c r="A32" s="128" t="s">
        <v>56</v>
      </c>
      <c r="B32" s="129" t="s">
        <v>253</v>
      </c>
      <c r="C32" s="130" t="s">
        <v>254</v>
      </c>
      <c r="D32" s="126" t="s">
        <v>255</v>
      </c>
      <c r="E32" s="126" t="s">
        <v>255</v>
      </c>
    </row>
    <row r="33" spans="1:13" ht="24.95" hidden="1" customHeight="1" x14ac:dyDescent="0.25">
      <c r="A33" s="132" t="s">
        <v>58</v>
      </c>
      <c r="B33" s="133" t="s">
        <v>256</v>
      </c>
      <c r="C33" s="134" t="s">
        <v>254</v>
      </c>
      <c r="D33" s="126" t="s">
        <v>255</v>
      </c>
      <c r="E33" s="126" t="s">
        <v>255</v>
      </c>
    </row>
    <row r="34" spans="1:13" ht="24.95" hidden="1" customHeight="1" x14ac:dyDescent="0.25">
      <c r="A34" s="132" t="s">
        <v>259</v>
      </c>
      <c r="B34" s="129" t="s">
        <v>257</v>
      </c>
      <c r="C34" s="134" t="s">
        <v>254</v>
      </c>
      <c r="D34" s="141">
        <f>'[3]Тарифное меню'!O19</f>
        <v>34.450000000000003</v>
      </c>
      <c r="E34" s="141">
        <f>'[3]Тарифное меню'!P19</f>
        <v>39.619999999999997</v>
      </c>
    </row>
    <row r="35" spans="1:13" ht="50.25" customHeight="1" x14ac:dyDescent="0.25">
      <c r="A35" s="142" t="s">
        <v>266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</sheetData>
  <mergeCells count="21">
    <mergeCell ref="A25:A26"/>
    <mergeCell ref="B25:B26"/>
    <mergeCell ref="C25:C26"/>
    <mergeCell ref="D25:E25"/>
    <mergeCell ref="A35:M35"/>
    <mergeCell ref="J4:K4"/>
    <mergeCell ref="L4:M4"/>
    <mergeCell ref="A15:A16"/>
    <mergeCell ref="B15:B16"/>
    <mergeCell ref="C15:C16"/>
    <mergeCell ref="D15:E15"/>
    <mergeCell ref="D1:E1"/>
    <mergeCell ref="K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