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" sheetId="2" r:id="rId1"/>
    <sheet name="Приложение 2 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1">#REF!</definedName>
    <definedName name="\ф23">#REF!</definedName>
    <definedName name="___" localSheetId="1">'[119]7'!$B$25</definedName>
    <definedName name="___">'[4]7'!$B$25</definedName>
    <definedName name="_____A100000" localSheetId="1">#REF!</definedName>
    <definedName name="_____A100000">#REF!</definedName>
    <definedName name="_____A1000000" localSheetId="1">#REF!</definedName>
    <definedName name="_____A100000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'[5]#ССЫЛКА'!$Q$2</definedName>
    <definedName name="____FOT1">'[6]ФОТ по месяцам'!$D$5:$D$41</definedName>
    <definedName name="____gf2" localSheetId="1">#REF!</definedName>
    <definedName name="____gf2">#REF!</definedName>
    <definedName name="____mmm89" localSheetId="1">#REF!</definedName>
    <definedName name="____mmm89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'[5]#ССЫЛКА'!$Q$2</definedName>
    <definedName name="___FOT1">'[6]ФОТ по месяцам'!$D$5:$D$41</definedName>
    <definedName name="___gf2" localSheetId="1">#REF!</definedName>
    <definedName name="___gf2">#REF!</definedName>
    <definedName name="___mmm89" localSheetId="1">#REF!</definedName>
    <definedName name="___mmm89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[7]ЦЕНА!#REF!</definedName>
    <definedName name="__123Graph_AMAIN" hidden="1">[7]ЦЕНА!#REF!</definedName>
    <definedName name="__a02" localSheetId="1">#REF!</definedName>
    <definedName name="__a02">#REF!</definedName>
    <definedName name="__A1" localSheetId="1">#REF!</definedName>
    <definedName name="__A1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'[8]#ССЫЛКА'!$Q$2</definedName>
    <definedName name="__FOT1">'[6]ФОТ по месяцам'!$D$5:$D$41</definedName>
    <definedName name="__FY1">[9]!__FY1</definedName>
    <definedName name="__gf2" localSheetId="1">#REF!</definedName>
    <definedName name="__gf2">#REF!</definedName>
    <definedName name="__M8">[9]!__M8</definedName>
    <definedName name="__M9">[9]!__M9</definedName>
    <definedName name="__mm1" localSheetId="1">[120]ПРОГНОЗ_1!#REF!</definedName>
    <definedName name="__mm1">[10]ПРОГНОЗ_1!#REF!</definedName>
    <definedName name="__mmm89" localSheetId="1">#REF!</definedName>
    <definedName name="__mmm89">#REF!</definedName>
    <definedName name="__mn5">'[11]BCS APP CR'!$E$24</definedName>
    <definedName name="__Ob1" localSheetId="1">#REF!</definedName>
    <definedName name="__Ob1">#REF!</definedName>
    <definedName name="__q11">[9]!__q11</definedName>
    <definedName name="__q15">[9]!__q15</definedName>
    <definedName name="__q17">[9]!__q17</definedName>
    <definedName name="__q2">[9]!__q2</definedName>
    <definedName name="__q3">[9]!__q3</definedName>
    <definedName name="__q4">[9]!__q4</definedName>
    <definedName name="__q5">[9]!__q5</definedName>
    <definedName name="__q6">[9]!__q6</definedName>
    <definedName name="__q7">[9]!__q7</definedName>
    <definedName name="__q8">[9]!__q8</definedName>
    <definedName name="__q9">[9]!__q9</definedName>
    <definedName name="__qwe1" localSheetId="1">#REF!</definedName>
    <definedName name="__qwe1">#REF!</definedName>
    <definedName name="__qwe123" localSheetId="1">#REF!</definedName>
    <definedName name="__qwe123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'[12]APP Systems'!$H$49</definedName>
    <definedName name="__sy7" localSheetId="1">#REF!</definedName>
    <definedName name="__sy7">#REF!</definedName>
    <definedName name="__sy8" localSheetId="1">#REF!</definedName>
    <definedName name="__sy8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1">'[13]Общие продажи'!#REF!</definedName>
    <definedName name="_1.Телевизоры">'[13]Общие продажи'!#REF!</definedName>
    <definedName name="_10.УСЛУГИ" localSheetId="1">'[13]Общие продажи'!#REF!</definedName>
    <definedName name="_10.УСЛУГИ">'[13]Общие продажи'!#REF!</definedName>
    <definedName name="_11.1.ТВ21" localSheetId="1">'[13]Общие продажи'!#REF!</definedName>
    <definedName name="_11.1.ТВ21">'[13]Общие продажи'!#REF!</definedName>
    <definedName name="_11.2.ТВ21" localSheetId="1">'[13]Общие продажи'!#REF!</definedName>
    <definedName name="_11.2.ТВ21">'[13]Общие продажи'!#REF!</definedName>
    <definedName name="_11.3.ТВ20" localSheetId="1">'[13]Общие продажи'!#REF!</definedName>
    <definedName name="_11.3.ТВ20">'[13]Общие продажи'!#REF!</definedName>
    <definedName name="_11.4.ТВ14" localSheetId="1">'[13]Общие продажи'!#REF!</definedName>
    <definedName name="_11.4.ТВ14">'[13]Общие продажи'!#REF!</definedName>
    <definedName name="_11.5ТВэлитные" localSheetId="1">'[13]Общие продажи'!#REF!</definedName>
    <definedName name="_11.5ТВэлитные">'[13]Общие продажи'!#REF!</definedName>
    <definedName name="_11.6АвтоТВ" localSheetId="1">'[13]Общие продажи'!#REF!</definedName>
    <definedName name="_11.6АвтоТВ">'[13]Общие продажи'!#REF!</definedName>
    <definedName name="_11.СКИДКИ" localSheetId="1">'[13]Общие продажи'!#REF!</definedName>
    <definedName name="_11.СКИДКИ">'[13]Общие продажи'!#REF!</definedName>
    <definedName name="_12.НЕИЗВ.ТОВАР" localSheetId="1">'[13]Общие продажи'!#REF!</definedName>
    <definedName name="_12.НЕИЗВ.ТОВАР">'[13]Общие продажи'!#REF!</definedName>
    <definedName name="_2.Видео" localSheetId="1">'[13]Общие продажи'!#REF!</definedName>
    <definedName name="_2.Видео">'[13]Общие продажи'!#REF!</definedName>
    <definedName name="_22.5.Видеомагн." localSheetId="1">'[13]Общие продажи'!#REF!</definedName>
    <definedName name="_22.5.Видеомагн.">'[13]Общие продажи'!#REF!</definedName>
    <definedName name="_22.6.Видеопл.пиш" localSheetId="1">'[13]Общие продажи'!#REF!</definedName>
    <definedName name="_22.6.Видеопл.пиш">'[13]Общие продажи'!#REF!</definedName>
    <definedName name="_22.7.Bидеопл.неп" localSheetId="1">'[13]Общие продажи'!#REF!</definedName>
    <definedName name="_22.7.Bидеопл.неп">'[13]Общие продажи'!#REF!</definedName>
    <definedName name="_22.8.Bидеокамеры" localSheetId="1">'[13]Общие продажи'!#REF!</definedName>
    <definedName name="_22.8.Bидеокамеры">'[13]Общие продажи'!#REF!</definedName>
    <definedName name="_3.Аудио" localSheetId="1">'[13]Общие продажи'!#REF!</definedName>
    <definedName name="_3.Аудио">'[13]Общие продажи'!#REF!</definedName>
    <definedName name="_3AУДИОMAГНЛ" localSheetId="1">'[13]Общие продажи'!#REF!</definedName>
    <definedName name="_3AУДИОMAГНЛ">'[13]Общие продажи'!#REF!</definedName>
    <definedName name="_3MУЗ.ЦЕНТРЫ" localSheetId="1">'[13]Общие продажи'!#REF!</definedName>
    <definedName name="_3MУЗ.ЦЕНТРЫ">'[13]Общие продажи'!#REF!</definedName>
    <definedName name="_3WALKMAN" localSheetId="1">'[13]Общие продажи'!#REF!</definedName>
    <definedName name="_3WALKMAN">'[13]Общие продажи'!#REF!</definedName>
    <definedName name="_3Наушники" localSheetId="1">'[13]Общие продажи'!#REF!</definedName>
    <definedName name="_3Наушники">'[13]Общие продажи'!#REF!</definedName>
    <definedName name="_4.HiFisystem" localSheetId="1">'[13]Общие продажи'!#REF!</definedName>
    <definedName name="_4.HiFisystem">'[13]Общие продажи'!#REF!</definedName>
    <definedName name="_44.1.Technics" localSheetId="1">'[13]Общие продажи'!#REF!</definedName>
    <definedName name="_44.1.Technics">'[13]Общие продажи'!#REF!</definedName>
    <definedName name="_44.10.Yamaha" localSheetId="1">'[13]Общие продажи'!#REF!</definedName>
    <definedName name="_44.10.Yamaha">'[13]Общие продажи'!#REF!</definedName>
    <definedName name="_44.11.Pioneer" localSheetId="1">'[13]Общие продажи'!#REF!</definedName>
    <definedName name="_44.11.Pioneer">'[13]Общие продажи'!#REF!</definedName>
    <definedName name="_44.15.Infinity" localSheetId="1">'[13]Общие продажи'!#REF!</definedName>
    <definedName name="_44.15.Infinity">'[13]Общие продажи'!#REF!</definedName>
    <definedName name="_44.19.Canton" localSheetId="1">'[13]Общие продажи'!#REF!</definedName>
    <definedName name="_44.19.Canton">'[13]Общие продажи'!#REF!</definedName>
    <definedName name="_44.2.Sony" localSheetId="1">'[13]Общие продажи'!#REF!</definedName>
    <definedName name="_44.2.Sony">'[13]Общие продажи'!#REF!</definedName>
    <definedName name="_44.21.Paradigm" localSheetId="1">'[13]Общие продажи'!#REF!</definedName>
    <definedName name="_44.21.Paradigm">'[13]Общие продажи'!#REF!</definedName>
    <definedName name="_44.23MBQuart" localSheetId="1">'[13]Общие продажи'!#REF!</definedName>
    <definedName name="_44.23MBQuart">'[13]Общие продажи'!#REF!</definedName>
    <definedName name="_44.24Tannoy" localSheetId="1">'[13]Общие продажи'!#REF!</definedName>
    <definedName name="_44.24Tannoy">'[13]Общие продажи'!#REF!</definedName>
    <definedName name="_44.25Mission" localSheetId="1">'[13]Общие продажи'!#REF!</definedName>
    <definedName name="_44.25Mission">'[13]Общие продажи'!#REF!</definedName>
    <definedName name="_44.26HFстойки" localSheetId="1">'[13]Общие продажи'!#REF!</definedName>
    <definedName name="_44.26HFстойки">'[13]Общие продажи'!#REF!</definedName>
    <definedName name="_44.27HFкомпон." localSheetId="1">'[13]Общие продажи'!#REF!</definedName>
    <definedName name="_44.27HFкомпон.">'[13]Общие продажи'!#REF!</definedName>
    <definedName name="_44.29Проекторы" localSheetId="1">'[13]Общие продажи'!#REF!</definedName>
    <definedName name="_44.29Проекторы">'[13]Общие продажи'!#REF!</definedName>
    <definedName name="_44.31DVDVidCD" localSheetId="1">'[13]Общие продажи'!#REF!</definedName>
    <definedName name="_44.31DVDVidCD">'[13]Общие продажи'!#REF!</definedName>
    <definedName name="_44.34Aud.Selec." localSheetId="1">'[13]Общие продажи'!#REF!</definedName>
    <definedName name="_44.34Aud.Selec.">'[13]Общие продажи'!#REF!</definedName>
    <definedName name="_44.35Уцен.товар" localSheetId="1">'[13]Общие продажи'!#REF!</definedName>
    <definedName name="_44.35Уцен.товар">'[13]Общие продажи'!#REF!</definedName>
    <definedName name="_44.4.JBL" localSheetId="1">'[13]Общие продажи'!#REF!</definedName>
    <definedName name="_44.4.JBL">'[13]Общие продажи'!#REF!</definedName>
    <definedName name="_44.5.Denon" localSheetId="1">'[13]Общие продажи'!#REF!</definedName>
    <definedName name="_44.5.Denon">'[13]Общие продажи'!#REF!</definedName>
    <definedName name="_44.8.Marantz" localSheetId="1">'[13]Общие продажи'!#REF!</definedName>
    <definedName name="_44.8.Marantz">'[13]Общие продажи'!#REF!</definedName>
    <definedName name="_44.9.Jamo" localSheetId="1">'[13]Общие продажи'!#REF!</definedName>
    <definedName name="_44.9.Jamo">'[13]Общие продажи'!#REF!</definedName>
    <definedName name="_5.ABТОAУДИО" localSheetId="1">'[13]Общие продажи'!#REF!</definedName>
    <definedName name="_5.ABТОAУДИО">'[13]Общие продажи'!#REF!</definedName>
    <definedName name="_55.1.Panasonic" localSheetId="1">'[13]Общие продажи'!#REF!</definedName>
    <definedName name="_55.1.Panasonic">'[13]Общие продажи'!#REF!</definedName>
    <definedName name="_55.11.Проее" localSheetId="1">'[13]Общие продажи'!#REF!</definedName>
    <definedName name="_55.11.Проее">'[13]Общие продажи'!#REF!</definedName>
    <definedName name="_55.12JBL" localSheetId="1">'[13]Общие продажи'!#REF!</definedName>
    <definedName name="_55.12JBL">'[13]Общие продажи'!#REF!</definedName>
    <definedName name="_55.15Infinity" localSheetId="1">'[13]Общие продажи'!#REF!</definedName>
    <definedName name="_55.15Infinity">'[13]Общие продажи'!#REF!</definedName>
    <definedName name="_55.2.Sony" localSheetId="1">'[13]Общие продажи'!#REF!</definedName>
    <definedName name="_55.2.Sony">'[13]Общие продажи'!#REF!</definedName>
    <definedName name="_55.22Авт.антены" localSheetId="1">'[13]Общие продажи'!#REF!</definedName>
    <definedName name="_55.22Авт.антены">'[13]Общие продажи'!#REF!</definedName>
    <definedName name="_55.23LG" localSheetId="1">'[13]Общие продажи'!#REF!</definedName>
    <definedName name="_55.23LG">'[13]Общие продажи'!#REF!</definedName>
    <definedName name="_55.24АВТОПРОЕЕ" localSheetId="1">'[13]Общие продажи'!#REF!</definedName>
    <definedName name="_55.24АВТОПРОЕЕ">'[13]Общие продажи'!#REF!</definedName>
    <definedName name="_55.26Aiwa" localSheetId="1">'[13]Общие продажи'!#REF!</definedName>
    <definedName name="_55.26Aiwa">'[13]Общие продажи'!#REF!</definedName>
    <definedName name="_55.3.Alpine" localSheetId="1">'[13]Общие продажи'!#REF!</definedName>
    <definedName name="_55.3.Alpine">'[13]Общие продажи'!#REF!</definedName>
    <definedName name="_55.5.Pioneer" localSheetId="1">'[13]Общие продажи'!#REF!</definedName>
    <definedName name="_55.5.Pioneer">'[13]Общие продажи'!#REF!</definedName>
    <definedName name="_55.6.Blaupunct" localSheetId="1">'[13]Общие продажи'!#REF!</definedName>
    <definedName name="_55.6.Blaupunct">'[13]Общие продажи'!#REF!</definedName>
    <definedName name="_55.7.Kenwood" localSheetId="1">'[13]Общие продажи'!#REF!</definedName>
    <definedName name="_55.7.Kenwood">'[13]Общие продажи'!#REF!</definedName>
    <definedName name="_55.9.Clarion" localSheetId="1">'[13]Общие продажи'!#REF!</definedName>
    <definedName name="_55.9.Clarion">'[13]Общие продажи'!#REF!</definedName>
    <definedName name="_5Автокомпоненты" localSheetId="1">'[13]Общие продажи'!#REF!</definedName>
    <definedName name="_5Автокомпоненты">'[13]Общие продажи'!#REF!</definedName>
    <definedName name="_6.ТЕЛЕФОНЫ" localSheetId="1">'[13]Общие продажи'!#REF!</definedName>
    <definedName name="_6.ТЕЛЕФОНЫ">'[13]Общие продажи'!#REF!</definedName>
    <definedName name="_66.1.ПР.ТЕЛЕФОНЫ" localSheetId="1">'[13]Общие продажи'!#REF!</definedName>
    <definedName name="_66.1.ПР.ТЕЛЕФОНЫ">'[13]Общие продажи'!#REF!</definedName>
    <definedName name="_66.2.ТЕЛЕФОНЫPanas." localSheetId="1">'[13]Общие продажи'!#REF!</definedName>
    <definedName name="_66.2.ТЕЛЕФОНЫPanas.">'[13]Общие продажи'!#REF!</definedName>
    <definedName name="_7.БЫТ.ТЕХНИКА" localSheetId="1">'[13]Общие продажи'!#REF!</definedName>
    <definedName name="_7.БЫТ.ТЕХНИКА">'[13]Общие продажи'!#REF!</definedName>
    <definedName name="_77.1.PANASONIC" localSheetId="1">'[13]Общие продажи'!#REF!</definedName>
    <definedName name="_77.1.PANASONIC">'[13]Общие продажи'!#REF!</definedName>
    <definedName name="_77.10.INDESITARISTON" localSheetId="1">'[13]Общие продажи'!#REF!</definedName>
    <definedName name="_77.10.INDESITARISTON">'[13]Общие продажи'!#REF!</definedName>
    <definedName name="_77.12.BRAUN" localSheetId="1">'[13]Общие продажи'!#REF!</definedName>
    <definedName name="_77.12.BRAUN">'[13]Общие продажи'!#REF!</definedName>
    <definedName name="_77.14.BROTHER" localSheetId="1">'[13]Общие продажи'!#REF!</definedName>
    <definedName name="_77.14.BROTHER">'[13]Общие продажи'!#REF!</definedName>
    <definedName name="_77.15.ZANUSSI" localSheetId="1">'[13]Общие продажи'!#REF!</definedName>
    <definedName name="_77.15.ZANUSSI">'[13]Общие продажи'!#REF!</definedName>
    <definedName name="_77.16.GoldStar" localSheetId="1">'[13]Общие продажи'!#REF!</definedName>
    <definedName name="_77.16.GoldStar">'[13]Общие продажи'!#REF!</definedName>
    <definedName name="_77.17.THOMAS" localSheetId="1">'[13]Общие продажи'!#REF!</definedName>
    <definedName name="_77.17.THOMAS">'[13]Общие продажи'!#REF!</definedName>
    <definedName name="_77.19.Проая" localSheetId="1">'[13]Общие продажи'!#REF!</definedName>
    <definedName name="_77.19.Проая">'[13]Общие продажи'!#REF!</definedName>
    <definedName name="_77.2.SHARP" localSheetId="1">'[13]Общие продажи'!#REF!</definedName>
    <definedName name="_77.2.SHARP">'[13]Общие продажи'!#REF!</definedName>
    <definedName name="_77.20.MOULINEX" localSheetId="1">'[13]Общие продажи'!#REF!</definedName>
    <definedName name="_77.20.MOULINEX">'[13]Общие продажи'!#REF!</definedName>
    <definedName name="_77.21.BOSCHSIEM" localSheetId="1">'[13]Общие продажи'!#REF!</definedName>
    <definedName name="_77.21.BOSCHSIEM">'[13]Общие продажи'!#REF!</definedName>
    <definedName name="_77.24KRUPS" localSheetId="1">'[13]Общие продажи'!#REF!</definedName>
    <definedName name="_77.24KRUPS">'[13]Общие продажи'!#REF!</definedName>
    <definedName name="_77.25VESTFROST" localSheetId="1">'[13]Общие продажи'!#REF!</definedName>
    <definedName name="_77.25VESTFROST">'[13]Общие продажи'!#REF!</definedName>
    <definedName name="_77.30FUNAI" localSheetId="1">'[13]Общие продажи'!#REF!</definedName>
    <definedName name="_77.30FUNAI">'[13]Общие продажи'!#REF!</definedName>
    <definedName name="_77.31DAEWOO" localSheetId="1">'[13]Общие продажи'!#REF!</definedName>
    <definedName name="_77.31DAEWOO">'[13]Общие продажи'!#REF!</definedName>
    <definedName name="_77.32ELECTROLUX" localSheetId="1">'[13]Общие продажи'!#REF!</definedName>
    <definedName name="_77.32ELECTROLUX">'[13]Общие продажи'!#REF!</definedName>
    <definedName name="_77.33VAXGALAXY" localSheetId="1">'[13]Общие продажи'!#REF!</definedName>
    <definedName name="_77.33VAXGALAXY">'[13]Общие продажи'!#REF!</definedName>
    <definedName name="_77.34HITACHI" localSheetId="1">'[13]Общие продажи'!#REF!</definedName>
    <definedName name="_77.34HITACHI">'[13]Общие продажи'!#REF!</definedName>
    <definedName name="_77.35ПОСУДА" localSheetId="1">'[13]Общие продажи'!#REF!</definedName>
    <definedName name="_77.35ПОСУДА">'[13]Общие продажи'!#REF!</definedName>
    <definedName name="_77.37Rosenlew" localSheetId="1">'[13]Общие продажи'!#REF!</definedName>
    <definedName name="_77.37Rosenlew">'[13]Общие продажи'!#REF!</definedName>
    <definedName name="_77.4.ROWENTA" localSheetId="1">'[13]Общие продажи'!#REF!</definedName>
    <definedName name="_77.4.ROWENTA">'[13]Общие продажи'!#REF!</definedName>
    <definedName name="_77.40Кондицион." localSheetId="1">'[13]Общие продажи'!#REF!</definedName>
    <definedName name="_77.40Кондицион.">'[13]Общие продажи'!#REF!</definedName>
    <definedName name="_77.41Моющ.срва" localSheetId="1">'[13]Общие продажи'!#REF!</definedName>
    <definedName name="_77.41Моющ.срва">'[13]Общие продажи'!#REF!</definedName>
    <definedName name="_77.42Фильт.вод." localSheetId="1">'[13]Общие продажи'!#REF!</definedName>
    <definedName name="_77.42Фильт.вод.">'[13]Общие продажи'!#REF!</definedName>
    <definedName name="_77.44Elica" localSheetId="1">'[13]Общие продажи'!#REF!</definedName>
    <definedName name="_77.44Elica">'[13]Общие продажи'!#REF!</definedName>
    <definedName name="_77.46AEG" localSheetId="1">'[13]Общие продажи'!#REF!</definedName>
    <definedName name="_77.46AEG">'[13]Общие продажи'!#REF!</definedName>
    <definedName name="_77.47Liebherr" localSheetId="1">'[13]Общие продажи'!#REF!</definedName>
    <definedName name="_77.47Liebherr">'[13]Общие продажи'!#REF!</definedName>
    <definedName name="_77.48Soehnle" localSheetId="1">'[13]Общие продажи'!#REF!</definedName>
    <definedName name="_77.48Soehnle">'[13]Общие продажи'!#REF!</definedName>
    <definedName name="_77.49Binatone" localSheetId="1">'[13]Общие продажи'!#REF!</definedName>
    <definedName name="_77.49Binatone">'[13]Общие продажи'!#REF!</definedName>
    <definedName name="_77.5.SAMSUNG" localSheetId="1">'[13]Общие продажи'!#REF!</definedName>
    <definedName name="_77.5.SAMSUNG">'[13]Общие продажи'!#REF!</definedName>
    <definedName name="_77.50FOX" localSheetId="1">'[13]Общие продажи'!#REF!</definedName>
    <definedName name="_77.50FOX">'[13]Общие продажи'!#REF!</definedName>
    <definedName name="_77.6.TEFAL" localSheetId="1">'[13]Общие продажи'!#REF!</definedName>
    <definedName name="_77.6.TEFAL">'[13]Общие продажи'!#REF!</definedName>
    <definedName name="_77.7.SUPRA" localSheetId="1">'[13]Общие продажи'!#REF!</definedName>
    <definedName name="_77.7.SUPRA">'[13]Общие продажи'!#REF!</definedName>
    <definedName name="_77.8.PHILIPS" localSheetId="1">'[13]Общие продажи'!#REF!</definedName>
    <definedName name="_77.8.PHILIPS">'[13]Общие продажи'!#REF!</definedName>
    <definedName name="_77.9.CANDY" localSheetId="1">'[13]Общие продажи'!#REF!</definedName>
    <definedName name="_77.9.CANDY">'[13]Общие продажи'!#REF!</definedName>
    <definedName name="_8.ПРОЕЕ" localSheetId="1">'[13]Общие продажи'!#REF!</definedName>
    <definedName name="_8.ПРОЕЕ">'[13]Общие продажи'!#REF!</definedName>
    <definedName name="_80110.11Тов.дост" localSheetId="1">'[13]Общие продажи'!#REF!</definedName>
    <definedName name="_80110.11Тов.дост">'[13]Общие продажи'!#REF!</definedName>
    <definedName name="_80110.14Подкл.БТ" localSheetId="1">'[13]Общие продажи'!#REF!</definedName>
    <definedName name="_80110.14Подкл.БТ">'[13]Общие продажи'!#REF!</definedName>
    <definedName name="_802Скидка" localSheetId="1">'[13]Общие продажи'!#REF!</definedName>
    <definedName name="_802Скидка">'[13]Общие продажи'!#REF!</definedName>
    <definedName name="_88.1.Фототехника" localSheetId="1">'[13]Общие продажи'!#REF!</definedName>
    <definedName name="_88.1.Фототехника">'[13]Общие продажи'!#REF!</definedName>
    <definedName name="_88.10.Бат.акк." localSheetId="1">'[13]Общие продажи'!#REF!</definedName>
    <definedName name="_88.10.Бат.акк.">'[13]Общие продажи'!#REF!</definedName>
    <definedName name="_88.11.Кейсысум.ехлы" localSheetId="1">'[13]Общие продажи'!#REF!</definedName>
    <definedName name="_88.11.Кейсысум.ехлы">'[13]Общие продажи'!#REF!</definedName>
    <definedName name="_88.12.Пульты" localSheetId="1">'[13]Общие продажи'!#REF!</definedName>
    <definedName name="_88.12.Пульты">'[13]Общие продажи'!#REF!</definedName>
    <definedName name="_88.13.Кабеляшну" localSheetId="1">'[13]Общие продажи'!#REF!</definedName>
    <definedName name="_88.13.Кабеляшну">'[13]Общие продажи'!#REF!</definedName>
    <definedName name="_88.14.CaseLogicLL" localSheetId="1">'[13]Общие продажи'!#REF!</definedName>
    <definedName name="_88.14.CaseLogicLL">'[13]Общие продажи'!#REF!</definedName>
    <definedName name="_88.15.Кассетыдиски" localSheetId="1">'[13]Общие продажи'!#REF!</definedName>
    <definedName name="_88.15.Кассетыдиски">'[13]Общие продажи'!#REF!</definedName>
    <definedName name="_88.17.Реклама" localSheetId="1">'[13]Общие продажи'!#REF!</definedName>
    <definedName name="_88.17.Реклама">'[13]Общие продажи'!#REF!</definedName>
    <definedName name="_88.18асы" localSheetId="1">'[13]Общие продажи'!#REF!</definedName>
    <definedName name="_88.18асы">'[13]Общие продажи'!#REF!</definedName>
    <definedName name="_88.2.Оргтехника" localSheetId="1">'[13]Общие продажи'!#REF!</definedName>
    <definedName name="_88.2.Оргтехника">'[13]Общие продажи'!#REF!</definedName>
    <definedName name="_88.5.Стендыподставки" localSheetId="1">'[13]Общие продажи'!#REF!</definedName>
    <definedName name="_88.5.Стендыподставки">'[13]Общие продажи'!#REF!</definedName>
    <definedName name="_88.6.Игры" localSheetId="1">'[13]Общие продажи'!#REF!</definedName>
    <definedName name="_88.6.Игры">'[13]Общие продажи'!#REF!</definedName>
    <definedName name="_88.7.Микрофоны" localSheetId="1">'[13]Общие продажи'!#REF!</definedName>
    <definedName name="_88.7.Микрофоны">'[13]Общие продажи'!#REF!</definedName>
    <definedName name="_88.8.Антенны" localSheetId="1">'[13]Общие продажи'!#REF!</definedName>
    <definedName name="_88.8.Антенны">'[13]Общие продажи'!#REF!</definedName>
    <definedName name="_88.9.Адапт.акк." localSheetId="1">'[13]Общие продажи'!#REF!</definedName>
    <definedName name="_88.9.Адапт.акк.">'[13]Общие продажи'!#REF!</definedName>
    <definedName name="_8DVDLDHiFiк" localSheetId="1">'[13]Общие продажи'!#REF!</definedName>
    <definedName name="_8DVDLDHiFiк">'[13]Общие продажи'!#REF!</definedName>
    <definedName name="_8Канц.товары" localSheetId="1">'[13]Общие продажи'!#REF!</definedName>
    <definedName name="_8Канц.товары">'[13]Общие продажи'!#REF!</definedName>
    <definedName name="_9.Компьютеры" localSheetId="1">'[13]Общие продажи'!#REF!</definedName>
    <definedName name="_9.Компьютеры">'[13]Общие продажи'!#REF!</definedName>
    <definedName name="_90212.3Быт.Техник" localSheetId="1">'[13]Общие продажи'!#REF!</definedName>
    <definedName name="_90212.3Быт.Техник">'[13]Общие продажи'!#REF!</definedName>
    <definedName name="_9Вводвывод" localSheetId="1">'[13]Общие продажи'!#REF!</definedName>
    <definedName name="_9Вводвывод">'[13]Общие продажи'!#REF!</definedName>
    <definedName name="_9Готовыерешения" localSheetId="1">'[13]Общие продажи'!#REF!</definedName>
    <definedName name="_9Готовыерешения">'[13]Общие продажи'!#REF!</definedName>
    <definedName name="_9Игры" localSheetId="1">'[13]Общие продажи'!#REF!</definedName>
    <definedName name="_9Игры">'[13]Общие продажи'!#REF!</definedName>
    <definedName name="_9Кабеляперходн." localSheetId="1">'[13]Общие продажи'!#REF!</definedName>
    <definedName name="_9Кабеляперходн.">'[13]Общие продажи'!#REF!</definedName>
    <definedName name="_9Комп.мебель" localSheetId="1">'[13]Общие продажи'!#REF!</definedName>
    <definedName name="_9Комп.мебель">'[13]Общие продажи'!#REF!</definedName>
    <definedName name="_9Комплектующие" localSheetId="1">'[13]Общие продажи'!#REF!</definedName>
    <definedName name="_9Комплектующие">'[13]Общие продажи'!#REF!</definedName>
    <definedName name="_9Мониторы" localSheetId="1">'[13]Общие продажи'!#REF!</definedName>
    <definedName name="_9Мониторы">'[13]Общие продажи'!#REF!</definedName>
    <definedName name="_9Мультимедиа" localSheetId="1">'[13]Общие продажи'!#REF!</definedName>
    <definedName name="_9Мультимедиа">'[13]Общие продажи'!#REF!</definedName>
    <definedName name="_9Оргтехника" localSheetId="1">'[13]Общие продажи'!#REF!</definedName>
    <definedName name="_9Оргтехника">'[13]Общие продажи'!#REF!</definedName>
    <definedName name="_9ПО" localSheetId="1">'[13]Общие продажи'!#REF!</definedName>
    <definedName name="_9ПО">'[13]Общие продажи'!#REF!</definedName>
    <definedName name="_9Разное" localSheetId="1">'[13]Общие продажи'!#REF!</definedName>
    <definedName name="_9Разное">'[13]Общие продажи'!#REF!</definedName>
    <definedName name="_9Расх.мат.оргтех" localSheetId="1">'[13]Общие продажи'!#REF!</definedName>
    <definedName name="_9Расх.мат.оргтех">'[13]Общие продажи'!#REF!</definedName>
    <definedName name="_9Расх.материалы" localSheetId="1">'[13]Общие продажи'!#REF!</definedName>
    <definedName name="_9Расх.материалы">'[13]Общие продажи'!#REF!</definedName>
    <definedName name="_9Услуги" localSheetId="1">'[13]Общие продажи'!#REF!</definedName>
    <definedName name="_9Услуги">'[13]Общие продажи'!#REF!</definedName>
    <definedName name="_a02" localSheetId="1">#REF!</definedName>
    <definedName name="_a02">#REF!</definedName>
    <definedName name="_A1" localSheetId="1">#REF!</definedName>
    <definedName name="_A1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'[14]#ССЫЛКА'!$Q$2</definedName>
    <definedName name="_def1999" localSheetId="1">'[121]1999-veca'!#REF!</definedName>
    <definedName name="_def1999">'[15]1999-veca'!#REF!</definedName>
    <definedName name="_def2000г" localSheetId="1">#REF!</definedName>
    <definedName name="_def2000г">#REF!</definedName>
    <definedName name="_def2001г" localSheetId="1">#REF!</definedName>
    <definedName name="_def2001г">#REF!</definedName>
    <definedName name="_def2002г" localSheetId="1">#REF!</definedName>
    <definedName name="_def2002г">#REF!</definedName>
    <definedName name="_FOT1">'[6]ФОТ по месяцам'!$D$5:$D$41</definedName>
    <definedName name="_FY1">#N/A</definedName>
    <definedName name="_gf2" localSheetId="1">#REF!</definedName>
    <definedName name="_gf2">#REF!</definedName>
    <definedName name="_inf2000" localSheetId="1">#REF!</definedName>
    <definedName name="_inf200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1">#REF!</definedName>
    <definedName name="_mmm89">#REF!</definedName>
    <definedName name="_mn5">'[11]BCS APP CR'!$E$24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1">#REF!</definedName>
    <definedName name="_qwe1">#REF!</definedName>
    <definedName name="_qwe123" localSheetId="1">#REF!</definedName>
    <definedName name="_qwe123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'[12]APP Systems'!$H$49</definedName>
    <definedName name="_sy7" localSheetId="1">#REF!</definedName>
    <definedName name="_sy7">#REF!</definedName>
    <definedName name="_sy8" localSheetId="1">#REF!</definedName>
    <definedName name="_sy8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1">[122]киев!#REF!</definedName>
    <definedName name="_л4604">[16]киев!#REF!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1">#REF!</definedName>
    <definedName name="a0">#REF!</definedName>
    <definedName name="a02new" localSheetId="1">#REF!</definedName>
    <definedName name="a02new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'[17]Продажи реальные и прогноз 20 л'!$E$47</definedName>
    <definedName name="AccessDatabase" hidden="1">"C:\Мои документы\НоваяОборотка.mdb"</definedName>
    <definedName name="ActualPE" localSheetId="0">'[18]Dairy Precedents'!#REF!</definedName>
    <definedName name="ActualPE" localSheetId="1">'[18]Dairy Precedents'!#REF!</definedName>
    <definedName name="ActualPE">'[18]Dairy Precedents'!#REF!</definedName>
    <definedName name="advertaxrate" localSheetId="1">[19]Справочно!#REF!</definedName>
    <definedName name="advertaxrate">[19]Справочно!#REF!</definedName>
    <definedName name="al">'[20]0_33'!$E$43</definedName>
    <definedName name="AmoncostofSales">[19]Справочно!$B$18</definedName>
    <definedName name="AmonGA">[19]Справочно!$B$20</definedName>
    <definedName name="AmonLeasedEquip">[19]Справочно!$B$21</definedName>
    <definedName name="AmonSD">[19]Справочно!$B$19</definedName>
    <definedName name="AN">[9]!AN</definedName>
    <definedName name="ANLAGE_III">[21]Anlagevermögen!$A$1:$Z$29</definedName>
    <definedName name="anscount" hidden="1">1</definedName>
    <definedName name="arpu" localSheetId="1">'[22]Input-Moscow'!#REF!</definedName>
    <definedName name="arpu">'[22]Input-Moscow'!#REF!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1">#REF!</definedName>
    <definedName name="aswer1">#REF!</definedName>
    <definedName name="b">'[23]продажи (н)'!$B$2</definedName>
    <definedName name="B_FIO">[24]Титульный!$F$32</definedName>
    <definedName name="B_POST">[24]Титульный!$F$33</definedName>
    <definedName name="b1_" localSheetId="1">#REF!</definedName>
    <definedName name="b1_">#REF!</definedName>
    <definedName name="b1_2" localSheetId="1">#REF!</definedName>
    <definedName name="b1_2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'[25]Баланс передача'!$F$13:$O$96</definedName>
    <definedName name="BAL_PR_CALC_AREA">'[25]Баланс производство'!$F$14:$GO$97</definedName>
    <definedName name="balance" localSheetId="1">[26]!balance</definedName>
    <definedName name="balance">[26]!balance</definedName>
    <definedName name="BALEE_FLOAD" localSheetId="1">#REF!</definedName>
    <definedName name="BALEE_FLOAD">#REF!</definedName>
    <definedName name="BALM_FLOAD" localSheetId="1">#REF!</definedName>
    <definedName name="BALM_FLOAD">#REF!</definedName>
    <definedName name="bb">'[17]Продажи реальные и прогноз 20 л'!$F$47</definedName>
    <definedName name="bl">'[20]0_33'!$F$43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1">#REF!</definedName>
    <definedName name="BODYS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1">#REF!</definedName>
    <definedName name="c_мфзп">#REF!</definedName>
    <definedName name="CC" localSheetId="1">#REF!</definedName>
    <definedName name="CC">#REF!</definedName>
    <definedName name="cd">[9]!cd</definedName>
    <definedName name="CF_minority" localSheetId="1">#REF!</definedName>
    <definedName name="CF_minority">#REF!</definedName>
    <definedName name="ChangeInCommonEquity" localSheetId="1">#REF!</definedName>
    <definedName name="ChangeInCommonEquity">#REF!</definedName>
    <definedName name="ChangeInDeferredCompensation" localSheetId="1">#REF!</definedName>
    <definedName name="ChangeInDeferredCompensation">#REF!</definedName>
    <definedName name="chel_pen" localSheetId="0">'[22]Input-Moscow'!#REF!</definedName>
    <definedName name="chel_pen" localSheetId="1">'[22]Input-Moscow'!#REF!</definedName>
    <definedName name="chel_pen">'[22]Input-Moscow'!#REF!</definedName>
    <definedName name="client" localSheetId="1">#REF!</definedName>
    <definedName name="client">#REF!</definedName>
    <definedName name="Coeff2">[27]Лист2!$C$12</definedName>
    <definedName name="Coeff3">[27]Лист2!$C$14</definedName>
    <definedName name="Coeff4">[27]Лист2!$C$16</definedName>
    <definedName name="Company">'[28]Macro Assumptions'!$A$1</definedName>
    <definedName name="CompOt">[9]!CompOt</definedName>
    <definedName name="CompOt2">[9]!CompOt2</definedName>
    <definedName name="CompRas">[9]!CompRas</definedName>
    <definedName name="conflict" localSheetId="1">#REF!</definedName>
    <definedName name="conflict">#REF!</definedName>
    <definedName name="conflict1" localSheetId="1">#REF!</definedName>
    <definedName name="conflict1">#REF!</definedName>
    <definedName name="conflict2" localSheetId="1">#REF!</definedName>
    <definedName name="conflict2">#REF!</definedName>
    <definedName name="Consol" localSheetId="1">[29]!Consol</definedName>
    <definedName name="Consol">[29]!Consol</definedName>
    <definedName name="CONTROL_OR_NOT">[30]TSheet!$Z$2:$Z$3</definedName>
    <definedName name="CONTROL_OR_NOT_2">[30]TSheet!$AA$2:$AA$4</definedName>
    <definedName name="convdebtshares" localSheetId="1">#REF!</definedName>
    <definedName name="convdebtshares">#REF!</definedName>
    <definedName name="convprefshares" localSheetId="1">#REF!</definedName>
    <definedName name="convprefshares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redits" localSheetId="1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redits">'[31]Проводки''02'!$B$37:$C$37,'[31]Проводки''02'!$B$50:$C$50,'[31]Проводки''02'!$B$53:$C$53,'[31]Проводки''02'!$B$69:$C$69,'[31]Проводки''02'!$B$78:$C$78,'[31]Проводки''02'!$B$81:$C$81,'[31]Проводки''02'!$B$84:$C$84,'[31]Проводки''02'!$C$89,'[31]Проводки''02'!$B$89,'[31]Проводки''02'!$B$99:$C$99,'[31]Проводки''02'!#REF!,'[31]Проводки''02'!#REF!,'[31]Проводки''02'!#REF!,'[31]Проводки''02'!#REF!,'[31]Проводки''02'!$B$123:$C$124,'[31]Проводки''02'!$C$124,'[31]Проводки''02'!$B$126:$C$126,'[31]Проводки''02'!$B$129:$C$129,'[31]Проводки''02'!$B$132:$C$132,'[31]Проводки''02'!$B$135:$C$135,'[31]Проводки''02'!$B$144:$C$144</definedName>
    <definedName name="ct">[9]!ct</definedName>
    <definedName name="cur">'[8]#ССЫЛКА'!$K$2</definedName>
    <definedName name="Currency" localSheetId="1">[32]Output!#REF!</definedName>
    <definedName name="Currency">[32]Output!#REF!</definedName>
    <definedName name="cyp">'[33]FS-97'!$BA$90</definedName>
    <definedName name="D" localSheetId="1">#REF!</definedName>
    <definedName name="D">#REF!</definedName>
    <definedName name="d4602_41" localSheetId="1">#REF!</definedName>
    <definedName name="d4602_41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'[34]2003'!#REF!</definedName>
    <definedName name="dd">'[34]2003'!#REF!</definedName>
    <definedName name="ddd" localSheetId="0">#REF!</definedName>
    <definedName name="ddd" localSheetId="1">[123]ПРОГНОЗ_1!#REF!</definedName>
    <definedName name="ddd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[35]TSheet!$Q$2:$Q$4</definedName>
    <definedName name="DIMENSION_TYPE" localSheetId="1">[124]TSheet!$Q$2:$Q$4</definedName>
    <definedName name="DIMENSION_TYPE">[36]TSheet!$Q$2:$Q$4</definedName>
    <definedName name="DOLL" localSheetId="1">#REF!</definedName>
    <definedName name="DOLL">#REF!</definedName>
    <definedName name="Dollar">'[37]на 2000 год'!$G$2</definedName>
    <definedName name="Down_range" localSheetId="1">#REF!</definedName>
    <definedName name="Down_range">#REF!</definedName>
    <definedName name="DP">[38]Титульный!$F$1</definedName>
    <definedName name="DP_Begin">[30]Титульный!$F$27</definedName>
    <definedName name="DP_Period">[30]Титульный!$F$28</definedName>
    <definedName name="draft" localSheetId="1">#REF!</definedName>
    <definedName name="draft">#REF!</definedName>
    <definedName name="DRANGE_1" localSheetId="1">#REF!</definedName>
    <definedName name="DRANGE_1">#REF!</definedName>
    <definedName name="DRANGE_2" localSheetId="1">#REF!</definedName>
    <definedName name="DRANGE_2">#REF!</definedName>
    <definedName name="dsragh">[9]!dsragh</definedName>
    <definedName name="dt20kt10" localSheetId="1">#REF!</definedName>
    <definedName name="dt20kt10">#REF!</definedName>
    <definedName name="DURATION">[24]Титульный!$F$25</definedName>
    <definedName name="EBITDA_mult1" localSheetId="1">#REF!</definedName>
    <definedName name="EBITDA_mult1">#REF!</definedName>
    <definedName name="EBITDA_mult3" localSheetId="1">#REF!</definedName>
    <definedName name="EBITDA_mult3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[39]Настройка!$A$5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[40]Anlagevermögen!$A$1:$Z$29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[9]!ew</definedName>
    <definedName name="ewqreq" localSheetId="1">#REF!</definedName>
    <definedName name="ewqreq">#REF!</definedName>
    <definedName name="Excel_BuiltIn_Database" localSheetId="1">#REF!</definedName>
    <definedName name="Excel_BuiltIn_Database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P_LIST">[41]TSheet!$Q$1:$Q$10</definedName>
    <definedName name="EXTPR" localSheetId="1">#REF!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>[9]!fbgffnjfgg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1">#REF!</definedName>
    <definedName name="ff">#REF!</definedName>
    <definedName name="fff" localSheetId="1">#REF!</definedName>
    <definedName name="fff">#REF!</definedName>
    <definedName name="fffff" localSheetId="1">'[125]Гр5(о)'!#REF!</definedName>
    <definedName name="fffff">'[42]Гр5(о)'!#REF!</definedName>
    <definedName name="fg">[9]!fg</definedName>
    <definedName name="fghfg" localSheetId="1">#REF!</definedName>
    <definedName name="fghfg">#REF!</definedName>
    <definedName name="fgjgj" localSheetId="1">#REF!</definedName>
    <definedName name="fgjgj">#REF!</definedName>
    <definedName name="fhfyfyu" localSheetId="0" hidden="1">#REF!,#REF!,#REF!,P1_SCOPE_PER_PRT,P2_SCOPE_PER_PRT,P3_SCOPE_PER_PRT,P4_SCOPE_PER_PRT</definedName>
    <definedName name="fhfyfyu" localSheetId="1" hidden="1">#REF!,#REF!,#REF!,'Приложение 2 '!P1_SCOPE_PER_PRT,'Приложение 2 '!P2_SCOPE_PER_PRT,'Приложение 2 '!P3_SCOPE_PER_PRT,'Приложение 2 '!P4_SCOPE_PER_PRT</definedName>
    <definedName name="fhfyfyu" hidden="1">#REF!,#REF!,#REF!,P1_SCOPE_PER_PRT,P2_SCOPE_PER_PRT,P3_SCOPE_PER_PRT,P4_SCOPE_PER_PRT</definedName>
    <definedName name="fhj" localSheetId="1">#REF!</definedName>
    <definedName name="fhj">#REF!</definedName>
    <definedName name="file" localSheetId="1">#REF!</definedName>
    <definedName name="file">#REF!</definedName>
    <definedName name="fjhgkj" localSheetId="1">#REF!</definedName>
    <definedName name="fjhgkj">#REF!</definedName>
    <definedName name="FORMCODE">[30]TSheet!$C$2</definedName>
    <definedName name="FORMID">[43]TSheet!$B$1</definedName>
    <definedName name="FORMNAME">[30]TSheet!$C$3</definedName>
    <definedName name="FUEL_GROUP">[30]TSheet!$T$2:$T$7</definedName>
    <definedName name="FUR" localSheetId="1">#REF!</definedName>
    <definedName name="FUR">#REF!</definedName>
    <definedName name="fytf" localSheetId="1">#REF!</definedName>
    <definedName name="fytf">#REF!</definedName>
    <definedName name="g" localSheetId="1">#REF!</definedName>
    <definedName name="g">#REF!</definedName>
    <definedName name="Gala" localSheetId="1">#REF!</definedName>
    <definedName name="Gala">#REF!</definedName>
    <definedName name="GAS_GROUP">[30]TSheet!$R$2:$R$8</definedName>
    <definedName name="gf">'[17]Продажи реальные и прогноз 20 л'!$E$47</definedName>
    <definedName name="gf2new" localSheetId="1">#REF!</definedName>
    <definedName name="gf2new">#REF!</definedName>
    <definedName name="gfg">[9]!gfg</definedName>
    <definedName name="ggf" localSheetId="1">'[8]Общие продажи'!#REF!</definedName>
    <definedName name="ggf">'[8]Общие продажи'!#REF!</definedName>
    <definedName name="gggg" localSheetId="1">#REF!</definedName>
    <definedName name="gggg">#REF!</definedName>
    <definedName name="gh" localSheetId="1">'[8]Общие продажи'!#REF!</definedName>
    <definedName name="gh">'[8]Общие продажи'!#REF!</definedName>
    <definedName name="ghhktyi">[9]!ghhktyi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1">#REF!</definedName>
    <definedName name="ghy">#REF!</definedName>
    <definedName name="god">[44]Титульный!$F$10</definedName>
    <definedName name="GRANGE_11" localSheetId="1">#REF!</definedName>
    <definedName name="GRANGE_11">#REF!</definedName>
    <definedName name="GRANGE_12" localSheetId="1">#REF!</definedName>
    <definedName name="GRANGE_12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1">#REF!</definedName>
    <definedName name="H">#REF!</definedName>
    <definedName name="HELP" localSheetId="1">#REF!</definedName>
    <definedName name="HELP">#REF!</definedName>
    <definedName name="hfte">[9]!hfte</definedName>
    <definedName name="hgkj">'[45]Продажи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'[11]BCS APP Slovakia'!$AF$6</definedName>
    <definedName name="hhjhjjkkjjk">'[11]BCS APP CR'!$D$24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[46]TSheet!$S$2:$S$22</definedName>
    <definedName name="I_LIST_1">[47]TSheet!$G$30:$G$34</definedName>
    <definedName name="I_LIST_3">[47]TSheet!$G$50:$G$61</definedName>
    <definedName name="I_LIST_4">[48]TSheet!$G$66:$G$74</definedName>
    <definedName name="ID">[30]Титульный!$A$1</definedName>
    <definedName name="Industry" localSheetId="1">'[28]Dairy Precedents'!#REF!</definedName>
    <definedName name="Industry">'[28]Dairy Precedents'!#REF!</definedName>
    <definedName name="INPUT_FIELDS_APPCZ">'[49]4 Fin &amp; Publ'!$B$8:$Z$11,'[49]4 Fin &amp; Publ'!$B$14:$Z$19</definedName>
    <definedName name="INPUT_FIELDS_APPSK" localSheetId="1">#REF!,#REF!</definedName>
    <definedName name="INPUT_FIELDS_APPSK">#REF!,#REF!</definedName>
    <definedName name="Interval">[39]Настройка!$B$13</definedName>
    <definedName name="Interval1">[50]Настройка!$B$15</definedName>
    <definedName name="INTPR" localSheetId="1">#REF!</definedName>
    <definedName name="INTPR">#REF!</definedName>
    <definedName name="IS" localSheetId="1">#REF!</definedName>
    <definedName name="IS">#REF!</definedName>
    <definedName name="ISTFIN_LIST">[47]TSheet!$S$2:$S$12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1">#REF!</definedName>
    <definedName name="jhjhdjhfj">#REF!</definedName>
    <definedName name="jjjj" localSheetId="1">'[126]Гр5(о)'!#REF!</definedName>
    <definedName name="jjjj">'[51]Гр5(о)'!#REF!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[52]Лист1!$C$14</definedName>
    <definedName name="k_dz">'[53]К-ты'!$H$9</definedName>
    <definedName name="k_el">'[53]К-ты'!$I$9</definedName>
    <definedName name="K111_" localSheetId="1">#REF!</definedName>
    <definedName name="K111_">#REF!</definedName>
    <definedName name="K112_" localSheetId="1">#REF!</definedName>
    <definedName name="K112_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'[17]Продажи реальные и прогноз 20 л'!$G$47</definedName>
    <definedName name="Kdr">'[53]К-ты'!$G$9</definedName>
    <definedName name="Kgaz">'[53]К-ты'!$D$9</definedName>
    <definedName name="khkhjkh" localSheetId="1">#REF!</definedName>
    <definedName name="khkhjkh">#REF!</definedName>
    <definedName name="kl">'[20]0_33'!$G$43</definedName>
    <definedName name="klk">'[11]BCS APP CR'!$G$24</definedName>
    <definedName name="Kmaz">'[53]К-ты'!$E$9</definedName>
    <definedName name="knkn.n.">[9]!knkn.n.</definedName>
    <definedName name="Kug">'[53]К-ты'!$F$9</definedName>
    <definedName name="kurg_pen" localSheetId="1">'[22]Input-Moscow'!#REF!</definedName>
    <definedName name="kurg_pen">'[22]Input-Moscow'!#REF!</definedName>
    <definedName name="Language">[52]Лист1!$C$407</definedName>
    <definedName name="LocalNetDebt" localSheetId="1">'[18]Dairy Precedents'!#REF!</definedName>
    <definedName name="LocalNetDebt">'[18]Dairy Precedents'!#REF!</definedName>
    <definedName name="LocalNetIncome" localSheetId="1">'[18]Dairy Precedents'!#REF!</definedName>
    <definedName name="LocalNetIncome">'[18]Dairy Precedents'!#REF!</definedName>
    <definedName name="LocalSales" localSheetId="1">'[18]Dairy Precedents'!#REF!</definedName>
    <definedName name="LocalSales">'[18]Dairy Precedents'!#REF!</definedName>
    <definedName name="Ltitle" localSheetId="1">#REF!</definedName>
    <definedName name="Ltitle">#REF!</definedName>
    <definedName name="m">[54]Anlagevermögen!$A$1:$Z$29</definedName>
    <definedName name="m_PERIOD_NAME" hidden="1">[55]XLR_NoRangeSheet!$C$6</definedName>
    <definedName name="material" localSheetId="1">#REF!</definedName>
    <definedName name="material">#REF!</definedName>
    <definedName name="MET_GROUP">[30]TSheet!$X$2:$X$3</definedName>
    <definedName name="mi_re_end01">[31]УрРасч!$H$31,[31]УрРасч!$H$29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'[25]Список организаций'!$I$11</definedName>
    <definedName name="MO_LIST_2">[56]REESTR_MO!$B$2</definedName>
    <definedName name="mol4602_41" localSheetId="1">#REF!</definedName>
    <definedName name="mol4602_41">#REF!</definedName>
    <definedName name="mol4604_41" localSheetId="1">#REF!</definedName>
    <definedName name="mol4604_41">#REF!</definedName>
    <definedName name="month" localSheetId="1">#REF!</definedName>
    <definedName name="month">#REF!</definedName>
    <definedName name="MONTH_PERIOD">[30]Титульный!$F$24</definedName>
    <definedName name="MP" localSheetId="1">#REF!</definedName>
    <definedName name="MP">#REF!</definedName>
    <definedName name="MR" localSheetId="1">#REF!</definedName>
    <definedName name="MR">#REF!</definedName>
    <definedName name="MR_LIST">[56]REESTR_MO!$D$2</definedName>
    <definedName name="Mth_Count_0">[30]TSheet!$J$3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1">#REF!</definedName>
    <definedName name="N112_">#REF!</definedName>
    <definedName name="N120_" localSheetId="1">#REF!</definedName>
    <definedName name="N120_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[52]Лист1!$C$408</definedName>
    <definedName name="NewTaxGW" localSheetId="1">#REF!</definedName>
    <definedName name="NewTaxGW">#REF!</definedName>
    <definedName name="NewTaxIntangibles" localSheetId="1">#REF!</definedName>
    <definedName name="NewTaxIntangibles">#REF!</definedName>
    <definedName name="nfyz">[9]!nfyz</definedName>
    <definedName name="nhj">[57]PL!$A$36:$D$47</definedName>
    <definedName name="ni_mult" localSheetId="1">#REF!</definedName>
    <definedName name="ni_mult">#REF!</definedName>
    <definedName name="ni_mult_sen" localSheetId="1">#REF!</definedName>
    <definedName name="ni_mult_sen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[58]к2!#REF!</definedName>
    <definedName name="norm_NTM_apple_appleGal">[58]к2!#REF!</definedName>
    <definedName name="norm_NTM_apple_aroma" localSheetId="1">[58]к2!#REF!</definedName>
    <definedName name="norm_NTM_apple_aroma">[58]к2!#REF!</definedName>
    <definedName name="norm_NTM_grapefruit_buzina" localSheetId="1">[58]к2!#REF!</definedName>
    <definedName name="norm_NTM_grapefruit_buzina">[58]к2!#REF!</definedName>
    <definedName name="norm_NTM_grapefruit_citricacid" localSheetId="1">[58]к2!#REF!</definedName>
    <definedName name="norm_NTM_grapefruit_citricacid">[58]к2!#REF!</definedName>
    <definedName name="norm_NTM_grapefruit_r4573" localSheetId="1">[58]к2!#REF!</definedName>
    <definedName name="norm_NTM_grapefruit_r4573">[58]к2!#REF!</definedName>
    <definedName name="norm_NTM_grapefruit_sugar" localSheetId="1">[58]к2!#REF!</definedName>
    <definedName name="norm_NTM_grapefruit_sugar">[58]к2!#REF!</definedName>
    <definedName name="norm_NTM_grapefruit_w4548" localSheetId="1">[58]к2!#REF!</definedName>
    <definedName name="norm_NTM_grapefruit_w4548">[58]к2!#REF!</definedName>
    <definedName name="norm_NTM_multivit_citricacid" localSheetId="1">[58]к2!#REF!</definedName>
    <definedName name="norm_NTM_multivit_citricacid">[58]к2!#REF!</definedName>
    <definedName name="norm_NTM_multivit_mult8553" localSheetId="1">[58]к2!#REF!</definedName>
    <definedName name="norm_NTM_multivit_mult8553">[58]к2!#REF!</definedName>
    <definedName name="norm_NTM_multivit_sugar" localSheetId="1">[58]к2!#REF!</definedName>
    <definedName name="norm_NTM_multivit_sugar">[58]к2!#REF!</definedName>
    <definedName name="norm_NTM_multivit_vitmix" localSheetId="1">[58]к2!#REF!</definedName>
    <definedName name="norm_NTM_multivit_vitmix">[58]к2!#REF!</definedName>
    <definedName name="norm_NTM_orange_citricacid" localSheetId="1">[58]к2!#REF!</definedName>
    <definedName name="norm_NTM_orange_citricacid">[58]к2!#REF!</definedName>
    <definedName name="norm_NTM_orange_pulp" localSheetId="1">[58]к2!#REF!</definedName>
    <definedName name="norm_NTM_orange_pulp">[58]к2!#REF!</definedName>
    <definedName name="norm_NTM_orange_sugar" localSheetId="1">[58]к2!#REF!</definedName>
    <definedName name="norm_NTM_orange_sugar">[58]к2!#REF!</definedName>
    <definedName name="norm_NTM_orangeapricotnectar_orangeapricot8555" localSheetId="1">[58]к2!#REF!</definedName>
    <definedName name="norm_NTM_orangeapricotnectar_orangeapricot8555">[58]к2!#REF!</definedName>
    <definedName name="norm_NTM_orangemango_3503" localSheetId="1">[58]к2!#REF!</definedName>
    <definedName name="norm_NTM_orangemango_3503">[58]к2!#REF!</definedName>
    <definedName name="norm_NTM_orangemango_citricacid" localSheetId="1">[58]к2!#REF!</definedName>
    <definedName name="norm_NTM_orangemango_citricacid">[58]к2!#REF!</definedName>
    <definedName name="norm_NTM_orangemango_mango8661" localSheetId="1">[58]к2!#REF!</definedName>
    <definedName name="norm_NTM_orangemango_mango8661">[58]к2!#REF!</definedName>
    <definedName name="norm_NTM_orangemango_sugar" localSheetId="1">[58]к2!#REF!</definedName>
    <definedName name="norm_NTM_orangemango_sugar">[58]к2!#REF!</definedName>
    <definedName name="norm_NTM_pineapple_citricacid" localSheetId="1">[58]к2!#REF!</definedName>
    <definedName name="norm_NTM_pineapple_citricacid">[58]к2!#REF!</definedName>
    <definedName name="norm_NTM_pineapple_pineapple8518" localSheetId="1">[58]к2!#REF!</definedName>
    <definedName name="norm_NTM_pineapple_pineapple8518">[58]к2!#REF!</definedName>
    <definedName name="norm_NTM_pineapple_sugar" localSheetId="1">[58]к2!#REF!</definedName>
    <definedName name="norm_NTM_pineapple_sugar">[58]к2!#REF!</definedName>
    <definedName name="norm_NTM_tomato_salt" localSheetId="1">[58]к2!#REF!</definedName>
    <definedName name="norm_NTM_tomato_salt">[58]к2!#REF!</definedName>
    <definedName name="norm_NTM_tomato_tomato25bx" localSheetId="1">[58]к2!#REF!</definedName>
    <definedName name="norm_NTM_tomato_tomato25bx">[58]к2!#REF!</definedName>
    <definedName name="norm_orange_02" localSheetId="1">#REF!</definedName>
    <definedName name="norm_orange_02">#REF!</definedName>
    <definedName name="norm_orange_3503_nectar" localSheetId="1">#REF!</definedName>
    <definedName name="norm_orange_3503_nectar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[58]к2!#REF!</definedName>
    <definedName name="normNTM_orange_orangecargill">[58]к2!#REF!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1">#REF!</definedName>
    <definedName name="Ob">#REF!</definedName>
    <definedName name="OBR46.XLS" localSheetId="1">#REF!</definedName>
    <definedName name="OBR46.XLS">#REF!</definedName>
    <definedName name="OKTMO" localSheetId="1">#REF!</definedName>
    <definedName name="OKTMO">#REF!</definedName>
    <definedName name="Oplata" localSheetId="1">#REF!</definedName>
    <definedName name="Oplata">#REF!</definedName>
    <definedName name="org">[59]Титульный!$F$17</definedName>
    <definedName name="overheads" localSheetId="1">#REF!</definedName>
    <definedName name="overheads">#REF!</definedName>
    <definedName name="P_TYPE" localSheetId="1">[60]Титульный!#REF!</definedName>
    <definedName name="P_TYPE">[60]Титульный!#REF!</definedName>
    <definedName name="P_TYPE_GROUP">[60]TSheet!$W$2:$W$6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[61]Лист1!$E$15:$I$16,[61]Лист1!$E$18:$I$20,[61]Лист1!$E$23:$I$23,[61]Лист1!$E$26:$I$26,[61]Лист1!$E$29:$I$29,[61]Лист1!$E$32:$I$32,[61]Лист1!$E$35:$I$35,[61]Лист1!$B$34,[61]Лист1!$B$37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#REF!,#REF!,#REF!,P1_SCOPE_PER_PRT,P2_SCOPE_PER_PRT,P3_SCOPE_PER_PRT,P4_SCOPE_PER_PRT</definedName>
    <definedName name="P8_SCOPE_PER_PRT" localSheetId="1" hidden="1">#REF!,#REF!,#REF!,'Приложение 2 '!P1_SCOPE_PER_PRT,'Приложение 2 '!P2_SCOPE_PER_PRT,'Приложение 2 '!P3_SCOPE_PER_PRT,'Приложение 2 '!P4_SCOPE_PER_PRT</definedName>
    <definedName name="P8_SCOPE_PER_PRT" hidden="1">#REF!,#REF!,#REF!,P1_SCOPE_PER_PRT,P2_SCOPE_PER_PRT,P3_SCOPE_PER_PRT,P4_SCOPE_PER_PRT</definedName>
    <definedName name="Par">'[62]8РЭК'!$B$52:$B$57,'[62]8РЭК'!$B$61:$B$66,'[62]8РЭК'!$B$69:$B$74,'[62]8РЭК'!$B$77:$B$82,'[62]8РЭК'!$B$85:$B$90,'[62]8РЭК'!$B$93:$B$98,'[62]8РЭК'!$B$101:$B$106,'[62]8РЭК'!$B$109:$B$114,'[62]8РЭК'!$B$117:$B$122</definedName>
    <definedName name="pbStartPageNumber">1</definedName>
    <definedName name="pbUpdatePageNumbering">TRUE</definedName>
    <definedName name="PC" localSheetId="1">#REF!</definedName>
    <definedName name="PC">#REF!</definedName>
    <definedName name="PercentageBought" localSheetId="1">'[18]Dairy Precedents'!#REF!</definedName>
    <definedName name="PercentageBought">'[18]Dairy Precedents'!#REF!</definedName>
    <definedName name="Period_name_0">[30]TSheet!$G$3</definedName>
    <definedName name="Period_name_1">[60]TSheet!$G$4</definedName>
    <definedName name="Period_name_2">[60]TSheet!$G$5</definedName>
    <definedName name="Period02" localSheetId="0">[63]Настройка!#REF!</definedName>
    <definedName name="Period02" localSheetId="1">[63]Настройка!#REF!</definedName>
    <definedName name="Period02">[63]Настройка!#REF!</definedName>
    <definedName name="Period1">[39]Настройка!$A$8</definedName>
    <definedName name="Period2">[39]Настройка!$A$11</definedName>
    <definedName name="Period3" localSheetId="1">[63]Настройка!#REF!</definedName>
    <definedName name="Period3">[63]Настройка!#REF!</definedName>
    <definedName name="PerOffical" localSheetId="1">#REF!</definedName>
    <definedName name="PerOffical">#REF!</definedName>
    <definedName name="perp_lev" localSheetId="1">#REF!</definedName>
    <definedName name="perp_lev">#REF!</definedName>
    <definedName name="perp_lev_sen" localSheetId="1">#REF!</definedName>
    <definedName name="perp_lev_sen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>[30]Титульный!$F$18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'[18]P&amp;L'!#REF!</definedName>
    <definedName name="PL_Loss_Debt">'[18]P&amp;L'!#REF!</definedName>
    <definedName name="PL_Loss_Preferred" localSheetId="1">'[18]P&amp;L'!#REF!</definedName>
    <definedName name="PL_Loss_Preferred">'[18]P&amp;L'!#REF!</definedName>
    <definedName name="PL_Rent" localSheetId="1">'[18]P&amp;L'!#REF!</definedName>
    <definedName name="PL_Rent">'[18]P&amp;L'!#REF!</definedName>
    <definedName name="Plug" localSheetId="1">#REF!</definedName>
    <definedName name="Plug">#REF!</definedName>
    <definedName name="PM" localSheetId="1">#REF!</definedName>
    <definedName name="PM">#REF!</definedName>
    <definedName name="pp">'[12]APP Systems'!$F$49</definedName>
    <definedName name="pr">[64]Anlagevermögen!$A$1:$Z$29</definedName>
    <definedName name="prefrate" localSheetId="1">#REF!</definedName>
    <definedName name="prefrate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>[59]Титульный!$F$11</definedName>
    <definedName name="PROP_GROUP">[30]TSheet!$V$2:$V$6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1">#REF!</definedName>
    <definedName name="qqqq">#REF!</definedName>
    <definedName name="qqqqq" localSheetId="1">#REF!</definedName>
    <definedName name="qqqqq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'[45]Продажи реальные и прогноз 20 л'!$E$47</definedName>
    <definedName name="qwert3" localSheetId="1">#REF!</definedName>
    <definedName name="qwert3">#REF!</definedName>
    <definedName name="qwert567" localSheetId="1">#REF!</definedName>
    <definedName name="qwert567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1">#REF!</definedName>
    <definedName name="rate">#REF!</definedName>
    <definedName name="Rate0">[39]Настройка!$B$15</definedName>
    <definedName name="Rate01" localSheetId="0">[63]Настройка!#REF!</definedName>
    <definedName name="Rate01" localSheetId="1">[63]Настройка!#REF!</definedName>
    <definedName name="Rate01">[63]Настройка!#REF!</definedName>
    <definedName name="Rate02" localSheetId="1">[63]Настройка!#REF!</definedName>
    <definedName name="Rate02">[63]Настройка!#REF!</definedName>
    <definedName name="Rate03" localSheetId="1">[63]Настройка!#REF!</definedName>
    <definedName name="Rate03">[63]Настройка!#REF!</definedName>
    <definedName name="Rate04" localSheetId="1">[63]Настройка!#REF!</definedName>
    <definedName name="Rate04">[63]Настройка!#REF!</definedName>
    <definedName name="Rate05" localSheetId="1">[63]Настройка!#REF!</definedName>
    <definedName name="Rate05">[63]Настройка!#REF!</definedName>
    <definedName name="Rate06" localSheetId="1">[63]Настройка!#REF!</definedName>
    <definedName name="Rate06">[63]Настройка!#REF!</definedName>
    <definedName name="Rate1">[39]Настройка!$B$16</definedName>
    <definedName name="rate2" localSheetId="1">#REF!</definedName>
    <definedName name="rate2">#REF!</definedName>
    <definedName name="rateJuce" localSheetId="1">#REF!</definedName>
    <definedName name="rateJuce">#REF!</definedName>
    <definedName name="rateJuice" localSheetId="1">[65]Инфо!#REF!</definedName>
    <definedName name="rateJuice">[65]Инфо!#REF!</definedName>
    <definedName name="rateKZTtoKGS">[66]Справочно!$C$13</definedName>
    <definedName name="rateKZTtoRUR">[67]Справочно!$C$14</definedName>
    <definedName name="rateMilk" localSheetId="1">[65]Инфо!#REF!</definedName>
    <definedName name="rateMilk">[65]Инфо!#REF!</definedName>
    <definedName name="RD" localSheetId="1">#REF!</definedName>
    <definedName name="RD">#REF!</definedName>
    <definedName name="REGUL" localSheetId="1">#REF!</definedName>
    <definedName name="REGUL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1">#REF!</definedName>
    <definedName name="respirators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1">#REF!</definedName>
    <definedName name="roll">#REF!</definedName>
    <definedName name="rows">[31]АКРасч!$A$1:$IV$5,[31]АКРасч!$A$7:$IV$22,[31]АКРасч!$A$24:$IV$41,[31]АКРасч!$A$43:$IV$54,[31]АКРасч!$A$55:$IV$56,[31]АКРасч!$A$58:$IV$71,[31]АКРасч!$A$72:$IV$98</definedName>
    <definedName name="rr">[9]!rr</definedName>
    <definedName name="rrr" localSheetId="1">#REF!</definedName>
    <definedName name="rrr">#REF!</definedName>
    <definedName name="rrrr" localSheetId="1">#REF!</definedName>
    <definedName name="rrrr">#REF!</definedName>
    <definedName name="rrrrrr" localSheetId="1">#REF!</definedName>
    <definedName name="rrrrrr">#REF!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1">#REF!</definedName>
    <definedName name="Rtitle">#REF!</definedName>
    <definedName name="RUR_ПЛАН_M" localSheetId="1">#REF!</definedName>
    <definedName name="RUR_ПЛАН_M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1">#REF!</definedName>
    <definedName name="s4601_41">#REF!</definedName>
    <definedName name="s4602_41" localSheetId="1">#REF!</definedName>
    <definedName name="s4602_41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1">#REF!</definedName>
    <definedName name="samara">#REF!</definedName>
    <definedName name="SBT_PROT">#N/A</definedName>
    <definedName name="scenario_choice">'[28]Macro Assumptions'!$D$60</definedName>
    <definedName name="sch" localSheetId="1">#REF!</definedName>
    <definedName name="sch">#REF!</definedName>
    <definedName name="SCOPE_16_PRT">#N/A</definedName>
    <definedName name="SCOPE_24_LD" localSheetId="1">#REF!,#REF!</definedName>
    <definedName name="SCOPE_24_LD">#REF!,#REF!</definedName>
    <definedName name="SCOPE_24_PRT" localSheetId="1">#REF!,#REF!,#REF!,#REF!</definedName>
    <definedName name="SCOPE_24_PRT">#REF!,#REF!,#REF!,#REF!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1">#REF!</definedName>
    <definedName name="SCOPE_LOAD_1">#REF!</definedName>
    <definedName name="SCOPE_PER_PRT" localSheetId="1">[9]!P5_SCOPE_PER_PRT,[9]!P6_SCOPE_PER_PRT,[9]потери!P7_SCOPE_PER_PRT,[9]потери!P8_SCOPE_PER_PRT</definedName>
    <definedName name="SCOPE_PER_PRT">[9]!P5_SCOPE_PER_PRT,[9]!P6_SCOPE_PER_PRT,[9]потери!P7_SCOPE_PER_PRT,[9]потери!P8_SCOPE_PER_PRT</definedName>
    <definedName name="SCOPE_SETLD" localSheetId="1">#REF!</definedName>
    <definedName name="SCOPE_SETLD">#REF!</definedName>
    <definedName name="SCOPE_SV_PRT">[9]!P1_SCOPE_SV_PRT,[9]!P2_SCOPE_SV_PRT,[9]!P3_SCOPE_SV_PRT</definedName>
    <definedName name="SCOPE_VD">[56]TECHSHEET!$C$1:$C$10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1">#REF!</definedName>
    <definedName name="sde">#REF!</definedName>
    <definedName name="sent" localSheetId="1">#REF!</definedName>
    <definedName name="sent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1">#REF!</definedName>
    <definedName name="sfd">#REF!</definedName>
    <definedName name="sffhh" localSheetId="1">#REF!</definedName>
    <definedName name="sffhh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1">#REF!</definedName>
    <definedName name="shos">#REF!</definedName>
    <definedName name="SPHAS" localSheetId="1">#REF!</definedName>
    <definedName name="SPHAS">#REF!</definedName>
    <definedName name="ss" localSheetId="1">#REF!</definedName>
    <definedName name="ss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'[11]BCS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1">#REF!</definedName>
    <definedName name="T1_">#REF!</definedName>
    <definedName name="T1_Protect" localSheetId="0">P15_T1_Protect,P16_T1_Protect,P17_T1_Protect,P18_T1_Protect,'Приложение 1'!P19_T1_Protect</definedName>
    <definedName name="T1_Protect" localSheetId="1">P15_T1_Protect,P16_T1_Protect,P17_T1_Protect,P18_T1_Protect,'Приложение 2 '!P19_T1_Protect</definedName>
    <definedName name="T1_Protect">P15_T1_Protect,P16_T1_Protect,P17_T1_Protect,P18_T1_Protect,[0]!P19_T1_Protect</definedName>
    <definedName name="T11?Data">#N/A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 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1">#REF!</definedName>
    <definedName name="T21.3?Columns">#REF!</definedName>
    <definedName name="T21.3?item_ext?СБЫТ" localSheetId="1">#REF!,#REF!</definedName>
    <definedName name="T21.3?item_ext?СБЫТ">#REF!,#REF!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 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1">#REF!</definedName>
    <definedName name="TABLE">#REF!</definedName>
    <definedName name="TAR_METHOD">[38]Титульный!$F$22</definedName>
    <definedName name="TargetCompany" localSheetId="1">[32]Output!#REF!</definedName>
    <definedName name="TargetCompany">[32]Output!#REF!</definedName>
    <definedName name="TargetCompanyCurrency" localSheetId="1">[32]Output!#REF!</definedName>
    <definedName name="TargetCompanyCurrency">[32]Output!#REF!</definedName>
    <definedName name="TargetCompanyExchangeRate" localSheetId="1">[32]Output!#REF!</definedName>
    <definedName name="TargetCompanyExchangeRate">[32]Output!#REF!</definedName>
    <definedName name="TARIFF_CNG_DATE_1">[60]Титульный!$F$28</definedName>
    <definedName name="TARIFF_CNG_DATE_2">[60]Титульный!$F$29</definedName>
    <definedName name="TARIFF_CNG_DATE_3">[60]Титульный!$F$30</definedName>
    <definedName name="taxrate">[19]Справочно!$B$3</definedName>
    <definedName name="tcc_ns" localSheetId="1">'[22]Input-Moscow'!#REF!</definedName>
    <definedName name="tcc_ns">'[22]Input-Moscow'!#REF!</definedName>
    <definedName name="tcc_pen" localSheetId="1">'[22]Input-Moscow'!#REF!</definedName>
    <definedName name="tcc_pen">'[22]Input-Moscow'!#REF!</definedName>
    <definedName name="Temp_TOV" localSheetId="1">#REF!</definedName>
    <definedName name="Temp_TOV">#REF!</definedName>
    <definedName name="term_value" localSheetId="1">#REF!</definedName>
    <definedName name="term_value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1">#REF!</definedName>
    <definedName name="time">#REF!</definedName>
    <definedName name="title" localSheetId="1">'[127]Огл. Графиков'!$B$2:$B$31</definedName>
    <definedName name="title">'[68]Огл. Графиков'!$B$2:$B$31</definedName>
    <definedName name="TitlesSubEntries">'[31]Проводки''02'!$A$3,'[31]Проводки''02'!$A$73,'[31]Проводки''02'!$A$93,'[31]Проводки''02'!$A$117,'[31]Проводки''02'!$A$138,'[31]Проводки''02'!$A$159,'[31]Проводки''02'!$A$179,'[31]Проводки''02'!$A$204,'[31]Проводки''02'!$A$231,'[31]Проводки''02'!$A$251,'[31]Проводки''02'!$A$271,'[31]Проводки''02'!$A$291,'[31]Проводки''02'!$A$310,'[31]Проводки''02'!$A$331,'[31]Проводки''02'!$A$351,'[31]Проводки''02'!$A$370</definedName>
    <definedName name="titul_cur" localSheetId="1">#REF!</definedName>
    <definedName name="titul_cur">#REF!</definedName>
    <definedName name="titul_cur_org" localSheetId="1">#REF!</definedName>
    <definedName name="titul_cur_org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[30]TSheet!$S$2:$S$7</definedName>
    <definedName name="tov" localSheetId="1">#REF!</definedName>
    <definedName name="tov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[44]Титульный!$F$12</definedName>
    <definedName name="tyur" localSheetId="1">#REF!</definedName>
    <definedName name="tyur">#REF!</definedName>
    <definedName name="U" localSheetId="1">#REF!</definedName>
    <definedName name="U">#REF!</definedName>
    <definedName name="uka">[9]!uka</definedName>
    <definedName name="Unit">[52]Лист1!$C$13</definedName>
    <definedName name="unlev_fcf_rate" localSheetId="1">#REF!</definedName>
    <definedName name="unlev_fcf_rate">#REF!</definedName>
    <definedName name="UnleveredBeta" localSheetId="1">#REF!</definedName>
    <definedName name="UnleveredBeta">#REF!</definedName>
    <definedName name="UNUSE" localSheetId="1">#REF!</definedName>
    <definedName name="UNUSE">#REF!</definedName>
    <definedName name="upr">[9]!upr</definedName>
    <definedName name="Usage_pt">[69]Применение!$A$14:$A$181</definedName>
    <definedName name="Usage_qt">[69]Применение!$E$14:$E$181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1">#REF!</definedName>
    <definedName name="Valuation_date">#REF!</definedName>
    <definedName name="ValuationYear" localSheetId="1">#REF!</definedName>
    <definedName name="ValuationYear">#REF!</definedName>
    <definedName name="Value" localSheetId="1">#REF!</definedName>
    <definedName name="Value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>[30]TSheet!$C$4</definedName>
    <definedName name="VID_TOPL">[56]TECHSHEET!$D$1:$D$7</definedName>
    <definedName name="VK_GROUP">[30]TSheet!$Q$2:$Q$20</definedName>
    <definedName name="VLT_GROUP">[30]TSheet!$U$2:$U$5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1">#REF!</definedName>
    <definedName name="voljan">#REF!</definedName>
    <definedName name="Voltage_lvl">[70]TSheet!$T$2:$T$5</definedName>
    <definedName name="VV">[9]!VV</definedName>
    <definedName name="w" localSheetId="1">#REF!</definedName>
    <definedName name="w">#REF!</definedName>
    <definedName name="W_GROUP">[30]SheetOrgReestr!$A$2:$A$147</definedName>
    <definedName name="W_TYPE" localSheetId="0">[35]TSheet!$O$2:$O$5</definedName>
    <definedName name="W_TYPE" localSheetId="1">[124]TSheet!$O$2:$O$5</definedName>
    <definedName name="W_TYPE">[36]TSheet!$O$2:$O$5</definedName>
    <definedName name="WACC" localSheetId="1">#REF!</definedName>
    <definedName name="WACC">#REF!</definedName>
    <definedName name="WACC_sen" localSheetId="1">#REF!</definedName>
    <definedName name="WACC_sen">#REF!</definedName>
    <definedName name="WBD___Water_projections_home" localSheetId="1">[18]Water!#REF!</definedName>
    <definedName name="WBD___Water_projections_home">[18]Water!#REF!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1">#REF!</definedName>
    <definedName name="werww">#REF!</definedName>
    <definedName name="wii" localSheetId="1">#REF!</definedName>
    <definedName name="wii">#REF!</definedName>
    <definedName name="WriteUp_inventories" localSheetId="1">#REF!</definedName>
    <definedName name="WriteUp_inventories">#REF!</definedName>
    <definedName name="WriteUp_otherCA" localSheetId="1">#REF!</definedName>
    <definedName name="WriteUp_otherCA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1">#REF!</definedName>
    <definedName name="wtdavgshares">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1">#REF!</definedName>
    <definedName name="xoz_r">#REF!</definedName>
    <definedName name="y" localSheetId="1">#REF!</definedName>
    <definedName name="y">#REF!</definedName>
    <definedName name="YEAR_PERIOD">[30]Титульный!$F$23</definedName>
    <definedName name="YearEnd" localSheetId="1">#REF!</definedName>
    <definedName name="YearEnd">#REF!</definedName>
    <definedName name="YES_NO">[56]TECHSHEET!$B$1:$B$2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'[22]Input-Moscow'!#REF!</definedName>
    <definedName name="yust_ms">'[22]Input-Moscow'!#REF!</definedName>
    <definedName name="yust_ms2" localSheetId="1">'[22]Input-Moscow'!#REF!</definedName>
    <definedName name="yust_ms2">'[22]Input-Moscow'!#REF!</definedName>
    <definedName name="yutrferfghhjjl" localSheetId="1">#REF!</definedName>
    <definedName name="yutrferfghhjjl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[71]БДР!#REF!,[71]БДР!#REF!</definedName>
    <definedName name="Z_1FA0F3A0_9A3E_11D6_8FF0_00D0B7BABD9F_.wvu.Rows" localSheetId="1" hidden="1">[71]БДР!#REF!,[71]БДР!#REF!</definedName>
    <definedName name="Z_1FA0F3A0_9A3E_11D6_8FF0_00D0B7BABD9F_.wvu.Rows" hidden="1">[71]БДР!#REF!,[71]БДР!#REF!</definedName>
    <definedName name="Z_F9F3694A_8D99_11D6_96BF_00D0B7BD143A_.wvu.Rows" localSheetId="0" hidden="1">[71]БДР!#REF!,[71]БДР!#REF!</definedName>
    <definedName name="Z_F9F3694A_8D99_11D6_96BF_00D0B7BD143A_.wvu.Rows" localSheetId="1" hidden="1">[71]БДР!#REF!,[71]БДР!#REF!</definedName>
    <definedName name="Z_F9F3694A_8D99_11D6_96BF_00D0B7BD143A_.wvu.Rows" hidden="1">[71]БДР!#REF!,[71]БДР!#REF!</definedName>
    <definedName name="zero" localSheetId="1">#REF!</definedName>
    <definedName name="zero">#REF!</definedName>
    <definedName name="zxs" localSheetId="1">#REF!</definedName>
    <definedName name="zxs">#REF!</definedName>
    <definedName name="а" localSheetId="1">#REF!</definedName>
    <definedName name="а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1">#REF!</definedName>
    <definedName name="аа">#REF!</definedName>
    <definedName name="ааа" localSheetId="1">#REF!</definedName>
    <definedName name="ааа">'[72]Продажи реальные и прогноз 20 л'!$E$47</definedName>
    <definedName name="АААААААА">[9]!АААААААА</definedName>
    <definedName name="ав">[9]!ав</definedName>
    <definedName name="ава" localSheetId="1">#REF!</definedName>
    <definedName name="ава">#REF!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епк" localSheetId="1">#REF!</definedName>
    <definedName name="аепк">#REF!</definedName>
    <definedName name="альфа">'[73]Отопление помещ'!$A$69:$A$77</definedName>
    <definedName name="аналБ">'[74]1пг02к03'!$B$75:$M$140</definedName>
    <definedName name="Анализ" localSheetId="1">#REF!</definedName>
    <definedName name="Анализ">#REF!</definedName>
    <definedName name="аналСеб">'[74]1пг02к03'!$B$2:$AC$73</definedName>
    <definedName name="анБ0203">'[74]02к03'!$B$75:$K$135</definedName>
    <definedName name="АнМ" localSheetId="1">'[75]Гр5(о)'!#REF!</definedName>
    <definedName name="АнМ">'[75]Гр5(о)'!#REF!</definedName>
    <definedName name="анСеб0203">'[74]02к03'!$B$2:$AA$73</definedName>
    <definedName name="ап" localSheetId="1">#REF!</definedName>
    <definedName name="ап">#REF!</definedName>
    <definedName name="апооз" localSheetId="1">#REF!</definedName>
    <definedName name="апооз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'[53]К-ты'!$D$9</definedName>
    <definedName name="АТП" localSheetId="1">#REF!</definedName>
    <definedName name="АТП">#REF!</definedName>
    <definedName name="аукапм" localSheetId="1">#REF!</definedName>
    <definedName name="аукапм">#REF!</definedName>
    <definedName name="аяыпамыпмипи">[9]!аяыпамыпмипи</definedName>
    <definedName name="Б" localSheetId="1">'[76]БСС-2'!#REF!</definedName>
    <definedName name="Б">'[76]БСС-2'!#REF!</definedName>
    <definedName name="Б1">'[77]мар 2001'!$A$1:$Q$524</definedName>
    <definedName name="_xlnm.Database" localSheetId="1">#REF!</definedName>
    <definedName name="_xlnm.Database">#REF!</definedName>
    <definedName name="База_данных_1">'[78]мар 2001'!$A$1:$P$524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>[9]!бб</definedName>
    <definedName name="БДР_3" localSheetId="1">[79]БДР!#REF!</definedName>
    <definedName name="БДР_3">[79]БДР!#REF!</definedName>
    <definedName name="БДР_4" localSheetId="1">[79]БДР!#REF!</definedName>
    <definedName name="БДР_4">[79]БДР!#REF!</definedName>
    <definedName name="БДР_5" localSheetId="1">[79]БДР!#REF!</definedName>
    <definedName name="БДР_5">[79]БДР!#REF!</definedName>
    <definedName name="БДР_6" localSheetId="1">[79]БДР!#REF!</definedName>
    <definedName name="БДР_6">[79]БДР!#REF!</definedName>
    <definedName name="Бищкек02" localSheetId="1">#REF!</definedName>
    <definedName name="Бищкек02">#REF!</definedName>
    <definedName name="БК" localSheetId="1">#REF!</definedName>
    <definedName name="БК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'[79]БСС-2'!#REF!</definedName>
    <definedName name="БСС_2">'[79]БСС-2'!#REF!</definedName>
    <definedName name="БСС_5" localSheetId="1">'[79]БСС-2'!#REF!</definedName>
    <definedName name="БСС_5">'[79]БСС-2'!#REF!</definedName>
    <definedName name="БЦГ" localSheetId="1">#REF!</definedName>
    <definedName name="БЦГ">#REF!</definedName>
    <definedName name="в" localSheetId="1">#REF!</definedName>
    <definedName name="в">#REF!</definedName>
    <definedName name="в23ё">[9]!в23ё</definedName>
    <definedName name="ва" localSheetId="0">#REF!</definedName>
    <definedName name="ва" localSheetId="1" hidden="1">#REF!,#REF!,#REF!,'Приложение 2 '!P1_SCOPE_PER_PRT,'Приложение 2 '!P2_SCOPE_PER_PRT,'Приложение 2 '!P3_SCOPE_PER_PRT,'Приложение 2 '!P4_SCOPE_PER_PRT</definedName>
    <definedName name="ва">#REF!</definedName>
    <definedName name="Валюта" localSheetId="1">#REF!</definedName>
    <definedName name="Валюта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1">#REF!</definedName>
    <definedName name="вау">#REF!</definedName>
    <definedName name="вв" localSheetId="1">[80]ПРОГНОЗ_1!#REF!</definedName>
    <definedName name="вв">[80]ПРОГНОЗ_1!#REF!</definedName>
    <definedName name="ввод_итог" localSheetId="1">#REF!</definedName>
    <definedName name="ввод_итог">#REF!</definedName>
    <definedName name="веапку" localSheetId="1">#REF!</definedName>
    <definedName name="веапку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[81]БДР!#REF!</definedName>
    <definedName name="влд">[81]БДР!#REF!</definedName>
    <definedName name="вм">[9]!вм</definedName>
    <definedName name="вмивртвр">[9]!вмивртвр</definedName>
    <definedName name="внереал_произв_08">[82]ДОП!$F$59</definedName>
    <definedName name="вода" localSheetId="1">#REF!</definedName>
    <definedName name="вода">#REF!</definedName>
    <definedName name="Возврат" localSheetId="1">[83]!Возврат</definedName>
    <definedName name="Возврат">[83]!Возврат</definedName>
    <definedName name="восемь" localSheetId="1">#REF!</definedName>
    <definedName name="восемь">#REF!</definedName>
    <definedName name="впер" localSheetId="1">#REF!</definedName>
    <definedName name="впер">#REF!</definedName>
    <definedName name="впке" localSheetId="1">#REF!</definedName>
    <definedName name="впке">#REF!</definedName>
    <definedName name="впрпроро" localSheetId="1">#REF!</definedName>
    <definedName name="впрпроро">#REF!</definedName>
    <definedName name="вртт">[9]!вртт</definedName>
    <definedName name="Все_продукты" localSheetId="1">#REF!</definedName>
    <definedName name="Все_продукты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1">'[127]Текущие цены'!#REF!</definedName>
    <definedName name="Вып_н_2003">'[68]Текущие цены'!#REF!</definedName>
    <definedName name="вып_н_2004" localSheetId="1">'[127]Текущие цены'!#REF!</definedName>
    <definedName name="вып_н_2004">'[68]Текущие цены'!#REF!</definedName>
    <definedName name="Вып_ОФ_с_пц" localSheetId="1">[127]рабочий!$Y$202:$AP$224</definedName>
    <definedName name="Вып_ОФ_с_пц">[68]рабочий!$Y$202:$AP$224</definedName>
    <definedName name="Вып_оф_с_цпг" localSheetId="1">'[127]Текущие цены'!#REF!</definedName>
    <definedName name="Вып_оф_с_цпг">'[68]Текущие цены'!#REF!</definedName>
    <definedName name="Вып_с_новых_ОФ" localSheetId="1">[127]рабочий!$Y$277:$AP$299</definedName>
    <definedName name="Вып_с_новых_ОФ">[68]рабочий!$Y$277:$AP$299</definedName>
    <definedName name="выр_3" localSheetId="1">#REF!</definedName>
    <definedName name="выр_3">#REF!</definedName>
    <definedName name="выр_4" localSheetId="1">#REF!</definedName>
    <definedName name="выр_4">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1">#REF!</definedName>
    <definedName name="выфвау">#REF!</definedName>
    <definedName name="г" localSheetId="1">#REF!</definedName>
    <definedName name="г">#REF!</definedName>
    <definedName name="г1" localSheetId="1">[84]СписочнаяЧисленность!#REF!</definedName>
    <definedName name="г1">[84]СписочнаяЧисленность!#REF!</definedName>
    <definedName name="г1_код" localSheetId="1">[84]СписочнаяЧисленность!#REF!</definedName>
    <definedName name="г1_код">[84]СписочнаяЧисленность!#REF!</definedName>
    <definedName name="г1_наим" localSheetId="1">[84]СписочнаяЧисленность!#REF!</definedName>
    <definedName name="г1_наим">[84]СписочнаяЧисленность!#REF!</definedName>
    <definedName name="г1итог" localSheetId="1">[84]СписочнаяЧисленность!#REF!</definedName>
    <definedName name="г1итог">[84]СписочнаяЧисленность!#REF!</definedName>
    <definedName name="г1итог_код" localSheetId="1">[84]СписочнаяЧисленность!#REF!</definedName>
    <definedName name="г1итог_код">[84]СписочнаяЧисленность!#REF!</definedName>
    <definedName name="г2" localSheetId="1">[84]СписочнаяЧисленность!#REF!</definedName>
    <definedName name="г2">[84]СписочнаяЧисленность!#REF!</definedName>
    <definedName name="г2_код" localSheetId="1">[84]СписочнаяЧисленность!#REF!</definedName>
    <definedName name="г2_код">[84]СписочнаяЧисленность!#REF!</definedName>
    <definedName name="г2_наим" localSheetId="1">[84]СписочнаяЧисленность!#REF!</definedName>
    <definedName name="г2_наим">[84]СписочнаяЧисленность!#REF!</definedName>
    <definedName name="г2итог" localSheetId="1">[84]СписочнаяЧисленность!#REF!</definedName>
    <definedName name="г2итог">[84]СписочнаяЧисленность!#REF!</definedName>
    <definedName name="г2итог_код" localSheetId="1">[84]СписочнаяЧисленность!#REF!</definedName>
    <definedName name="г2итог_код">[84]СписочнаяЧисленность!#REF!</definedName>
    <definedName name="г3" localSheetId="1">[84]СписочнаяЧисленность!#REF!</definedName>
    <definedName name="г3">[84]СписочнаяЧисленность!#REF!</definedName>
    <definedName name="г3_код" localSheetId="1">[84]СписочнаяЧисленность!#REF!</definedName>
    <definedName name="г3_код">[84]СписочнаяЧисленность!#REF!</definedName>
    <definedName name="г3_наим" localSheetId="1">[84]СписочнаяЧисленность!#REF!</definedName>
    <definedName name="г3_наим">[84]СписочнаяЧисленность!#REF!</definedName>
    <definedName name="г3итог" localSheetId="1">[84]СписочнаяЧисленность!#REF!</definedName>
    <definedName name="г3итог">[84]СписочнаяЧисленность!#REF!</definedName>
    <definedName name="г3итог_код" localSheetId="1">[84]СписочнаяЧисленность!#REF!</definedName>
    <definedName name="г3итог_код">[84]СписочнаяЧисленность!#REF!</definedName>
    <definedName name="г4" localSheetId="1">[84]СписочнаяЧисленность!#REF!</definedName>
    <definedName name="г4">[84]СписочнаяЧисленность!#REF!</definedName>
    <definedName name="г4_код" localSheetId="1">[84]СписочнаяЧисленность!#REF!</definedName>
    <definedName name="г4_код">[84]СписочнаяЧисленность!#REF!</definedName>
    <definedName name="г4_наим" localSheetId="1">[84]СписочнаяЧисленность!#REF!</definedName>
    <definedName name="г4_наим">[84]СписочнаяЧисленность!#REF!</definedName>
    <definedName name="г4итог" localSheetId="1">[84]СписочнаяЧисленность!#REF!</definedName>
    <definedName name="г4итог">[84]СписочнаяЧисленность!#REF!</definedName>
    <definedName name="г4итог_код" localSheetId="1">[84]СписочнаяЧисленность!#REF!</definedName>
    <definedName name="г4итог_код">[84]СписочнаяЧисленность!#REF!</definedName>
    <definedName name="гггр">[9]!гггр</definedName>
    <definedName name="ГКМ" localSheetId="1">#REF!</definedName>
    <definedName name="ГКМ">#REF!</definedName>
    <definedName name="глнпе" localSheetId="0" hidden="1">#REF!,#REF!,#REF!,P1_SCOPE_PER_PRT,P2_SCOPE_PER_PRT,P3_SCOPE_PER_PRT,P4_SCOPE_PER_PRT</definedName>
    <definedName name="глнпе" localSheetId="1" hidden="1">#REF!,#REF!,#REF!,'Приложение 2 '!P1_SCOPE_PER_PRT,'Приложение 2 '!P2_SCOPE_PER_PRT,'Приложение 2 '!P3_SCOPE_PER_PRT,'Приложение 2 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1">#REF!</definedName>
    <definedName name="Год">#REF!</definedName>
    <definedName name="Год_отчета">2004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[85]доп.!$A$12:$A$20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1">#REF!</definedName>
    <definedName name="гшщжзшщ">#REF!</definedName>
    <definedName name="гщ" localSheetId="1">#REF!</definedName>
    <definedName name="гщ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1">#REF!</definedName>
    <definedName name="ддс">#REF!</definedName>
    <definedName name="ДДС1" localSheetId="1">#REF!</definedName>
    <definedName name="ДДС1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1">#REF!</definedName>
    <definedName name="деньги">#REF!</definedName>
    <definedName name="депозит">[85]Ставки!$D$1:$D$2</definedName>
    <definedName name="Детализация">[86]Детализация!$H$5:$H$12,[86]Детализация!$H$15:$H$17,[86]Детализация!$H$20:$H$21,[86]Детализация!$H$24:$H$26,[86]Детализация!$H$30:$H$34,[86]Детализация!$H$36,[86]Детализация!$H$39:$H$40</definedName>
    <definedName name="Детализация_СБ">[86]Детализация!$H$4:$H$41</definedName>
    <definedName name="Дефл_ц_пред_год" localSheetId="1">'[127]Текущие цены'!$AT$36:$BK$58</definedName>
    <definedName name="Дефл_ц_пред_год">'[68]Текущие цены'!$AT$36:$BK$58</definedName>
    <definedName name="Дефлятор_годовой" localSheetId="1">'[127]Текущие цены'!$Y$4:$AP$27</definedName>
    <definedName name="Дефлятор_годовой">'[68]Текущие цены'!$Y$4:$AP$27</definedName>
    <definedName name="Дефлятор_цепной" localSheetId="1">'[127]Текущие цены'!$Y$36:$AP$58</definedName>
    <definedName name="Дефлятор_цепной">'[68]Текущие цены'!$Y$36:$AP$58</definedName>
    <definedName name="дж">[9]!дж</definedName>
    <definedName name="ДиапазонЗащиты" localSheetId="1">#REF!,#REF!,#REF!,#REF!,[9]!P1_ДиапазонЗащиты,[9]!P2_ДиапазонЗащиты,[9]!P3_ДиапазонЗащиты,[9]!P4_ДиапазонЗащиты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1">#REF!</definedName>
    <definedName name="Дивизионы">#REF!</definedName>
    <definedName name="дл" localSheetId="1">#REF!</definedName>
    <definedName name="дл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1">[84]СписочнаяЧисленность!#REF!</definedName>
    <definedName name="дол">[84]СписочнаяЧисленность!#REF!</definedName>
    <definedName name="дол_код" localSheetId="1">[84]СписочнаяЧисленность!#REF!</definedName>
    <definedName name="дол_код">[84]СписочнаяЧисленность!#REF!</definedName>
    <definedName name="долитог" localSheetId="1">[84]СписочнаяЧисленность!#REF!</definedName>
    <definedName name="долитог">[84]СписочнаяЧисленность!#REF!</definedName>
    <definedName name="долитог_код" localSheetId="1">[84]СписочнаяЧисленность!#REF!</definedName>
    <definedName name="долитог_код">[84]СписочнаяЧисленность!#REF!</definedName>
    <definedName name="доля_продукции_Б_сут" localSheetId="1">'[87] накладные расходы'!#REF!</definedName>
    <definedName name="доля_продукции_Б_сут">'[87] накладные расходы'!#REF!</definedName>
    <definedName name="доля_соков" localSheetId="1">'[87] накладные расходы'!#REF!</definedName>
    <definedName name="доля_соков">'[87] накладные расходы'!#REF!</definedName>
    <definedName name="доопатмо">[9]!доопатмо</definedName>
    <definedName name="Доход" localSheetId="1">#REF!</definedName>
    <definedName name="Доход">#REF!</definedName>
    <definedName name="Доход_1" localSheetId="1">#REF!</definedName>
    <definedName name="Доход_1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[88]Temp_TOV!$A$3:$EO$122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[82]КОНСТАНТЫ!$B$2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[9]!жд</definedName>
    <definedName name="жж" localSheetId="1">#REF!</definedName>
    <definedName name="жж">#REF!</definedName>
    <definedName name="жжж3" localSheetId="1">#REF!</definedName>
    <definedName name="жжж3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1">#REF!</definedName>
    <definedName name="Заголовок_Валюта">#REF!</definedName>
    <definedName name="Заголовок_НДЕ" localSheetId="1">#REF!</definedName>
    <definedName name="Заголовок_НДЕ">#REF!</definedName>
    <definedName name="записка" localSheetId="1">'[89]БСС-2'!#REF!</definedName>
    <definedName name="записка">'[89]БСС-2'!#REF!</definedName>
    <definedName name="Затраты" localSheetId="1">#REF!</definedName>
    <definedName name="Затраты">#REF!</definedName>
    <definedName name="Затраты_1_4">'[86]Справочник затрат_СБ'!$E$5:$E$68</definedName>
    <definedName name="Затраты_2" localSheetId="1">#REF!</definedName>
    <definedName name="Затраты_2">#REF!</definedName>
    <definedName name="зп_производство">[82]ЗПрасчет!$E$6</definedName>
    <definedName name="зп_транспорт">[82]ЗПрасчет!$E$7</definedName>
    <definedName name="И" localSheetId="1">#REF!</definedName>
    <definedName name="И">#REF!</definedName>
    <definedName name="й" localSheetId="1">#REF!</definedName>
    <definedName name="й">#REF!</definedName>
    <definedName name="И1" localSheetId="1">#REF!</definedName>
    <definedName name="И1">#REF!</definedName>
    <definedName name="й12" localSheetId="1">#REF!</definedName>
    <definedName name="й12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зм" localSheetId="1">#REF!</definedName>
    <definedName name="изм">#REF!</definedName>
    <definedName name="йй">[9]!йй</definedName>
    <definedName name="иии" localSheetId="1">#REF!</definedName>
    <definedName name="иии">#REF!</definedName>
    <definedName name="ииии" localSheetId="1">#REF!</definedName>
    <definedName name="ииии">#REF!</definedName>
    <definedName name="йййййййййййййййййййййййй">[9]!йййййййййййййййййййййййй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1">#REF!</definedName>
    <definedName name="илго">#REF!</definedName>
    <definedName name="ИМТ">'[76]БСС-1'!$B$3</definedName>
    <definedName name="индекс" localSheetId="1">#REF!</definedName>
    <definedName name="индекс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1">#REF!</definedName>
    <definedName name="ип">#REF!</definedName>
    <definedName name="иролгрщр" localSheetId="1">#REF!</definedName>
    <definedName name="иролгрщр">#REF!</definedName>
    <definedName name="ИТ">'[76]БСС-1'!$B$3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1">#REF!</definedName>
    <definedName name="йуц3к">#REF!</definedName>
    <definedName name="йуцк" localSheetId="1">#REF!</definedName>
    <definedName name="йуцк">#REF!</definedName>
    <definedName name="йфц">[9]!йфц</definedName>
    <definedName name="йц">[9]!йц</definedName>
    <definedName name="йц3" localSheetId="1">#REF!</definedName>
    <definedName name="йц3">#REF!</definedName>
    <definedName name="йцй" localSheetId="1">'[90]Справочно(январь)'!#REF!</definedName>
    <definedName name="йцй">'[90]Справочно(январь)'!#REF!</definedName>
    <definedName name="йцу" localSheetId="1">#REF!</definedName>
    <definedName name="йцу">#REF!</definedName>
    <definedName name="йцуйцуй" localSheetId="1">#REF!</definedName>
    <definedName name="йцуйцуй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1">[91]Сибмол!#REF!</definedName>
    <definedName name="июнмол">[91]Сибмол!#REF!</definedName>
    <definedName name="июнмолоб" localSheetId="1">[91]Сибмол!#REF!</definedName>
    <definedName name="июнмолоб">[91]Сибмол!#REF!</definedName>
    <definedName name="июноб" localSheetId="1">[91]Сибмол!#REF!</definedName>
    <definedName name="июноб">[91]Сибмол!#REF!</definedName>
    <definedName name="июнчоб" localSheetId="1">[91]Сибмол!#REF!</definedName>
    <definedName name="июнчоб">[91]Сибмол!#REF!</definedName>
    <definedName name="июнь" localSheetId="1">#REF!</definedName>
    <definedName name="июнь">#REF!</definedName>
    <definedName name="к" localSheetId="1">#REF!</definedName>
    <definedName name="к">#REF!</definedName>
    <definedName name="К1" localSheetId="1">'[92]Приложение 3'!#REF!</definedName>
    <definedName name="К1">'[92]Приложение 3'!#REF!</definedName>
    <definedName name="к2">'[93]7'!$B$30</definedName>
    <definedName name="канц" localSheetId="1">'[94]ФОТ по месяцам'!#REF!</definedName>
    <definedName name="канц">'[94]ФОТ по месяцам'!#REF!</definedName>
    <definedName name="Кап_влож_08_9мес">#N/A</definedName>
    <definedName name="Категория">[95]Категории!$A$2:$A$7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[9]!кв3</definedName>
    <definedName name="квартал">[9]!квартал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#REF!,#REF!,#REF!,P1_SCOPE_PER_PRT,P2_SCOPE_PER_PRT,P3_SCOPE_PER_PRT,P4_SCOPE_PER_PRT</definedName>
    <definedName name="кеныргекны" localSheetId="1" hidden="1">#REF!,#REF!,#REF!,'Приложение 2 '!P1_SCOPE_PER_PRT,'Приложение 2 '!P2_SCOPE_PER_PRT,'Приложение 2 '!P3_SCOPE_PER_PRT,'Приложение 2 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#REF!,#REF!,#REF!,P1_SCOPE_PER_PRT,P2_SCOPE_PER_PRT,P3_SCOPE_PER_PRT,P4_SCOPE_PER_PRT</definedName>
    <definedName name="кеы" localSheetId="1" hidden="1">#REF!,#REF!,#REF!,'Приложение 2 '!P1_SCOPE_PER_PRT,'Приложение 2 '!P2_SCOPE_PER_PRT,'Приложение 2 '!P3_SCOPE_PER_PRT,'Приложение 2 '!P4_SCOPE_PER_PRT</definedName>
    <definedName name="кеы" hidden="1">#REF!,#REF!,#REF!,P1_SCOPE_PER_PRT,P2_SCOPE_PER_PRT,P3_SCOPE_PER_PRT,P4_SCOPE_PER_PRT</definedName>
    <definedName name="ккк">'[96]накладные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1">#REF!</definedName>
    <definedName name="Книга_1">#REF!</definedName>
    <definedName name="КНИГА_2" localSheetId="1">#REF!</definedName>
    <definedName name="КНИГА_2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1">#REF!</definedName>
    <definedName name="кол_во_штат_ед">#REF!</definedName>
    <definedName name="Конец">12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1">#REF!</definedName>
    <definedName name="КП">#REF!</definedName>
    <definedName name="КП_февраль" localSheetId="1">#REF!</definedName>
    <definedName name="КП_февраль">#REF!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1">#REF!</definedName>
    <definedName name="КСС">#REF!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1">#REF!</definedName>
    <definedName name="курс">#REF!</definedName>
    <definedName name="курс___рубль">'[97]план ФР'!$B$2</definedName>
    <definedName name="Курс_авг">'[8]#ССЫЛКА'!$N$4</definedName>
    <definedName name="Курс_дек">'[8]#ССЫЛКА'!$AP$4</definedName>
    <definedName name="курс_долл">[98]финрез!$B$42</definedName>
    <definedName name="Курс_июл">'[8]#ССЫЛКА'!$G$4</definedName>
    <definedName name="Курс_июнь" localSheetId="1">'[8]Изменения по статьям (2001)'!#REF!</definedName>
    <definedName name="Курс_июнь">'[8]Изменения по статьям (2001)'!#REF!</definedName>
    <definedName name="Курс_ноя">'[8]#ССЫЛКА'!$AI$4</definedName>
    <definedName name="Курс_окт">'[8]#ССЫЛКА'!$AB$4</definedName>
    <definedName name="курс_рубля" localSheetId="1">'[66]СОК накладные (ТК-Бишкек)'!#REF!</definedName>
    <definedName name="курс_рубля">'[66]СОК накладные (ТК-Бишкек)'!#REF!</definedName>
    <definedName name="Курс_сент">'[8]#ССЫЛКА'!$U$4</definedName>
    <definedName name="КурсATS" localSheetId="1">#REF!</definedName>
    <definedName name="КурсATS">#REF!</definedName>
    <definedName name="КурсDM" localSheetId="1">#REF!</definedName>
    <definedName name="КурсDM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1">#REF!</definedName>
    <definedName name="л">#REF!</definedName>
    <definedName name="л4602_авг" localSheetId="1">#REF!</definedName>
    <definedName name="л4602_авг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1">[122]УФА!#REF!</definedName>
    <definedName name="л4604_авг">[16]УФА!#REF!</definedName>
    <definedName name="л460401" localSheetId="1">#REF!</definedName>
    <definedName name="л460401">#REF!</definedName>
    <definedName name="л460402" localSheetId="1">#REF!</definedName>
    <definedName name="л460402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[91]Сибмол!#REF!</definedName>
    <definedName name="л7">[91]Сибмол!#REF!</definedName>
    <definedName name="л8" localSheetId="1">[91]Сибмол!#REF!</definedName>
    <definedName name="л8">[91]Сибмол!#REF!</definedName>
    <definedName name="лара">[9]!лара</definedName>
    <definedName name="лджэ.зд" localSheetId="1">#REF!</definedName>
    <definedName name="лджэ.зд">#REF!</definedName>
    <definedName name="лена">[9]!лена</definedName>
    <definedName name="лз" localSheetId="1">#REF!</definedName>
    <definedName name="лз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1">#REF!</definedName>
    <definedName name="лист460105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[99]АНАЛИТ!$B$2:$B$87,[99]АНАЛИТ!#REF!,[99]АНАЛИТ!#REF!,[99]АНАЛИТ!$AB$2</definedName>
    <definedName name="лл" localSheetId="1">[128]АНАЛИТ!$B$2:$B$87,[128]АНАЛИТ!#REF!,[128]АНАЛИТ!#REF!,[128]АНАЛИТ!$AB$2</definedName>
    <definedName name="лл">[99]АНАЛИТ!$B$2:$B$87,[99]АНАЛИТ!#REF!,[99]АНАЛИТ!#REF!,[99]АНАЛИТ!$AB$2</definedName>
    <definedName name="ллл" localSheetId="1">#REF!</definedName>
    <definedName name="ллл">#REF!</definedName>
    <definedName name="ло">[9]!ло</definedName>
    <definedName name="лод">[9]!лод</definedName>
    <definedName name="лор">[9]!лор</definedName>
    <definedName name="ЛПК" localSheetId="1">#REF!</definedName>
    <definedName name="ЛПК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1">#REF!</definedName>
    <definedName name="м">#REF!</definedName>
    <definedName name="М1" localSheetId="1">[100]ПРОГНОЗ_1!#REF!</definedName>
    <definedName name="М1">[100]ПРОГНОЗ_1!#REF!</definedName>
    <definedName name="Магазины_новые">'[101]Справочник подразделений_нов '!$C$5:$C$45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>[9]!мам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[35]TSheet!$J$2:$J$13</definedName>
    <definedName name="Месяц" localSheetId="1">[124]TSheet!$J$2:$J$13</definedName>
    <definedName name="Месяц">[36]TSheet!$J$2:$J$13</definedName>
    <definedName name="метод_расчета">[85]доп.!$B$1:$B$5</definedName>
    <definedName name="мимиь" localSheetId="1">#REF!</definedName>
    <definedName name="мимиь">#REF!</definedName>
    <definedName name="мирдт" localSheetId="1">#REF!</definedName>
    <definedName name="мирдт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[91]Сибмол!#REF!</definedName>
    <definedName name="молиюн">[91]Сибмол!#REF!</definedName>
    <definedName name="мом" localSheetId="1">#REF!</definedName>
    <definedName name="мом">#REF!</definedName>
    <definedName name="Мониторинг1" localSheetId="1">'[129]Гр5(о)'!#REF!</definedName>
    <definedName name="Мониторинг1">'[102]Гр5(о)'!#REF!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1">#REF!</definedName>
    <definedName name="мрпаадлд">#REF!</definedName>
    <definedName name="мтбтдщооь" localSheetId="1">#REF!</definedName>
    <definedName name="мтбтдщооь">#REF!</definedName>
    <definedName name="мфзп_итог" localSheetId="1">#REF!</definedName>
    <definedName name="мфзп_итог">#REF!</definedName>
    <definedName name="мым">[9]!мым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1">#REF!</definedName>
    <definedName name="наим_орг">#REF!</definedName>
    <definedName name="налоги" localSheetId="1">#REF!</definedName>
    <definedName name="налоги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 localSheetId="1">[81]БДР!#REF!</definedName>
    <definedName name="нвм">[81]БДР!#REF!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1">#REF!</definedName>
    <definedName name="нетп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1">[103]Нск!#REF!</definedName>
    <definedName name="Новосиб_ЖД_ВБД">[103]Нск!#REF!</definedName>
    <definedName name="Новосиб_Сырье_СокиСибири" localSheetId="1">[103]Нск!#REF!</definedName>
    <definedName name="Новосиб_Сырье_СокиСибири">[103]Нск!#REF!</definedName>
    <definedName name="Новсиб_Сырье_ВБД" localSheetId="1">[103]Нск!#REF!</definedName>
    <definedName name="Новсиб_Сырье_ВБД">[103]Нск!#REF!</definedName>
    <definedName name="Новск_Сырье_ВБДиСырье_СС" localSheetId="1">[103]Нск!#REF!</definedName>
    <definedName name="Новск_Сырье_ВБДиСырье_СС">[103]Нск!#REF!</definedName>
    <definedName name="новые_ОФ_2003" localSheetId="1">[127]рабочий!$F$305:$W$327</definedName>
    <definedName name="новые_ОФ_2003">[68]рабочий!$F$305:$W$327</definedName>
    <definedName name="новые_ОФ_2004" localSheetId="1">[127]рабочий!$F$335:$W$357</definedName>
    <definedName name="новые_ОФ_2004">[68]рабочий!$F$335:$W$357</definedName>
    <definedName name="новые_ОФ_а_всего" localSheetId="1">[127]рабочий!$F$767:$V$789</definedName>
    <definedName name="новые_ОФ_а_всего">[68]рабочий!$F$767:$V$789</definedName>
    <definedName name="новые_ОФ_всего" localSheetId="1">[127]рабочий!$F$1331:$V$1353</definedName>
    <definedName name="новые_ОФ_всего">[68]рабочий!$F$1331:$V$1353</definedName>
    <definedName name="новые_ОФ_п_всего" localSheetId="1">[127]рабочий!$F$1293:$V$1315</definedName>
    <definedName name="новые_ОФ_п_всего">[68]рабочий!$F$1293:$V$1315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1">#REF!</definedName>
    <definedName name="Ном_группы">#REF!</definedName>
    <definedName name="ном_док" localSheetId="1">#REF!</definedName>
    <definedName name="ном_док">#REF!</definedName>
    <definedName name="ноп" localSheetId="1">#REF!</definedName>
    <definedName name="ноп">#REF!</definedName>
    <definedName name="норма" localSheetId="1">#REF!,#REF!,#REF!,#REF!,#REF!,#REF!,#REF!</definedName>
    <definedName name="норма">#REF!,#REF!,#REF!,#REF!,#REF!,#REF!,#REF!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1">'[119]7'!$B$21</definedName>
    <definedName name="ншгнгшншщрпгангсмбомл">'[4]7'!$B$21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1">#REF!</definedName>
    <definedName name="о">#REF!</definedName>
    <definedName name="ОБ">[76]БУР!$B$1</definedName>
    <definedName name="_xlnm.Print_Area" localSheetId="0">'Приложение 1'!$A$1:$J$339</definedName>
    <definedName name="_xlnm.Print_Area" localSheetId="1">'Приложение 2 '!$A$1:$M$35</definedName>
    <definedName name="_xlnm.Print_Area">#REF!</definedName>
    <definedName name="оборот" localSheetId="1">#REF!</definedName>
    <definedName name="оборот">#REF!</definedName>
    <definedName name="оборотные" localSheetId="1">'[130]выр _июль'!$K$1</definedName>
    <definedName name="оборотные">'[104]выр _июль'!$K$1</definedName>
    <definedName name="Общехоз" localSheetId="1">#REF!</definedName>
    <definedName name="Общехоз">#REF!</definedName>
    <definedName name="Общехозяйственные" localSheetId="1">#REF!</definedName>
    <definedName name="Общехозяйственные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1">#REF!</definedName>
    <definedName name="окпо">#REF!</definedName>
    <definedName name="окраска_05" localSheetId="1">[127]окраска!$C$7:$Z$30</definedName>
    <definedName name="окраска_05">[68]окраска!$C$7:$Z$30</definedName>
    <definedName name="окраска_06" localSheetId="1">[127]окраска!$C$35:$Z$58</definedName>
    <definedName name="окраска_06">[68]окраска!$C$35:$Z$58</definedName>
    <definedName name="окраска_07" localSheetId="1">[127]окраска!$C$63:$Z$86</definedName>
    <definedName name="окраска_07">[68]окраска!$C$63:$Z$86</definedName>
    <definedName name="окраска_08" localSheetId="1">[127]окраска!$C$91:$Z$114</definedName>
    <definedName name="окраска_08">[68]окраска!$C$91:$Z$114</definedName>
    <definedName name="окраска_09" localSheetId="1">[127]окраска!$C$119:$Z$142</definedName>
    <definedName name="окраска_09">[68]окраска!$C$119:$Z$142</definedName>
    <definedName name="окраска_10" localSheetId="1">[127]окраска!$C$147:$Z$170</definedName>
    <definedName name="окраска_10">[68]окраска!$C$147:$Z$170</definedName>
    <definedName name="окраска_11" localSheetId="1">[127]окраска!$C$175:$Z$198</definedName>
    <definedName name="окраска_11">[68]окраска!$C$175:$Z$198</definedName>
    <definedName name="окраска_12" localSheetId="1">[127]окраска!$C$203:$Z$226</definedName>
    <definedName name="окраска_12">[68]окраска!$C$203:$Z$226</definedName>
    <definedName name="окраска_13" localSheetId="1">[127]окраска!$C$231:$Z$254</definedName>
    <definedName name="окраска_13">[68]окраска!$C$231:$Z$254</definedName>
    <definedName name="окраска_14" localSheetId="1">[127]окраска!$C$259:$Z$282</definedName>
    <definedName name="окраска_14">[68]окраска!$C$259:$Z$282</definedName>
    <definedName name="окраска_15" localSheetId="1">[127]окраска!$C$287:$Z$310</definedName>
    <definedName name="окраска_15">[68]окраска!$C$287:$Z$310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дд" localSheetId="1">#REF!</definedName>
    <definedName name="олдд">#REF!</definedName>
    <definedName name="олло">[9]!олло</definedName>
    <definedName name="ОЛОЛБОЛ" localSheetId="1">#REF!</definedName>
    <definedName name="ОЛОЛБОЛ">#REF!</definedName>
    <definedName name="олс">[9]!олс</definedName>
    <definedName name="оо" localSheetId="1">[105]Настройка!#REF!</definedName>
    <definedName name="оо">[105]Настройка!#REF!</definedName>
    <definedName name="ооо" localSheetId="1">#REF!</definedName>
    <definedName name="ооо">#REF!</definedName>
    <definedName name="оооо" localSheetId="1">#REF!</definedName>
    <definedName name="оооо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[84]СписочнаяЧисленность!#REF!</definedName>
    <definedName name="опрлпшл">[84]СписочнаяЧисленность!#REF!</definedName>
    <definedName name="ОР" localSheetId="1">#REF!</definedName>
    <definedName name="ОР">#REF!</definedName>
    <definedName name="орнк" localSheetId="1">'[106]БСС-2'!#REF!</definedName>
    <definedName name="орнк">'[106]БСС-2'!#REF!</definedName>
    <definedName name="оро">[9]!оро</definedName>
    <definedName name="ОТЧет" localSheetId="1">#REF!</definedName>
    <definedName name="ОТЧет">#REF!</definedName>
    <definedName name="Отчет_сок" localSheetId="1">#REF!</definedName>
    <definedName name="Отчет_сок">#REF!</definedName>
    <definedName name="ОФ_а_с_пц" localSheetId="1">[127]рабочий!$CI$121:$CY$143</definedName>
    <definedName name="ОФ_а_с_пц">[68]рабочий!$CI$121:$CY$143</definedName>
    <definedName name="оф_н_а_2003_пц" localSheetId="1">'[127]Текущие цены'!#REF!</definedName>
    <definedName name="оф_н_а_2003_пц">'[68]Текущие цены'!#REF!</definedName>
    <definedName name="оф_н_а_2004" localSheetId="1">'[127]Текущие цены'!#REF!</definedName>
    <definedName name="оф_н_а_2004">'[68]Текущие цены'!#REF!</definedName>
    <definedName name="ОЬБ">'[76]БСФ-2'!$B$3</definedName>
    <definedName name="п" localSheetId="1">#REF!</definedName>
    <definedName name="п">#REF!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1">[91]Сибмол!#REF!</definedName>
    <definedName name="п1">[91]Сибмол!#REF!</definedName>
    <definedName name="п1с">'[93]7'!$B$25</definedName>
    <definedName name="п2" localSheetId="1">[91]Сибмол!#REF!</definedName>
    <definedName name="п2">[91]Сибмол!#REF!</definedName>
    <definedName name="п2с">'[93]7'!$B$26</definedName>
    <definedName name="п3" localSheetId="1">[91]Сибмол!#REF!</definedName>
    <definedName name="п3">[91]Сибмол!#REF!</definedName>
    <definedName name="п3с">'[93]7'!$B$27</definedName>
    <definedName name="п4" localSheetId="1">[91]Сибмол!#REF!</definedName>
    <definedName name="п4">[91]Сибмол!#REF!</definedName>
    <definedName name="п5" localSheetId="1">[91]Сибмол!#REF!</definedName>
    <definedName name="п5">[91]Сибмол!#REF!</definedName>
    <definedName name="п6" localSheetId="1">[91]Сибмол!#REF!</definedName>
    <definedName name="п6">[91]Сибмол!#REF!</definedName>
    <definedName name="павв" localSheetId="1">#REF!</definedName>
    <definedName name="павв">#REF!</definedName>
    <definedName name="паоаолаол" localSheetId="1">#REF!</definedName>
    <definedName name="паоаолаол">#REF!</definedName>
    <definedName name="папп" localSheetId="1">#REF!</definedName>
    <definedName name="папп">#REF!</definedName>
    <definedName name="Параметры" localSheetId="1">[107]Параметры!#REF!</definedName>
    <definedName name="Параметры">[107]Параметры!#REF!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1">#REF!</definedName>
    <definedName name="пвп">#REF!</definedName>
    <definedName name="Пдс" localSheetId="1">#REF!</definedName>
    <definedName name="Пдс">#REF!</definedName>
    <definedName name="первый" localSheetId="1">#REF!</definedName>
    <definedName name="первый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1">#REF!</definedName>
    <definedName name="ПЛАН1">#REF!</definedName>
    <definedName name="план56">[9]!план56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>[9]!ПМС</definedName>
    <definedName name="ПМС1">[9]!ПМС1</definedName>
    <definedName name="Подоперация" localSheetId="1">#REF!</definedName>
    <definedName name="Подоперация">#REF!</definedName>
    <definedName name="подпись_должн1" localSheetId="1">#REF!</definedName>
    <definedName name="подпись_должн1">#REF!</definedName>
    <definedName name="подпись_должн2" localSheetId="1">#REF!</definedName>
    <definedName name="подпись_должн2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1">'[121]1999-veca'!#REF!</definedName>
    <definedName name="ПОТР._РЫНОКДП">'[15]1999-veca'!#REF!</definedName>
    <definedName name="Потреб_вып_всего" localSheetId="1">'[127]Текущие цены'!#REF!</definedName>
    <definedName name="Потреб_вып_всего">'[68]Текущие цены'!#REF!</definedName>
    <definedName name="Потреб_вып_оф_н_цпг" localSheetId="1">'[127]Текущие цены'!#REF!</definedName>
    <definedName name="Потреб_вып_оф_н_цпг">'[68]Текущие цены'!#REF!</definedName>
    <definedName name="Поясн" localSheetId="1">#REF!</definedName>
    <definedName name="Поясн">#REF!</definedName>
    <definedName name="пояснения" localSheetId="1">#REF!</definedName>
    <definedName name="пояснения">#REF!</definedName>
    <definedName name="пп" localSheetId="0" hidden="1">#REF!,#REF!,#REF!,[0]!P1_SCOPE_PER_PRT,[0]!P2_SCOPE_PER_PRT,[0]!P3_SCOPE_PER_PRT,[0]!P4_SCOPE_PER_PRT</definedName>
    <definedName name="пп" localSheetId="1" hidden="1">#REF!,#REF!,#REF!,'Приложение 2 '!P1_SCOPE_PER_PRT,'Приложение 2 '!P2_SCOPE_PER_PRT,'Приложение 2 '!P3_SCOPE_PER_PRT,'Приложение 2 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'[8]#ССЫЛКА'!$A$5:$EH$116</definedName>
    <definedName name="пппп" localSheetId="0">#REF!</definedName>
    <definedName name="пппп" localSheetId="1">'[131]2002(v1)'!#REF!</definedName>
    <definedName name="пппп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1">#REF!</definedName>
    <definedName name="Предприятие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[9]!прил</definedName>
    <definedName name="приложе" localSheetId="1">#REF!</definedName>
    <definedName name="приложе">#REF!</definedName>
    <definedName name="Приход_расход" localSheetId="1">#REF!</definedName>
    <definedName name="Приход_расход">#REF!</definedName>
    <definedName name="Прогноз_Вып_пц" localSheetId="1">[127]рабочий!$Y$240:$AP$262</definedName>
    <definedName name="Прогноз_Вып_пц">[68]рабочий!$Y$240:$AP$262</definedName>
    <definedName name="Прогноз_вып_цпг" localSheetId="0">'[68]Текущие цены'!#REF!</definedName>
    <definedName name="Прогноз_вып_цпг" localSheetId="1">'[127]Текущие цены'!#REF!</definedName>
    <definedName name="Прогноз_вып_цпг">'[68]Текущие цены'!#REF!</definedName>
    <definedName name="Прогноз97" localSheetId="1">[132]ПРОГНОЗ_1!#REF!</definedName>
    <definedName name="Прогноз97">[108]ПРОГНОЗ_1!#REF!</definedName>
    <definedName name="прод" localSheetId="1">#REF!</definedName>
    <definedName name="прод">#REF!</definedName>
    <definedName name="Проект" localSheetId="1">#REF!</definedName>
    <definedName name="Проект">#REF!</definedName>
    <definedName name="проп" localSheetId="1">#REF!</definedName>
    <definedName name="проп">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1">#REF!</definedName>
    <definedName name="проплп">#REF!</definedName>
    <definedName name="Процент" localSheetId="1">[109]Financing!#REF!</definedName>
    <definedName name="Процент">[109]Financing!#REF!</definedName>
    <definedName name="прош_год" localSheetId="1">#REF!</definedName>
    <definedName name="прош_год">#REF!</definedName>
    <definedName name="прпооооооо" localSheetId="1">#REF!</definedName>
    <definedName name="прпооооооо">#REF!</definedName>
    <definedName name="прпор" localSheetId="1">#REF!</definedName>
    <definedName name="прпор">#REF!</definedName>
    <definedName name="прпрнаанал" localSheetId="0" hidden="1">#REF!,#REF!,#REF!,P1_SCOPE_PER_PRT,P2_SCOPE_PER_PRT,P3_SCOPE_PER_PRT,P4_SCOPE_PER_PRT</definedName>
    <definedName name="прпрнаанал" localSheetId="1" hidden="1">#REF!,#REF!,#REF!,'Приложение 2 '!P1_SCOPE_PER_PRT,'Приложение 2 '!P2_SCOPE_PER_PRT,'Приложение 2 '!P3_SCOPE_PER_PRT,'Приложение 2 '!P4_SCOPE_PER_PRT</definedName>
    <definedName name="прпрнаанал" hidden="1">#REF!,#REF!,#REF!,P1_SCOPE_PER_PRT,P2_SCOPE_PER_PRT,P3_SCOPE_PER_PRT,P4_SCOPE_PER_PRT</definedName>
    <definedName name="ПТО" localSheetId="0">[110]БДР!#REF!</definedName>
    <definedName name="ПТО" localSheetId="1">[110]БДР!#REF!</definedName>
    <definedName name="ПТО">[110]БДР!#REF!</definedName>
    <definedName name="пуд" localSheetId="1">[91]Сибмол!#REF!</definedName>
    <definedName name="пуд">[91]Сибмол!#REF!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1">#REF!</definedName>
    <definedName name="пятый">#REF!</definedName>
    <definedName name="р" localSheetId="1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1">#REF!</definedName>
    <definedName name="ргззхщ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[76]ПЦ!$C$1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1">#REF!</definedName>
    <definedName name="ролллллп">#REF!</definedName>
    <definedName name="ролржрж" localSheetId="1">#REF!</definedName>
    <definedName name="ролржрж">#REF!</definedName>
    <definedName name="ронп" localSheetId="1">'[106]БСС-2'!#REF!</definedName>
    <definedName name="ронп">'[106]БСС-2'!#REF!</definedName>
    <definedName name="роо" localSheetId="1">#REF!</definedName>
    <definedName name="роо">#REF!</definedName>
    <definedName name="ропор">[9]!ропор</definedName>
    <definedName name="рород" localSheetId="1">#REF!</definedName>
    <definedName name="рород">#REF!</definedName>
    <definedName name="РП">'[76]БР-1'!$B$3</definedName>
    <definedName name="РПП" localSheetId="1">#REF!</definedName>
    <definedName name="РПП">#REF!</definedName>
    <definedName name="рпшо" localSheetId="1">#REF!</definedName>
    <definedName name="рпшо">#REF!</definedName>
    <definedName name="РРР" localSheetId="1">#REF!</definedName>
    <definedName name="РРР">#REF!</definedName>
    <definedName name="рск2">[9]!рск2</definedName>
    <definedName name="рск3">[9]!рск3</definedName>
    <definedName name="с" localSheetId="1">#REF!</definedName>
    <definedName name="с">#REF!</definedName>
    <definedName name="с_деп" localSheetId="1">#REF!</definedName>
    <definedName name="с_деп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>[9]!сваеррта</definedName>
    <definedName name="свмпвппв">[9]!свмпвппв</definedName>
    <definedName name="свод">[111]Temp_TOV!$A$1:$FE$130</definedName>
    <definedName name="сводная" localSheetId="1">#REF!</definedName>
    <definedName name="сводная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>[9]!себ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>[9]!себестоимость2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ергею" localSheetId="0">[112]АНАЛИТ!$B$2:$B$87,[112]АНАЛИТ!#REF!,[112]АНАЛИТ!#REF!,[112]АНАЛИТ!$AB$2</definedName>
    <definedName name="Сергею" localSheetId="1">[112]АНАЛИТ!$B$2:$B$87,[112]АНАЛИТ!#REF!,[112]АНАЛИТ!#REF!,[112]АНАЛИТ!$AB$2</definedName>
    <definedName name="Сергею">[112]АНАЛИТ!$B$2:$B$87,[112]АНАЛИТ!#REF!,[112]АНАЛИТ!#REF!,[112]АНАЛИТ!$AB$2</definedName>
    <definedName name="Сергеюnew" localSheetId="0">[113]АНАЛИТ!$B$2:$B$87,[113]АНАЛИТ!#REF!,[113]АНАЛИТ!#REF!,[113]АНАЛИТ!$AB$2</definedName>
    <definedName name="Сергеюnew" localSheetId="1">[113]АНАЛИТ!$B$2:$B$87,[113]АНАЛИТ!#REF!,[113]АНАЛИТ!#REF!,[113]АНАЛИТ!$AB$2</definedName>
    <definedName name="Сергеюnew">[113]АНАЛИТ!$B$2:$B$87,[113]АНАЛИТ!#REF!,[113]АНАЛИТ!#REF!,[113]АНАЛИТ!$AB$2</definedName>
    <definedName name="СИ">'[76]БН-2'!$B$3</definedName>
    <definedName name="ск">[9]!ск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'[76]БН-1'!$B$3</definedName>
    <definedName name="сммито" localSheetId="1">#REF!</definedName>
    <definedName name="сммито">#REF!</definedName>
    <definedName name="Смолы" localSheetId="1">#REF!,#REF!</definedName>
    <definedName name="Смолы">#REF!,#REF!</definedName>
    <definedName name="смсист" localSheetId="1">#REF!</definedName>
    <definedName name="смсист">#REF!</definedName>
    <definedName name="соб.нуж.02." localSheetId="1">#REF!</definedName>
    <definedName name="соб.нуж.02.">#REF!</definedName>
    <definedName name="сомп">[9]!сомп</definedName>
    <definedName name="сомпас">[9]!сомпас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[62]газ!$O$33</definedName>
    <definedName name="сс" localSheetId="1">#REF!</definedName>
    <definedName name="сс">#REF!</definedName>
    <definedName name="сситьннно" localSheetId="1">#REF!</definedName>
    <definedName name="сситьннно">#REF!</definedName>
    <definedName name="сссс">[9]!сссс</definedName>
    <definedName name="ссы">[9]!ссы</definedName>
    <definedName name="ссы2">[9]!ссы2</definedName>
    <definedName name="старьё" localSheetId="1">#REF!</definedName>
    <definedName name="старьё">#REF!</definedName>
    <definedName name="Статус_контрагента" localSheetId="1">#REF!</definedName>
    <definedName name="Статус_контрагента">#REF!</definedName>
    <definedName name="Статья" localSheetId="1">#REF!</definedName>
    <definedName name="Статья">#REF!</definedName>
    <definedName name="строка" localSheetId="1">[84]СписочнаяЧисленность!#REF!</definedName>
    <definedName name="строка">[84]СписочнаяЧисленность!#REF!</definedName>
    <definedName name="т" localSheetId="1">#REF!</definedName>
    <definedName name="т">#REF!</definedName>
    <definedName name="Таблица41" localSheetId="1">#REF!</definedName>
    <definedName name="Таблица41">#REF!</definedName>
    <definedName name="таня">[9]!таня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ло_отчета" localSheetId="1">[84]СписочнаяЧисленность!#REF!</definedName>
    <definedName name="тело_отчета">[84]СписочнаяЧисленность!#REF!</definedName>
    <definedName name="тепло">[9]!тепло</definedName>
    <definedName name="Тепло_1">[114]Нормы!$D$10</definedName>
    <definedName name="ТМИТМ" localSheetId="0">'[76]БСС-2'!#REF!</definedName>
    <definedName name="ТМИТМ" localSheetId="1">'[76]БСС-2'!#REF!</definedName>
    <definedName name="ТМИТМ">'[76]БСС-2'!#REF!</definedName>
    <definedName name="ТМЦ">[76]БДР!$B$3</definedName>
    <definedName name="ТМЦ2">[76]БДР!$B$41</definedName>
    <definedName name="ТМЦ3" localSheetId="0">[76]БДР!#REF!</definedName>
    <definedName name="ТМЦ3" localSheetId="1">[76]БДР!#REF!</definedName>
    <definedName name="ТМЦ3">[76]БДР!#REF!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1">#REF!</definedName>
    <definedName name="третий">#REF!</definedName>
    <definedName name="ттт" localSheetId="1">#REF!</definedName>
    <definedName name="ттт">#REF!</definedName>
    <definedName name="тттт" localSheetId="1">#REF!</definedName>
    <definedName name="тттт">#REF!</definedName>
    <definedName name="ть">[9]!ть</definedName>
    <definedName name="у" localSheetId="1">#REF!</definedName>
    <definedName name="у">#REF!</definedName>
    <definedName name="у1">[9]!у1</definedName>
    <definedName name="уакк" localSheetId="1">#REF!</definedName>
    <definedName name="уакк">#REF!</definedName>
    <definedName name="уакупр" localSheetId="1">#REF!</definedName>
    <definedName name="уакупр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>[9]!ук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[9]!умер</definedName>
    <definedName name="уу">[9]!уу</definedName>
    <definedName name="уук" localSheetId="1">#REF!</definedName>
    <definedName name="уук">#REF!</definedName>
    <definedName name="уууу" localSheetId="1">#REF!</definedName>
    <definedName name="уууу">#REF!</definedName>
    <definedName name="ууууу" localSheetId="1">#REF!</definedName>
    <definedName name="ууууу">#REF!</definedName>
    <definedName name="УФ">[9]!УФ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[9]!уыукпе</definedName>
    <definedName name="ф" localSheetId="1">#REF!</definedName>
    <definedName name="ф">#REF!</definedName>
    <definedName name="ф0113" localSheetId="1">#REF!</definedName>
    <definedName name="ф0113">#REF!</definedName>
    <definedName name="фам">[9]!фам</definedName>
    <definedName name="фв" localSheetId="1">#REF!</definedName>
    <definedName name="фв">#REF!</definedName>
    <definedName name="фвар" localSheetId="0" hidden="1">#REF!,#REF!,#REF!,P1_SCOPE_PER_PRT,P2_SCOPE_PER_PRT,P3_SCOPE_PER_PRT,P4_SCOPE_PER_PRT</definedName>
    <definedName name="фвар" localSheetId="1" hidden="1">#REF!,#REF!,#REF!,'Приложение 2 '!P1_SCOPE_PER_PRT,'Приложение 2 '!P2_SCOPE_PER_PRT,'Приложение 2 '!P3_SCOPE_PER_PRT,'Приложение 2 '!P4_SCOPE_PER_PRT</definedName>
    <definedName name="фвар" hidden="1">#REF!,#REF!,#REF!,P1_SCOPE_PER_PRT,P2_SCOPE_PER_PRT,P3_SCOPE_PER_PRT,P4_SCOPE_PER_PRT</definedName>
    <definedName name="фвцу" localSheetId="1">#REF!</definedName>
    <definedName name="фвцу">#REF!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ильтр" localSheetId="1">#REF!</definedName>
    <definedName name="фильтр">#REF!</definedName>
    <definedName name="фо_а_н_пц" localSheetId="1">[127]рабочий!$AR$240:$BI$263</definedName>
    <definedName name="фо_а_н_пц">[68]рабочий!$AR$240:$BI$263</definedName>
    <definedName name="фо_а_с_пц" localSheetId="1">[127]рабочий!$AS$202:$BI$224</definedName>
    <definedName name="фо_а_с_пц">[68]рабочий!$AS$202:$BI$224</definedName>
    <definedName name="фо_н_03" localSheetId="1">[127]рабочий!$X$305:$X$327</definedName>
    <definedName name="фо_н_03">[68]рабочий!$X$305:$X$327</definedName>
    <definedName name="фо_н_04" localSheetId="1">[127]рабочий!$X$335:$X$357</definedName>
    <definedName name="фо_н_04">[68]рабочий!$X$335:$X$357</definedName>
    <definedName name="Форма">[9]!Форма</definedName>
    <definedName name="ФПБКХ" localSheetId="1">#REF!</definedName>
    <definedName name="ФПБКХ">#REF!</definedName>
    <definedName name="фпсв" localSheetId="1">#REF!</definedName>
    <definedName name="фпсв">#REF!</definedName>
    <definedName name="фпЦКК" localSheetId="1">#REF!</definedName>
    <definedName name="фпЦКК">#REF!</definedName>
    <definedName name="фук" localSheetId="0" hidden="1">#REF!,#REF!,#REF!,P1_SCOPE_PER_PRT,P2_SCOPE_PER_PRT,P3_SCOPE_PER_PRT,P4_SCOPE_PER_PRT</definedName>
    <definedName name="фук" localSheetId="1" hidden="1">#REF!,#REF!,#REF!,'Приложение 2 '!P1_SCOPE_PER_PRT,'Приложение 2 '!P2_SCOPE_PER_PRT,'Приложение 2 '!P3_SCOPE_PER_PRT,'Приложение 2 '!P4_SCOPE_PER_PRT</definedName>
    <definedName name="фук" hidden="1">#REF!,#REF!,#REF!,P1_SCOPE_PER_PRT,P2_SCOPE_PER_PRT,P3_SCOPE_PER_PRT,P4_SCOPE_PER_PRT</definedName>
    <definedName name="Фуфцу" localSheetId="1">#REF!</definedName>
    <definedName name="Фуфцу">#REF!</definedName>
    <definedName name="фуцу" localSheetId="1">#REF!</definedName>
    <definedName name="фуцу">#REF!</definedName>
    <definedName name="фф" localSheetId="0">#REF!</definedName>
    <definedName name="фф" localSheetId="1">'[133]Гр5(о)'!#REF!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1">#REF!</definedName>
    <definedName name="фцуцйук">#REF!</definedName>
    <definedName name="фы" localSheetId="1">#REF!</definedName>
    <definedName name="фы">#REF!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1">#REF!</definedName>
    <definedName name="фыйцу">#REF!</definedName>
    <definedName name="фыувц" localSheetId="1">#REF!</definedName>
    <definedName name="фыувц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1">#REF!</definedName>
    <definedName name="ц">#REF!</definedName>
    <definedName name="ц1">[9]!ц1</definedName>
    <definedName name="цвсцуа" localSheetId="1">#REF!</definedName>
    <definedName name="цвсцуа">#REF!</definedName>
    <definedName name="цена_фреш_АП" localSheetId="1">#REF!</definedName>
    <definedName name="цена_фреш_АП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1">#REF!</definedName>
    <definedName name="ЦУ">#REF!</definedName>
    <definedName name="ЦУ_2" localSheetId="1">#REF!</definedName>
    <definedName name="ЦУ_2">#REF!</definedName>
    <definedName name="ЦУ_ДЛ" localSheetId="1">'[134]Справочник подразделений'!$C$5:$C$137</definedName>
    <definedName name="ЦУ_ДЛ">'[115]Справочник подразделений'!$C$5:$C$137</definedName>
    <definedName name="ЦУ_ДЛ_2" localSheetId="1">'[135]Справочник подразделений'!$C$5:$C$184</definedName>
    <definedName name="ЦУ_ДЛ_2">'[116]Справочник подразделений'!$C$5:$C$184</definedName>
    <definedName name="ЦУ_ДРП">'[117]Справочник подразделений'!$C$5:$C$137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1">#REF!</definedName>
    <definedName name="цукц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1">#REF!</definedName>
    <definedName name="ЦФО">#REF!</definedName>
    <definedName name="цццц" localSheetId="1">#REF!</definedName>
    <definedName name="цццц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>[9]!черновик</definedName>
    <definedName name="четвертый" localSheetId="1">#REF!</definedName>
    <definedName name="четвертый">#REF!</definedName>
    <definedName name="четвёртый" localSheetId="1">#REF!</definedName>
    <definedName name="четвёртый">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[76]БКР!$B$1</definedName>
    <definedName name="чч" localSheetId="1">#REF!</definedName>
    <definedName name="чч">#REF!</definedName>
    <definedName name="ччччч" localSheetId="1">#REF!</definedName>
    <definedName name="ччччч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1">#REF!</definedName>
    <definedName name="шт">#REF!</definedName>
    <definedName name="шшшшшо">[9]!шшшшшо</definedName>
    <definedName name="щ" localSheetId="1">#REF!</definedName>
    <definedName name="щ">#REF!</definedName>
    <definedName name="щжш" localSheetId="1">#REF!</definedName>
    <definedName name="щжш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>[9]!ыаппр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[9]!ыаупп</definedName>
    <definedName name="ыаыыа">[9]!ыаыыа</definedName>
    <definedName name="ыв">[9]!ыв</definedName>
    <definedName name="ыва" localSheetId="1">#REF!</definedName>
    <definedName name="ыва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[9]!ывпкывк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1">#REF!</definedName>
    <definedName name="ывцук">#REF!</definedName>
    <definedName name="ыкыук" localSheetId="1">#REF!</definedName>
    <definedName name="ыкыук">#REF!</definedName>
    <definedName name="ымпы">[9]!ымпы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hidden="1">#REF!,#REF!,#REF!,#REF!,#REF!,#REF!,#REF!</definedName>
    <definedName name="ыфса">[9]!ыфса</definedName>
    <definedName name="ыфцу" localSheetId="1">#REF!</definedName>
    <definedName name="ыфцу">#REF!</definedName>
    <definedName name="ыыы" localSheetId="1">#REF!</definedName>
    <definedName name="ыыы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>[9]!ю</definedName>
    <definedName name="юююю" localSheetId="1">#REF!</definedName>
    <definedName name="юююю">#REF!</definedName>
    <definedName name="ююююююю">[9]!ююююююю</definedName>
    <definedName name="я" localSheetId="1">#REF!</definedName>
    <definedName name="я">#REF!</definedName>
    <definedName name="явцыв" localSheetId="1">#REF!</definedName>
    <definedName name="явцыв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1">#REF!</definedName>
    <definedName name="яя">#REF!</definedName>
    <definedName name="яяя">[9]!яяя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0" i="3"/>
  <c r="L10" i="3"/>
  <c r="K10" i="3"/>
  <c r="J10" i="3"/>
  <c r="I10" i="3"/>
  <c r="H10" i="3"/>
  <c r="G10" i="3"/>
  <c r="F10" i="3"/>
  <c r="E10" i="3"/>
  <c r="D20" i="3" s="1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H324" i="2"/>
  <c r="G324" i="2"/>
  <c r="H323" i="2"/>
  <c r="I323" i="2" s="1"/>
  <c r="J323" i="2" s="1"/>
  <c r="G323" i="2"/>
  <c r="H322" i="2"/>
  <c r="I322" i="2" s="1"/>
  <c r="J322" i="2" s="1"/>
  <c r="G322" i="2"/>
  <c r="H321" i="2"/>
  <c r="I321" i="2" s="1"/>
  <c r="J321" i="2" s="1"/>
  <c r="G321" i="2"/>
  <c r="H320" i="2"/>
  <c r="I320" i="2" s="1"/>
  <c r="J320" i="2" s="1"/>
  <c r="G320" i="2"/>
  <c r="H319" i="2"/>
  <c r="I319" i="2" s="1"/>
  <c r="J319" i="2" s="1"/>
  <c r="G319" i="2"/>
  <c r="H318" i="2"/>
  <c r="I318" i="2" s="1"/>
  <c r="J318" i="2" s="1"/>
  <c r="G318" i="2"/>
  <c r="H311" i="2"/>
  <c r="I311" i="2" s="1"/>
  <c r="J311" i="2" s="1"/>
  <c r="G311" i="2"/>
  <c r="H309" i="2"/>
  <c r="I309" i="2" s="1"/>
  <c r="J309" i="2" s="1"/>
  <c r="G309" i="2"/>
  <c r="H307" i="2"/>
  <c r="I307" i="2" s="1"/>
  <c r="J307" i="2" s="1"/>
  <c r="G307" i="2"/>
  <c r="H151" i="2"/>
  <c r="F150" i="2"/>
  <c r="J148" i="2"/>
  <c r="I148" i="2"/>
  <c r="H148" i="2"/>
  <c r="H146" i="2" s="1"/>
  <c r="G148" i="2"/>
  <c r="G147" i="2"/>
  <c r="G146" i="2" s="1"/>
  <c r="F147" i="2"/>
  <c r="J146" i="2"/>
  <c r="I146" i="2"/>
  <c r="F146" i="2"/>
  <c r="J125" i="2"/>
  <c r="I125" i="2"/>
  <c r="H125" i="2"/>
  <c r="G125" i="2"/>
  <c r="F125" i="2"/>
  <c r="F151" i="2" s="1"/>
  <c r="F149" i="2" s="1"/>
  <c r="F329" i="2" s="1"/>
  <c r="E329" i="2" s="1"/>
  <c r="J124" i="2"/>
  <c r="J123" i="2" s="1"/>
  <c r="I124" i="2"/>
  <c r="H124" i="2"/>
  <c r="H150" i="2" s="1"/>
  <c r="H149" i="2" s="1"/>
  <c r="G124" i="2"/>
  <c r="G123" i="2" s="1"/>
  <c r="F124" i="2"/>
  <c r="F123" i="2" s="1"/>
  <c r="I123" i="2"/>
  <c r="H123" i="2"/>
  <c r="G122" i="2"/>
  <c r="G121" i="2"/>
  <c r="G120" i="2" s="1"/>
  <c r="G117" i="2" s="1"/>
  <c r="J120" i="2"/>
  <c r="I120" i="2"/>
  <c r="H120" i="2"/>
  <c r="H117" i="2" s="1"/>
  <c r="F120" i="2"/>
  <c r="J119" i="2"/>
  <c r="I119" i="2"/>
  <c r="H119" i="2"/>
  <c r="G119" i="2"/>
  <c r="F119" i="2"/>
  <c r="J118" i="2"/>
  <c r="I118" i="2"/>
  <c r="H118" i="2"/>
  <c r="G118" i="2"/>
  <c r="F118" i="2"/>
  <c r="J117" i="2"/>
  <c r="I117" i="2"/>
  <c r="F117" i="2"/>
  <c r="J116" i="2"/>
  <c r="I116" i="2"/>
  <c r="H116" i="2"/>
  <c r="G116" i="2"/>
  <c r="G112" i="2" s="1"/>
  <c r="F116" i="2"/>
  <c r="H115" i="2"/>
  <c r="G115" i="2"/>
  <c r="F115" i="2"/>
  <c r="F112" i="2" s="1"/>
  <c r="J112" i="2"/>
  <c r="I112" i="2"/>
  <c r="H112" i="2"/>
  <c r="H102" i="2"/>
  <c r="G102" i="2"/>
  <c r="F102" i="2"/>
  <c r="J101" i="2"/>
  <c r="I101" i="2"/>
  <c r="H101" i="2"/>
  <c r="G101" i="2"/>
  <c r="G87" i="2" s="1"/>
  <c r="F101" i="2"/>
  <c r="J100" i="2"/>
  <c r="I100" i="2"/>
  <c r="H100" i="2"/>
  <c r="H87" i="2" s="1"/>
  <c r="G100" i="2"/>
  <c r="F100" i="2"/>
  <c r="J87" i="2"/>
  <c r="I87" i="2"/>
  <c r="F87" i="2"/>
  <c r="J86" i="2"/>
  <c r="J84" i="2" s="1"/>
  <c r="I86" i="2"/>
  <c r="H86" i="2"/>
  <c r="G86" i="2"/>
  <c r="F86" i="2"/>
  <c r="F84" i="2" s="1"/>
  <c r="J85" i="2"/>
  <c r="I85" i="2"/>
  <c r="H85" i="2"/>
  <c r="G85" i="2"/>
  <c r="G84" i="2" s="1"/>
  <c r="F85" i="2"/>
  <c r="I84" i="2"/>
  <c r="H84" i="2"/>
  <c r="J83" i="2"/>
  <c r="J151" i="2" s="1"/>
  <c r="I83" i="2"/>
  <c r="I151" i="2" s="1"/>
  <c r="H83" i="2"/>
  <c r="G83" i="2"/>
  <c r="G151" i="2" s="1"/>
  <c r="J82" i="2"/>
  <c r="J81" i="2" s="1"/>
  <c r="I82" i="2"/>
  <c r="I81" i="2" s="1"/>
  <c r="G82" i="2"/>
  <c r="G150" i="2" s="1"/>
  <c r="G149" i="2" s="1"/>
  <c r="H81" i="2"/>
  <c r="G81" i="2"/>
  <c r="F81" i="2"/>
  <c r="J76" i="2"/>
  <c r="I76" i="2"/>
  <c r="H76" i="2"/>
  <c r="G76" i="2"/>
  <c r="F76" i="2"/>
  <c r="D26" i="2"/>
  <c r="D25" i="2"/>
  <c r="D24" i="2"/>
  <c r="D23" i="2"/>
  <c r="D27" i="2" s="1"/>
  <c r="D22" i="2"/>
  <c r="G329" i="2" l="1"/>
  <c r="H330" i="2"/>
  <c r="H331" i="2"/>
  <c r="H329" i="2"/>
  <c r="I150" i="2"/>
  <c r="I149" i="2" s="1"/>
  <c r="I329" i="2" s="1"/>
  <c r="J150" i="2"/>
  <c r="J149" i="2" s="1"/>
  <c r="J329" i="2" s="1"/>
  <c r="G331" i="2" l="1"/>
  <c r="G330" i="2"/>
</calcChain>
</file>

<file path=xl/sharedStrings.xml><?xml version="1.0" encoding="utf-8"?>
<sst xmlns="http://schemas.openxmlformats.org/spreadsheetml/2006/main" count="812" uniqueCount="261">
  <si>
    <t>ПРИЛОЖЕНИЕ 1
к распоряжению
Комитета по тарифам Санкт-Петербурга
от 11.12.2019 № 202-р</t>
  </si>
  <si>
    <t xml:space="preserve">Производственная программа </t>
  </si>
  <si>
    <t xml:space="preserve">государственного унитарного предприятия «Петербургский метрополитен» </t>
  </si>
  <si>
    <t>в сфере водоснабжения и водоотведения
на территории Санкт-Петербурга на период с 01.01.2019 до 31.12.2023</t>
  </si>
  <si>
    <t>Раздел 1. Паспорт производственной программы</t>
  </si>
  <si>
    <t>Наименование организации</t>
  </si>
  <si>
    <t xml:space="preserve">Санкт-Петербургское государственное унитарное предприятие «Петербургский метрополитен» </t>
  </si>
  <si>
    <t>Юридический адрес, почтовый адрес организации</t>
  </si>
  <si>
    <t>190013, г.Санкт-Петербург, Московский пр., д.28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</si>
  <si>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</si>
  <si>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</si>
  <si>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</si>
  <si>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</si>
  <si>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</si>
  <si>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</si>
  <si>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</si>
  <si>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</si>
  <si>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</si>
  <si>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</si>
  <si>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</si>
  <si>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</si>
  <si>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</si>
  <si>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</si>
  <si>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Расходы на текущий ремонт</t>
  </si>
  <si>
    <t>с 01.01.2019 до 31.12.2019</t>
  </si>
  <si>
    <t xml:space="preserve"> - </t>
  </si>
  <si>
    <t>с 01.01.2020 до 31.12.2020</t>
  </si>
  <si>
    <t>с 01.01.2021 до 31.12.2021</t>
  </si>
  <si>
    <t>с 01.01.2022 до 31.12.2022</t>
  </si>
  <si>
    <t>с 01.01.2023 до 31.12.2023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</si>
  <si>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</si>
  <si>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</si>
  <si>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</si>
  <si>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-</t>
  </si>
  <si>
    <t>2.</t>
  </si>
  <si>
    <t>3.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</si>
  <si>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</si>
  <si>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</si>
  <si>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</si>
  <si>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</si>
  <si>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</si>
  <si>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</si>
  <si>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</si>
  <si>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</si>
  <si>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</si>
  <si>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</si>
  <si>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тыс. куб. м, в том числе: </t>
  </si>
  <si>
    <t>1.1.</t>
  </si>
  <si>
    <t>на собственные производственно-хозяйственные нужды</t>
  </si>
  <si>
    <t>1.2.</t>
  </si>
  <si>
    <t>бюджетнымм потребителям</t>
  </si>
  <si>
    <t>1.3.</t>
  </si>
  <si>
    <t>исполнителям коммунальных услуг</t>
  </si>
  <si>
    <t>1.4.</t>
  </si>
  <si>
    <t>прочим потребителям</t>
  </si>
  <si>
    <t>1.2.1.</t>
  </si>
  <si>
    <t>бюджетным потребителям</t>
  </si>
  <si>
    <t>1.2.2.</t>
  </si>
  <si>
    <t>населению (исполнителям коммунальных услуг)</t>
  </si>
  <si>
    <t xml:space="preserve"> прочим потребителям</t>
  </si>
  <si>
    <t>водоснабжение технической водой</t>
  </si>
  <si>
    <t xml:space="preserve">Принято сточных вод - всего, в том числе: </t>
  </si>
  <si>
    <t>от бюджетных потребителей</t>
  </si>
  <si>
    <t>2.2.</t>
  </si>
  <si>
    <t>от исполнителей коммунальных услуг</t>
  </si>
  <si>
    <t>2.1.</t>
  </si>
  <si>
    <t xml:space="preserve"> от прочих потребителей</t>
  </si>
  <si>
    <t xml:space="preserve">Принято сточных вод - всего тыс.куб.м, в том числе: 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</si>
  <si>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</si>
  <si>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</si>
  <si>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</si>
  <si>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</si>
  <si>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Текущие расходы</t>
  </si>
  <si>
    <t>водоснабжение</t>
  </si>
  <si>
    <t>водоотведение</t>
  </si>
  <si>
    <t>Операционные расходы</t>
  </si>
  <si>
    <t>1.1.1.</t>
  </si>
  <si>
    <t>Производственные расходы</t>
  </si>
  <si>
    <t>расходы на приобретение сырья и материалов и их хранение</t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</si>
  <si>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</si>
  <si>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Расходы на оплату товаров (услуг, работ), приобретаемых у других организаций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</si>
  <si>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</si>
  <si>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</si>
  <si>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</si>
  <si>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</si>
  <si>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</si>
  <si>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</si>
  <si>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</si>
  <si>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Ремонтные расходы (включая расходы на текущий и капитальный ремонт) - всего, в том числе: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</si>
  <si>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</si>
  <si>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</si>
  <si>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</si>
  <si>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</si>
  <si>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</si>
  <si>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</si>
  <si>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>1.1.2.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</si>
  <si>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</si>
  <si>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</si>
  <si>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</si>
  <si>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</si>
  <si>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</si>
  <si>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</si>
  <si>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</si>
  <si>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</si>
  <si>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</si>
  <si>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</si>
  <si>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</si>
  <si>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</si>
  <si>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</si>
  <si>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</si>
  <si>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Расходы на электрическую энергию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</si>
  <si>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</si>
  <si>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</si>
  <si>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</si>
  <si>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Неподконтрольные расходы</t>
  </si>
  <si>
    <t>Амортизация</t>
  </si>
  <si>
    <t>Нормативная прибыль</t>
  </si>
  <si>
    <t>9.</t>
  </si>
  <si>
    <t xml:space="preserve">Расчетная предпринимательская прибыль гарантирующей организации
</t>
  </si>
  <si>
    <t>10.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</si>
  <si>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</si>
  <si>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</si>
  <si>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</si>
  <si>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</si>
  <si>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</si>
  <si>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</si>
  <si>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</si>
  <si>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</si>
  <si>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</si>
  <si>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</si>
  <si>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</si>
  <si>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</si>
  <si>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</si>
  <si>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</si>
  <si>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Корректировка необходимой валовой выручки</t>
  </si>
  <si>
    <t>4.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</si>
  <si>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</si>
  <si>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</si>
  <si>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</si>
  <si>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</si>
  <si>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</si>
  <si>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</si>
  <si>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</si>
  <si>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</si>
  <si>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</si>
  <si>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</si>
  <si>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</si>
  <si>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</si>
  <si>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</si>
  <si>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</si>
  <si>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</si>
  <si>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</si>
  <si>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</si>
  <si>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</si>
  <si>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</si>
  <si>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</si>
  <si>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
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</si>
  <si>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</si>
  <si>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</si>
  <si>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</si>
  <si>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</si>
  <si>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</si>
  <si>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</si>
  <si>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</si>
  <si>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</si>
  <si>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</si>
  <si>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кВтч/тыс. 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</si>
  <si>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</si>
  <si>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5.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</si>
  <si>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</si>
  <si>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</si>
  <si>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</si>
  <si>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</si>
  <si>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</si>
  <si>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</si>
  <si>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 2014 год</t>
  </si>
  <si>
    <t>Планируемое значение показателя в периоде регулирования 2015 - 2017 годы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</si>
  <si>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</si>
  <si>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</si>
  <si>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2014 год</t>
  </si>
  <si>
    <t>тыс.руб.</t>
  </si>
  <si>
    <t>2015 год</t>
  </si>
  <si>
    <t>2016 год</t>
  </si>
  <si>
    <t>2017 год</t>
  </si>
  <si>
    <t>Раздел 9.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</si>
  <si>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</si>
  <si>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</si>
  <si>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</si>
  <si>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В истекшем периоде регулирования тарифы для СПБ ГБСУ СО "ПНИ №6" не устанавливались</t>
  </si>
  <si>
    <t xml:space="preserve"> -</t>
  </si>
  <si>
    <t>Раздел 10.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</si>
  <si>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</si>
  <si>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Отсутсвуют</t>
  </si>
  <si>
    <t>….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</si>
  <si>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</si>
  <si>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производствеьшого контроля качества питьевой воды, %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</si>
  <si>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</si>
  <si>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</si>
  <si>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</si>
  <si>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</si>
  <si>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</si>
  <si>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</si>
  <si>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</si>
  <si>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воотведения, %</t>
  </si>
  <si>
    <t>Доля проб сточных вод,не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воотведения, %</t>
  </si>
  <si>
    <t>Потери в водопроводных сетях в % от объема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</si>
  <si>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</si>
  <si>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
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</si>
  <si>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</si>
  <si>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</si>
  <si>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Значение показателя                    в базовом периоде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</si>
  <si>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</si>
  <si>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</si>
  <si>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</si>
  <si>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</si>
  <si>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</si>
  <si>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>1.7.</t>
  </si>
  <si>
    <t>1.8.</t>
  </si>
  <si>
    <t>1.9.</t>
  </si>
  <si>
    <t>1.10.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</si>
  <si>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 , 
кВтч/куб. м</t>
  </si>
  <si>
    <t>1.11.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</si>
  <si>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</si>
  <si>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Расходы на реализацию производственной программы на 2016 год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</si>
  <si>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</si>
  <si>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</si>
  <si>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 xml:space="preserve">Утвержденное значение показателя на истекший период регулирования </t>
  </si>
  <si>
    <t xml:space="preserve">Фактическое значение показателя за истекший период регулирования 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</si>
  <si>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</si>
  <si>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</si>
  <si>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ПРИЛОЖЕНИЕ 2
к распоряжению
Комитета по тарифам 
Санкт-Петербурга
от 11.12.2019 № 202-р</t>
  </si>
  <si>
    <t>Тарифы на питьевую воду и водоотведение 
государственного унитарного предприятия «Петербургский метрополитен»
на территории Санкт-Петербурга на 2019 - 2023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</si>
  <si>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</si>
  <si>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</si>
  <si>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</si>
  <si>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</si>
  <si>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</si>
  <si>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</si>
  <si>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</si>
  <si>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</si>
  <si>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</si>
  <si>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</si>
  <si>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</si>
  <si>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</si>
  <si>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</si>
  <si>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</si>
  <si>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</si>
  <si>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</si>
  <si>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</si>
  <si>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</si>
  <si>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</si>
  <si>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</si>
  <si>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</si>
  <si>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</si>
  <si>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</si>
  <si>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с 01.01.2016 
по 30.06.2016</t>
  </si>
  <si>
    <t>с 01.07.2016 
по 31.12.2016</t>
  </si>
  <si>
    <t>Исполнители коммунальных услуг (без учета НДС)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</si>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</sst>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79">
    <xf numFmtId="0" fontId="0" fillId="0" borderId="0" xfId="0"/>
    <xf numFmtId="0" fontId="2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2" fillId="0" borderId="0" xfId="1" applyNumberFormat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left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0" fontId="9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3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NumberFormat="1" applyFont="1" applyFill="1" applyBorder="1" applyAlignment="1">
      <alignment vertical="center" wrapText="1"/>
    </xf>
    <xf numFmtId="4" fontId="9" fillId="0" borderId="2" xfId="1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4" fontId="9" fillId="0" borderId="2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16" fontId="9" fillId="0" borderId="2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left" vertical="center" wrapText="1" indent="1"/>
    </xf>
    <xf numFmtId="0" fontId="9" fillId="0" borderId="7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horizontal="left" vertical="center" wrapText="1" indent="1"/>
    </xf>
    <xf numFmtId="0" fontId="9" fillId="0" borderId="8" xfId="1" applyFont="1" applyBorder="1" applyAlignment="1">
      <alignment horizontal="left" vertical="center" wrapText="1" indent="1"/>
    </xf>
    <xf numFmtId="2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 indent="1"/>
    </xf>
    <xf numFmtId="0" fontId="9" fillId="0" borderId="7" xfId="1" applyFont="1" applyBorder="1" applyAlignment="1">
      <alignment horizontal="left" vertical="center" wrapText="1" indent="1"/>
    </xf>
    <xf numFmtId="0" fontId="11" fillId="0" borderId="0" xfId="1" applyFont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2" fillId="0" borderId="7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0" fontId="12" fillId="0" borderId="2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vertical="center"/>
    </xf>
    <xf numFmtId="165" fontId="3" fillId="0" borderId="6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4" fontId="12" fillId="0" borderId="6" xfId="1" applyNumberFormat="1" applyFont="1" applyBorder="1" applyAlignment="1">
      <alignment horizontal="center" vertical="center" wrapText="1"/>
    </xf>
    <xf numFmtId="4" fontId="12" fillId="0" borderId="8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center" vertical="center" wrapText="1"/>
    </xf>
    <xf numFmtId="4" fontId="14" fillId="0" borderId="6" xfId="1" applyNumberFormat="1" applyFont="1" applyBorder="1" applyAlignment="1">
      <alignment horizontal="center" vertical="center" wrapTex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4" fillId="0" borderId="3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0" fontId="12" fillId="0" borderId="7" xfId="1" applyNumberFormat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left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6" fillId="0" borderId="6" xfId="1" applyFont="1" applyFill="1" applyBorder="1" applyAlignment="1" applyProtection="1">
      <alignment horizontal="left" vertical="center" wrapText="1"/>
    </xf>
    <xf numFmtId="0" fontId="16" fillId="0" borderId="7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vertical="center"/>
    </xf>
    <xf numFmtId="165" fontId="3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165" fontId="9" fillId="0" borderId="5" xfId="1" applyNumberFormat="1" applyFont="1" applyFill="1" applyBorder="1" applyAlignment="1">
      <alignment horizontal="center" vertical="center" wrapText="1"/>
    </xf>
    <xf numFmtId="0" fontId="9" fillId="0" borderId="8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0" fontId="4" fillId="0" borderId="0" xfId="3" applyFont="1"/>
    <xf numFmtId="0" fontId="3" fillId="0" borderId="0" xfId="3" applyFont="1"/>
    <xf numFmtId="0" fontId="17" fillId="0" borderId="0" xfId="3" applyFont="1"/>
    <xf numFmtId="0" fontId="18" fillId="0" borderId="0" xfId="3" applyFont="1" applyAlignment="1">
      <alignment horizontal="left" vertical="center" wrapText="1"/>
    </xf>
    <xf numFmtId="0" fontId="18" fillId="0" borderId="0" xfId="3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0" fontId="19" fillId="0" borderId="4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 wrapText="1"/>
    </xf>
    <xf numFmtId="0" fontId="20" fillId="0" borderId="6" xfId="3" applyFont="1" applyBorder="1" applyAlignment="1">
      <alignment horizontal="center" vertical="center" wrapText="1"/>
    </xf>
    <xf numFmtId="0" fontId="20" fillId="0" borderId="8" xfId="3" applyFont="1" applyBorder="1" applyAlignment="1">
      <alignment horizontal="center" vertical="center" wrapText="1"/>
    </xf>
    <xf numFmtId="0" fontId="19" fillId="0" borderId="5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 wrapText="1"/>
    </xf>
    <xf numFmtId="0" fontId="11" fillId="0" borderId="0" xfId="3" applyFont="1"/>
    <xf numFmtId="0" fontId="22" fillId="0" borderId="2" xfId="3" applyFont="1" applyBorder="1" applyAlignment="1">
      <alignment horizontal="center" vertical="center"/>
    </xf>
    <xf numFmtId="0" fontId="22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horizontal="center" vertical="center" wrapText="1"/>
    </xf>
    <xf numFmtId="0" fontId="18" fillId="0" borderId="0" xfId="3" applyFont="1"/>
    <xf numFmtId="0" fontId="19" fillId="0" borderId="4" xfId="3" applyFont="1" applyBorder="1" applyAlignment="1">
      <alignment horizontal="center" vertical="center"/>
    </xf>
    <xf numFmtId="0" fontId="19" fillId="0" borderId="2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/>
    </xf>
    <xf numFmtId="0" fontId="23" fillId="0" borderId="6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wrapText="1"/>
    </xf>
    <xf numFmtId="2" fontId="4" fillId="0" borderId="2" xfId="3" applyNumberFormat="1" applyFont="1" applyBorder="1" applyAlignment="1">
      <alignment horizontal="center" wrapText="1"/>
    </xf>
    <xf numFmtId="4" fontId="4" fillId="0" borderId="2" xfId="3" applyNumberFormat="1" applyFont="1" applyBorder="1" applyAlignment="1">
      <alignment horizontal="center" wrapText="1"/>
    </xf>
    <xf numFmtId="0" fontId="4" fillId="0" borderId="0" xfId="3" applyFont="1" applyBorder="1" applyAlignment="1">
      <alignment horizontal="left" vertical="center" wrapText="1"/>
    </xf>
  </cellXfs>
  <cellStyles count="4">
    <cellStyle name="Обычный" xfId="0" builtinId="0"/>
    <cellStyle name="Обычный 11" xfId="3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theme" Target="theme/theme1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55;&#1077;&#1090;&#1077;&#1088;&#1073;&#1091;&#1088;&#1075;&#1089;&#1082;&#1080;&#1081;%20&#1084;&#1077;&#1090;&#1088;&#1086;&#1087;&#1086;&#1083;&#1080;&#1090;&#1077;&#1085;\!&#1082;&#1072;&#1083;&#1100;&#1082;_&#1052;&#1077;&#1090;&#1088;&#1086;&#1087;&#1086;&#1083;&#1080;&#1090;&#1077;&#1085;_2019-202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20\&#1042;&#1086;&#1076;&#1072;\&#1055;&#1077;&#1090;&#1077;&#1088;&#1073;&#1091;&#1088;&#1075;&#1089;&#1082;&#1080;&#1081;%20&#1084;&#1077;&#1090;&#1088;&#1086;&#1087;&#1086;&#1083;&#1080;&#1090;&#1077;&#1085;\!&#1082;&#1072;&#1083;&#1100;&#1082;_&#1052;&#1077;&#1090;&#1088;&#1086;&#1087;&#1086;&#1083;&#1080;&#1090;&#1077;&#1085;%20(&#1044;&#1048;%202019-2023)_&#1082;&#1086;&#1088;&#1088;.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6\&#1042;&#1086;&#1076;&#1072;\&#1055;&#1077;&#1090;&#1077;&#1088;&#1073;&#1091;&#1088;&#1075;&#1089;&#1082;&#1080;&#1081;%20&#1084;&#1077;&#1090;&#1088;&#1086;&#1087;&#1086;&#1083;&#1080;&#1090;&#1077;&#1085;\!!&#1082;&#1072;&#1083;&#1100;&#1082;_&#1052;&#1077;&#1090;&#1088;&#1086;&#1087;&#1086;&#1083;&#1080;&#1090;&#1077;&#1085;_2016-2018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wnloads\ADR_PR_REM_QV_4_178_&#1092;_2013_&#1042;&#1042;&#1057;&#1057;(&#1091;&#1090;&#1086;&#1095;&#1085;_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переменные"/>
      <sheetName val="учет итогов"/>
      <sheetName val="ремонт факт"/>
      <sheetName val="амортизация"/>
      <sheetName val="ВС"/>
      <sheetName val="ВО"/>
      <sheetName val="итоги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 refreshError="1"/>
      <sheetData sheetId="1">
        <row r="13">
          <cell r="BM13">
            <v>29793.719999999998</v>
          </cell>
          <cell r="BP13">
            <v>67716.28</v>
          </cell>
        </row>
        <row r="14">
          <cell r="BM14">
            <v>5099.28</v>
          </cell>
          <cell r="BP14">
            <v>13137.54</v>
          </cell>
        </row>
        <row r="15">
          <cell r="BM15">
            <v>4152.4335005685753</v>
          </cell>
          <cell r="BP15">
            <v>9722.0759022223865</v>
          </cell>
        </row>
        <row r="38">
          <cell r="P38">
            <v>3904.41</v>
          </cell>
          <cell r="AN38">
            <v>4115.0936918465031</v>
          </cell>
          <cell r="AZ38">
            <v>4236.8986771515974</v>
          </cell>
          <cell r="BL38">
            <v>4362.3105972090352</v>
          </cell>
        </row>
        <row r="76">
          <cell r="BM76">
            <v>24694.44</v>
          </cell>
          <cell r="BP76">
            <v>54408.480000000003</v>
          </cell>
        </row>
        <row r="104">
          <cell r="BM104">
            <v>1822.95</v>
          </cell>
          <cell r="BP104">
            <v>7930.84</v>
          </cell>
        </row>
      </sheetData>
      <sheetData sheetId="2">
        <row r="9">
          <cell r="H9">
            <v>54.2</v>
          </cell>
          <cell r="O9">
            <v>53.72</v>
          </cell>
          <cell r="P9">
            <v>53.72</v>
          </cell>
          <cell r="S9">
            <v>53.72</v>
          </cell>
          <cell r="T9">
            <v>57.14</v>
          </cell>
          <cell r="W9">
            <v>57.14</v>
          </cell>
          <cell r="X9">
            <v>57.7</v>
          </cell>
        </row>
        <row r="17">
          <cell r="G17">
            <v>50.69</v>
          </cell>
        </row>
        <row r="54">
          <cell r="G54">
            <v>57.81</v>
          </cell>
          <cell r="H54">
            <v>58.18</v>
          </cell>
          <cell r="O54">
            <v>59.59</v>
          </cell>
          <cell r="P54">
            <v>62.13</v>
          </cell>
          <cell r="S54">
            <v>62.13</v>
          </cell>
          <cell r="T54">
            <v>65.5</v>
          </cell>
          <cell r="W54">
            <v>65.5</v>
          </cell>
          <cell r="X54">
            <v>66.430000000000007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>
        <row r="12">
          <cell r="AT12">
            <v>62859.4</v>
          </cell>
          <cell r="BC12">
            <v>28697.87</v>
          </cell>
          <cell r="BF12">
            <v>65242.99</v>
          </cell>
        </row>
        <row r="13">
          <cell r="Q13">
            <v>4564.0300000000007</v>
          </cell>
          <cell r="T13">
            <v>11758.52</v>
          </cell>
          <cell r="AQ13">
            <v>4810.3</v>
          </cell>
          <cell r="AT13">
            <v>12393.02</v>
          </cell>
          <cell r="BC13">
            <v>4952.68</v>
          </cell>
          <cell r="BF13">
            <v>12759.85</v>
          </cell>
        </row>
        <row r="14">
          <cell r="Q14">
            <v>3716.57</v>
          </cell>
          <cell r="T14">
            <v>8701.57</v>
          </cell>
          <cell r="AQ14">
            <v>3917.1119977300759</v>
          </cell>
          <cell r="AT14">
            <v>9171.1143104234197</v>
          </cell>
          <cell r="BC14">
            <v>4033.0545389929512</v>
          </cell>
          <cell r="BF14">
            <v>9442.5767838554493</v>
          </cell>
        </row>
        <row r="74">
          <cell r="T74">
            <v>145.4</v>
          </cell>
          <cell r="AP74">
            <v>157.56</v>
          </cell>
          <cell r="BB74">
            <v>163.86</v>
          </cell>
          <cell r="BN74">
            <v>170.26</v>
          </cell>
        </row>
        <row r="75">
          <cell r="Q75">
            <v>19959.36</v>
          </cell>
          <cell r="T75">
            <v>43978.22</v>
          </cell>
          <cell r="AQ75">
            <v>22832.240000000002</v>
          </cell>
          <cell r="AT75">
            <v>50308.82</v>
          </cell>
          <cell r="BC75">
            <v>23745.19</v>
          </cell>
          <cell r="BF75">
            <v>52319.28</v>
          </cell>
        </row>
        <row r="103">
          <cell r="Q103">
            <v>4353.1000000000004</v>
          </cell>
          <cell r="T103">
            <v>10624.72</v>
          </cell>
          <cell r="AQ103">
            <v>1937.91</v>
          </cell>
          <cell r="AT103">
            <v>7985.38</v>
          </cell>
          <cell r="BC103">
            <v>1822.95</v>
          </cell>
          <cell r="BF103">
            <v>7935.04</v>
          </cell>
        </row>
        <row r="109">
          <cell r="P109">
            <v>0</v>
          </cell>
          <cell r="AT109">
            <v>-1050.19</v>
          </cell>
          <cell r="BF109">
            <v>0</v>
          </cell>
          <cell r="BN109">
            <v>0</v>
          </cell>
        </row>
      </sheetData>
      <sheetData sheetId="13" refreshError="1"/>
      <sheetData sheetId="14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Приложение 2 (расп)"/>
      <sheetName val="учет итогов"/>
      <sheetName val="ремонт и ПЭ факт"/>
      <sheetName val="динамика вс"/>
      <sheetName val="динамика во"/>
      <sheetName val="ОС"/>
      <sheetName val="АО ВС"/>
      <sheetName val="АО ВО"/>
    </sheetNames>
    <sheetDataSet>
      <sheetData sheetId="0"/>
      <sheetData sheetId="1"/>
      <sheetData sheetId="2">
        <row r="14">
          <cell r="W14">
            <v>24833.87</v>
          </cell>
          <cell r="Z14">
            <v>56619.189999999995</v>
          </cell>
        </row>
        <row r="15">
          <cell r="W15">
            <v>4653.9399999999996</v>
          </cell>
          <cell r="Z15">
            <v>11990.16</v>
          </cell>
        </row>
        <row r="16">
          <cell r="W16">
            <v>3789.79</v>
          </cell>
          <cell r="Z16">
            <v>8872.99</v>
          </cell>
        </row>
        <row r="39">
          <cell r="V39">
            <v>3981.32</v>
          </cell>
        </row>
        <row r="72">
          <cell r="Z72">
            <v>162.63</v>
          </cell>
        </row>
        <row r="73">
          <cell r="W73">
            <v>20179.93</v>
          </cell>
          <cell r="Z73">
            <v>44466.399999999994</v>
          </cell>
        </row>
        <row r="74">
          <cell r="W74">
            <v>20179.93</v>
          </cell>
          <cell r="Z74">
            <v>44466.399999999994</v>
          </cell>
        </row>
        <row r="101">
          <cell r="W101">
            <v>3102.82</v>
          </cell>
          <cell r="Z101">
            <v>10326.52</v>
          </cell>
        </row>
        <row r="109">
          <cell r="W109">
            <v>2314.29</v>
          </cell>
          <cell r="Z109">
            <v>-1341.07</v>
          </cell>
        </row>
      </sheetData>
      <sheetData sheetId="3">
        <row r="10">
          <cell r="J10">
            <v>54.2</v>
          </cell>
          <cell r="K10">
            <v>55.68</v>
          </cell>
        </row>
        <row r="72">
          <cell r="J72">
            <v>57.21</v>
          </cell>
          <cell r="K72">
            <v>57.21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2016(мэор)"/>
      <sheetName val="Кальк_2016-2018_долг"/>
      <sheetName val="Тариф.меню_2016-18_долг"/>
      <sheetName val="для шаблона"/>
      <sheetName val="Приложение 2"/>
      <sheetName val="Приложение 3"/>
      <sheetName val="Приложение 4"/>
      <sheetName val="Приложение 5"/>
      <sheetName val="Прил 1 к Расп"/>
      <sheetName val="Прил 2 к Расп"/>
      <sheetName val="Переменные на 3 года"/>
      <sheetName val="Лист1"/>
    </sheetNames>
    <sheetDataSet>
      <sheetData sheetId="0"/>
      <sheetData sheetId="1"/>
      <sheetData sheetId="2">
        <row r="16">
          <cell r="M16">
            <v>5823.49</v>
          </cell>
        </row>
        <row r="65">
          <cell r="M65">
            <v>0</v>
          </cell>
        </row>
      </sheetData>
      <sheetData sheetId="3">
        <row r="36">
          <cell r="F36">
            <v>83490.47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6"/>
  <sheetViews>
    <sheetView tabSelected="1" view="pageBreakPreview" zoomScale="60" zoomScaleNormal="89" workbookViewId="0">
      <selection activeCell="H343" sqref="H343"/>
    </sheetView>
  </sheetViews>
  <sheetFormatPr defaultColWidth="9.140625" defaultRowHeight="15" x14ac:dyDescent="0.25"/>
  <cols>
    <col min="1" max="1" width="8.85546875" style="242" customWidth="1"/>
    <col min="2" max="2" width="31.7109375" style="2" customWidth="1"/>
    <col min="3" max="3" width="83.5703125" style="2" customWidth="1"/>
    <col min="4" max="4" width="25.5703125" style="2" customWidth="1"/>
    <col min="5" max="5" width="25.5703125" style="2" hidden="1" customWidth="1"/>
    <col min="6" max="8" width="21.7109375" style="3" customWidth="1"/>
    <col min="9" max="10" width="21.7109375" style="7" customWidth="1"/>
    <col min="11" max="15" width="9.140625" style="7" customWidth="1"/>
    <col min="16" max="16384" width="9.140625" style="7"/>
  </cols>
  <sheetData>
    <row r="1" spans="1:12" ht="84" customHeight="1" x14ac:dyDescent="0.25">
      <c r="A1" s="1"/>
      <c r="B1" s="1"/>
      <c r="C1" s="1"/>
      <c r="H1" s="4"/>
      <c r="I1" s="5" t="s">
        <v>0</v>
      </c>
      <c r="J1" s="5"/>
      <c r="K1" s="6"/>
      <c r="L1" s="6"/>
    </row>
    <row r="2" spans="1:12" ht="8.25" customHeight="1" x14ac:dyDescent="0.25">
      <c r="A2" s="1"/>
      <c r="B2" s="1"/>
      <c r="C2" s="1"/>
    </row>
    <row r="3" spans="1:12" hidden="1" x14ac:dyDescent="0.25">
      <c r="A3" s="1"/>
      <c r="B3" s="1"/>
      <c r="C3" s="1"/>
    </row>
    <row r="4" spans="1:12" hidden="1" x14ac:dyDescent="0.25">
      <c r="A4" s="8"/>
    </row>
    <row r="5" spans="1:12" x14ac:dyDescent="0.25">
      <c r="A5" s="1"/>
      <c r="B5" s="1"/>
      <c r="C5" s="1"/>
    </row>
    <row r="6" spans="1:12" ht="23.25" customHeight="1" x14ac:dyDescent="0.2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</row>
    <row r="7" spans="1:12" ht="31.5" customHeight="1" x14ac:dyDescent="0.25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5" hidden="1" customHeight="1" x14ac:dyDescent="0.25">
      <c r="A8" s="11">
        <v>2</v>
      </c>
      <c r="B8" s="11"/>
      <c r="C8" s="11"/>
      <c r="D8" s="11"/>
      <c r="E8" s="11"/>
      <c r="F8" s="11"/>
      <c r="G8" s="11"/>
      <c r="H8" s="12"/>
      <c r="I8" s="13"/>
      <c r="J8" s="13"/>
    </row>
    <row r="9" spans="1:12" ht="51" customHeight="1" x14ac:dyDescent="0.25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4"/>
    </row>
    <row r="10" spans="1:12" ht="35.25" customHeight="1" x14ac:dyDescent="0.25">
      <c r="A10" s="15" t="s">
        <v>4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2" ht="51.75" customHeight="1" x14ac:dyDescent="0.25">
      <c r="A11" s="16" t="s">
        <v>5</v>
      </c>
      <c r="B11" s="16"/>
      <c r="C11" s="17" t="s">
        <v>6</v>
      </c>
      <c r="D11" s="17"/>
      <c r="E11" s="17"/>
      <c r="F11" s="17"/>
      <c r="G11" s="17"/>
      <c r="H11" s="17"/>
      <c r="I11" s="17"/>
      <c r="J11" s="17"/>
    </row>
    <row r="12" spans="1:12" ht="41.25" customHeight="1" x14ac:dyDescent="0.25">
      <c r="A12" s="16" t="s">
        <v>7</v>
      </c>
      <c r="B12" s="16"/>
      <c r="C12" s="18" t="s">
        <v>8</v>
      </c>
      <c r="D12" s="18"/>
      <c r="E12" s="18"/>
      <c r="F12" s="18"/>
      <c r="G12" s="18"/>
      <c r="H12" s="18"/>
      <c r="I12" s="18"/>
      <c r="J12" s="18"/>
    </row>
    <row r="13" spans="1:12" ht="59.25" customHeight="1" x14ac:dyDescent="0.25">
      <c r="A13" s="16" t="s">
        <v>9</v>
      </c>
      <c r="B13" s="16"/>
      <c r="C13" s="17" t="s">
        <v>10</v>
      </c>
      <c r="D13" s="17"/>
      <c r="E13" s="17"/>
      <c r="F13" s="17"/>
      <c r="G13" s="17"/>
      <c r="H13" s="17"/>
      <c r="I13" s="17"/>
      <c r="J13" s="17"/>
    </row>
    <row r="14" spans="1:12" ht="57" customHeight="1" x14ac:dyDescent="0.25">
      <c r="A14" s="16" t="s">
        <v>11</v>
      </c>
      <c r="B14" s="16"/>
      <c r="C14" s="17" t="s">
        <v>12</v>
      </c>
      <c r="D14" s="17"/>
      <c r="E14" s="17"/>
      <c r="F14" s="17"/>
      <c r="G14" s="17"/>
      <c r="H14" s="17"/>
      <c r="I14" s="17"/>
      <c r="J14" s="17"/>
    </row>
    <row r="15" spans="1:12" ht="25.5" customHeight="1" x14ac:dyDescent="0.25">
      <c r="A15" s="19" t="s">
        <v>13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2" ht="15" customHeight="1" x14ac:dyDescent="0.25">
      <c r="A16" s="20" t="s">
        <v>14</v>
      </c>
      <c r="B16" s="17" t="s">
        <v>15</v>
      </c>
      <c r="C16" s="17" t="s">
        <v>16</v>
      </c>
      <c r="D16" s="17" t="s">
        <v>17</v>
      </c>
      <c r="E16" s="17"/>
      <c r="F16" s="17"/>
      <c r="G16" s="17"/>
      <c r="H16" s="17" t="s">
        <v>18</v>
      </c>
      <c r="I16" s="17"/>
      <c r="J16" s="17"/>
    </row>
    <row r="17" spans="1:10" ht="6" customHeight="1" x14ac:dyDescent="0.25">
      <c r="A17" s="20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1.5" hidden="1" customHeight="1" x14ac:dyDescent="0.25">
      <c r="A18" s="20"/>
      <c r="B18" s="17"/>
      <c r="C18" s="17"/>
      <c r="D18" s="17"/>
      <c r="E18" s="17"/>
      <c r="F18" s="17"/>
      <c r="G18" s="17"/>
      <c r="H18" s="21"/>
      <c r="I18" s="22"/>
      <c r="J18" s="22"/>
    </row>
    <row r="19" spans="1:10" ht="15" hidden="1" customHeight="1" x14ac:dyDescent="0.25">
      <c r="A19" s="20"/>
      <c r="B19" s="17"/>
      <c r="C19" s="17"/>
      <c r="D19" s="17"/>
      <c r="E19" s="17"/>
      <c r="F19" s="17"/>
      <c r="G19" s="17"/>
      <c r="H19" s="21"/>
      <c r="I19" s="22"/>
      <c r="J19" s="22"/>
    </row>
    <row r="20" spans="1:10" ht="33" customHeight="1" x14ac:dyDescent="0.25">
      <c r="A20" s="20"/>
      <c r="B20" s="17"/>
      <c r="C20" s="17"/>
      <c r="D20" s="17"/>
      <c r="E20" s="17"/>
      <c r="F20" s="17"/>
      <c r="G20" s="17"/>
      <c r="H20" s="23" t="s">
        <v>19</v>
      </c>
      <c r="I20" s="23" t="s">
        <v>20</v>
      </c>
      <c r="J20" s="24" t="s">
        <v>21</v>
      </c>
    </row>
    <row r="21" spans="1:10" ht="4.5" customHeight="1" x14ac:dyDescent="0.25">
      <c r="A21" s="20"/>
      <c r="B21" s="17"/>
      <c r="C21" s="17"/>
      <c r="D21" s="17"/>
      <c r="E21" s="17"/>
      <c r="F21" s="17"/>
      <c r="G21" s="17"/>
      <c r="H21" s="25"/>
      <c r="I21" s="25"/>
      <c r="J21" s="26"/>
    </row>
    <row r="22" spans="1:10" x14ac:dyDescent="0.25">
      <c r="A22" s="27" t="s">
        <v>22</v>
      </c>
      <c r="B22" s="24" t="s">
        <v>23</v>
      </c>
      <c r="C22" s="28" t="s">
        <v>24</v>
      </c>
      <c r="D22" s="29">
        <f>'[1]Кальк_ДИ_2019-2023'!P38</f>
        <v>3904.41</v>
      </c>
      <c r="E22" s="30"/>
      <c r="F22" s="30"/>
      <c r="G22" s="31"/>
      <c r="H22" s="28" t="s">
        <v>25</v>
      </c>
      <c r="I22" s="28" t="s">
        <v>25</v>
      </c>
      <c r="J22" s="28" t="s">
        <v>25</v>
      </c>
    </row>
    <row r="23" spans="1:10" ht="14.25" customHeight="1" x14ac:dyDescent="0.25">
      <c r="A23" s="32"/>
      <c r="B23" s="33"/>
      <c r="C23" s="28" t="s">
        <v>26</v>
      </c>
      <c r="D23" s="29">
        <f>[2]Кальк_корр.2020!V39</f>
        <v>3981.32</v>
      </c>
      <c r="E23" s="30"/>
      <c r="F23" s="30"/>
      <c r="G23" s="31"/>
      <c r="H23" s="28" t="s">
        <v>25</v>
      </c>
      <c r="I23" s="28" t="s">
        <v>25</v>
      </c>
      <c r="J23" s="28" t="s">
        <v>25</v>
      </c>
    </row>
    <row r="24" spans="1:10" x14ac:dyDescent="0.25">
      <c r="A24" s="32"/>
      <c r="B24" s="33"/>
      <c r="C24" s="28" t="s">
        <v>27</v>
      </c>
      <c r="D24" s="29">
        <f>'[1]Кальк_ДИ_2019-2023'!AN38</f>
        <v>4115.0936918465031</v>
      </c>
      <c r="E24" s="30"/>
      <c r="F24" s="30"/>
      <c r="G24" s="31"/>
      <c r="H24" s="28" t="s">
        <v>25</v>
      </c>
      <c r="I24" s="28" t="s">
        <v>25</v>
      </c>
      <c r="J24" s="28" t="s">
        <v>25</v>
      </c>
    </row>
    <row r="25" spans="1:10" x14ac:dyDescent="0.25">
      <c r="A25" s="32"/>
      <c r="B25" s="33"/>
      <c r="C25" s="28" t="s">
        <v>28</v>
      </c>
      <c r="D25" s="29">
        <f>'[1]Кальк_ДИ_2019-2023'!AZ38</f>
        <v>4236.8986771515974</v>
      </c>
      <c r="E25" s="30"/>
      <c r="F25" s="30"/>
      <c r="G25" s="31"/>
      <c r="H25" s="28" t="s">
        <v>25</v>
      </c>
      <c r="I25" s="28" t="s">
        <v>25</v>
      </c>
      <c r="J25" s="28" t="s">
        <v>25</v>
      </c>
    </row>
    <row r="26" spans="1:10" x14ac:dyDescent="0.25">
      <c r="A26" s="34"/>
      <c r="B26" s="26"/>
      <c r="C26" s="28" t="s">
        <v>29</v>
      </c>
      <c r="D26" s="29">
        <f>'[1]Кальк_ДИ_2019-2023'!BL38</f>
        <v>4362.3105972090352</v>
      </c>
      <c r="E26" s="30"/>
      <c r="F26" s="30"/>
      <c r="G26" s="31"/>
      <c r="H26" s="28" t="s">
        <v>25</v>
      </c>
      <c r="I26" s="28" t="s">
        <v>25</v>
      </c>
      <c r="J26" s="28" t="s">
        <v>25</v>
      </c>
    </row>
    <row r="27" spans="1:10" ht="17.25" customHeight="1" x14ac:dyDescent="0.25">
      <c r="A27" s="35"/>
      <c r="B27" s="36" t="s">
        <v>30</v>
      </c>
      <c r="C27" s="37"/>
      <c r="D27" s="38">
        <f>SUM(D22:D26)</f>
        <v>20600.032966207134</v>
      </c>
      <c r="E27" s="39"/>
      <c r="F27" s="39"/>
      <c r="G27" s="40"/>
      <c r="H27" s="28" t="s">
        <v>25</v>
      </c>
      <c r="I27" s="28" t="s">
        <v>25</v>
      </c>
      <c r="J27" s="28" t="s">
        <v>25</v>
      </c>
    </row>
    <row r="28" spans="1:10" ht="15" hidden="1" customHeight="1" x14ac:dyDescent="0.25">
      <c r="A28" s="35"/>
      <c r="B28" s="36"/>
      <c r="C28" s="37"/>
      <c r="D28" s="41"/>
      <c r="E28" s="42"/>
      <c r="F28" s="42"/>
      <c r="G28" s="43"/>
      <c r="H28" s="28" t="s">
        <v>25</v>
      </c>
      <c r="I28" s="22"/>
      <c r="J28" s="22"/>
    </row>
    <row r="29" spans="1:10" ht="24" customHeight="1" x14ac:dyDescent="0.25">
      <c r="A29" s="44" t="s">
        <v>31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5" hidden="1" customHeight="1" x14ac:dyDescent="0.25">
      <c r="A30" s="20" t="s">
        <v>32</v>
      </c>
      <c r="B30" s="17" t="s">
        <v>15</v>
      </c>
      <c r="C30" s="17" t="s">
        <v>16</v>
      </c>
      <c r="D30" s="17" t="s">
        <v>17</v>
      </c>
      <c r="E30" s="17"/>
      <c r="F30" s="17"/>
      <c r="G30" s="17"/>
      <c r="H30" s="45" t="s">
        <v>18</v>
      </c>
      <c r="I30" s="45"/>
      <c r="J30" s="45"/>
    </row>
    <row r="31" spans="1:10" ht="15" hidden="1" customHeight="1" x14ac:dyDescent="0.25">
      <c r="A31" s="20"/>
      <c r="B31" s="17"/>
      <c r="C31" s="17"/>
      <c r="D31" s="17"/>
      <c r="E31" s="17"/>
      <c r="F31" s="17"/>
      <c r="G31" s="17"/>
      <c r="H31" s="45"/>
      <c r="I31" s="45"/>
      <c r="J31" s="45"/>
    </row>
    <row r="32" spans="1:10" x14ac:dyDescent="0.25">
      <c r="A32" s="20"/>
      <c r="B32" s="17"/>
      <c r="C32" s="17"/>
      <c r="D32" s="17"/>
      <c r="E32" s="17"/>
      <c r="F32" s="17"/>
      <c r="G32" s="17"/>
      <c r="H32" s="45"/>
      <c r="I32" s="45"/>
      <c r="J32" s="45"/>
    </row>
    <row r="33" spans="1:10" x14ac:dyDescent="0.25">
      <c r="A33" s="20"/>
      <c r="B33" s="17"/>
      <c r="C33" s="17"/>
      <c r="D33" s="17"/>
      <c r="E33" s="17"/>
      <c r="F33" s="17"/>
      <c r="G33" s="17"/>
      <c r="H33" s="45"/>
      <c r="I33" s="45"/>
      <c r="J33" s="45"/>
    </row>
    <row r="34" spans="1:10" ht="15" customHeight="1" x14ac:dyDescent="0.25">
      <c r="A34" s="20"/>
      <c r="B34" s="17"/>
      <c r="C34" s="17"/>
      <c r="D34" s="17"/>
      <c r="E34" s="17"/>
      <c r="F34" s="17"/>
      <c r="G34" s="17"/>
      <c r="H34" s="17" t="s">
        <v>19</v>
      </c>
      <c r="I34" s="17" t="s">
        <v>20</v>
      </c>
      <c r="J34" s="46" t="s">
        <v>21</v>
      </c>
    </row>
    <row r="35" spans="1:10" ht="20.25" customHeight="1" x14ac:dyDescent="0.25">
      <c r="A35" s="20"/>
      <c r="B35" s="17"/>
      <c r="C35" s="17"/>
      <c r="D35" s="17"/>
      <c r="E35" s="17"/>
      <c r="F35" s="17"/>
      <c r="G35" s="17"/>
      <c r="H35" s="17"/>
      <c r="I35" s="17"/>
      <c r="J35" s="46"/>
    </row>
    <row r="36" spans="1:10" ht="19.5" customHeight="1" x14ac:dyDescent="0.25">
      <c r="A36" s="47"/>
      <c r="B36" s="28" t="s">
        <v>33</v>
      </c>
      <c r="C36" s="28" t="s">
        <v>25</v>
      </c>
      <c r="D36" s="48" t="s">
        <v>25</v>
      </c>
      <c r="E36" s="49"/>
      <c r="F36" s="49"/>
      <c r="G36" s="50"/>
      <c r="H36" s="28" t="s">
        <v>25</v>
      </c>
      <c r="I36" s="28" t="s">
        <v>25</v>
      </c>
      <c r="J36" s="28" t="s">
        <v>25</v>
      </c>
    </row>
    <row r="37" spans="1:10" ht="14.25" hidden="1" customHeight="1" x14ac:dyDescent="0.25">
      <c r="A37" s="47" t="s">
        <v>34</v>
      </c>
      <c r="B37" s="51"/>
      <c r="C37" s="51"/>
      <c r="D37" s="51"/>
      <c r="E37" s="51"/>
      <c r="F37" s="52"/>
      <c r="G37" s="52"/>
      <c r="H37" s="52"/>
      <c r="I37" s="22"/>
      <c r="J37" s="22"/>
    </row>
    <row r="38" spans="1:10" hidden="1" x14ac:dyDescent="0.25">
      <c r="A38" s="53" t="s">
        <v>35</v>
      </c>
      <c r="B38" s="51"/>
      <c r="C38" s="51"/>
      <c r="D38" s="51"/>
      <c r="E38" s="51"/>
      <c r="F38" s="52"/>
      <c r="G38" s="52"/>
      <c r="H38" s="52"/>
      <c r="I38" s="22"/>
      <c r="J38" s="22"/>
    </row>
    <row r="39" spans="1:10" hidden="1" x14ac:dyDescent="0.25">
      <c r="A39" s="53" t="s">
        <v>36</v>
      </c>
      <c r="B39" s="51" t="s">
        <v>36</v>
      </c>
      <c r="C39" s="51"/>
      <c r="D39" s="51"/>
      <c r="E39" s="51"/>
      <c r="F39" s="52"/>
      <c r="G39" s="52"/>
      <c r="H39" s="52"/>
      <c r="I39" s="22"/>
      <c r="J39" s="22"/>
    </row>
    <row r="40" spans="1:10" ht="14.25" customHeight="1" x14ac:dyDescent="0.25">
      <c r="A40" s="35"/>
      <c r="B40" s="36" t="s">
        <v>30</v>
      </c>
      <c r="C40" s="37"/>
      <c r="D40" s="54"/>
      <c r="E40" s="55"/>
      <c r="F40" s="55"/>
      <c r="G40" s="56"/>
      <c r="H40" s="57"/>
      <c r="I40" s="57"/>
      <c r="J40" s="57"/>
    </row>
    <row r="41" spans="1:10" ht="2.25" customHeight="1" x14ac:dyDescent="0.25">
      <c r="A41" s="35"/>
      <c r="B41" s="36"/>
      <c r="C41" s="37"/>
      <c r="D41" s="58"/>
      <c r="E41" s="59"/>
      <c r="F41" s="59"/>
      <c r="G41" s="60"/>
      <c r="H41" s="57"/>
      <c r="I41" s="57"/>
      <c r="J41" s="57"/>
    </row>
    <row r="42" spans="1:10" ht="30" customHeight="1" x14ac:dyDescent="0.25">
      <c r="A42" s="44" t="s">
        <v>37</v>
      </c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5" customHeight="1" x14ac:dyDescent="0.25">
      <c r="A43" s="20" t="s">
        <v>32</v>
      </c>
      <c r="B43" s="17" t="s">
        <v>15</v>
      </c>
      <c r="C43" s="17" t="s">
        <v>16</v>
      </c>
      <c r="D43" s="17" t="s">
        <v>17</v>
      </c>
      <c r="E43" s="17"/>
      <c r="F43" s="17"/>
      <c r="G43" s="17"/>
      <c r="H43" s="17" t="s">
        <v>18</v>
      </c>
      <c r="I43" s="17"/>
      <c r="J43" s="17"/>
    </row>
    <row r="44" spans="1:10" x14ac:dyDescent="0.25">
      <c r="A44" s="20"/>
      <c r="B44" s="17"/>
      <c r="C44" s="17"/>
      <c r="D44" s="17"/>
      <c r="E44" s="17"/>
      <c r="F44" s="17"/>
      <c r="G44" s="17"/>
      <c r="H44" s="17"/>
      <c r="I44" s="17"/>
      <c r="J44" s="17"/>
    </row>
    <row r="45" spans="1:10" x14ac:dyDescent="0.25">
      <c r="A45" s="20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5" customHeight="1" x14ac:dyDescent="0.25">
      <c r="A46" s="20"/>
      <c r="B46" s="17"/>
      <c r="C46" s="17"/>
      <c r="D46" s="17"/>
      <c r="E46" s="17"/>
      <c r="F46" s="17"/>
      <c r="G46" s="17"/>
      <c r="H46" s="17" t="s">
        <v>19</v>
      </c>
      <c r="I46" s="17" t="s">
        <v>20</v>
      </c>
      <c r="J46" s="46" t="s">
        <v>21</v>
      </c>
    </row>
    <row r="47" spans="1:10" x14ac:dyDescent="0.25">
      <c r="A47" s="20"/>
      <c r="B47" s="17"/>
      <c r="C47" s="17"/>
      <c r="D47" s="17"/>
      <c r="E47" s="17"/>
      <c r="F47" s="17"/>
      <c r="G47" s="17"/>
      <c r="H47" s="17"/>
      <c r="I47" s="17"/>
      <c r="J47" s="46"/>
    </row>
    <row r="48" spans="1:10" x14ac:dyDescent="0.25">
      <c r="A48" s="47"/>
      <c r="B48" s="28" t="s">
        <v>33</v>
      </c>
      <c r="C48" s="28" t="s">
        <v>25</v>
      </c>
      <c r="D48" s="48" t="s">
        <v>25</v>
      </c>
      <c r="E48" s="49"/>
      <c r="F48" s="49"/>
      <c r="G48" s="50"/>
      <c r="H48" s="28" t="s">
        <v>25</v>
      </c>
      <c r="I48" s="28" t="s">
        <v>25</v>
      </c>
      <c r="J48" s="28" t="s">
        <v>25</v>
      </c>
    </row>
    <row r="49" spans="1:10" ht="14.25" hidden="1" customHeight="1" x14ac:dyDescent="0.25">
      <c r="A49" s="20" t="s">
        <v>34</v>
      </c>
      <c r="B49" s="61"/>
      <c r="C49" s="61"/>
      <c r="D49" s="61"/>
      <c r="E49" s="62"/>
      <c r="F49" s="63"/>
      <c r="G49" s="63"/>
      <c r="H49" s="63"/>
      <c r="I49" s="22"/>
      <c r="J49" s="22"/>
    </row>
    <row r="50" spans="1:10" ht="1.5" hidden="1" customHeight="1" x14ac:dyDescent="0.25">
      <c r="A50" s="20"/>
      <c r="B50" s="61"/>
      <c r="C50" s="61"/>
      <c r="D50" s="61"/>
      <c r="E50" s="62"/>
      <c r="F50" s="63"/>
      <c r="G50" s="63"/>
      <c r="H50" s="63"/>
      <c r="I50" s="22"/>
      <c r="J50" s="22"/>
    </row>
    <row r="51" spans="1:10" hidden="1" x14ac:dyDescent="0.25">
      <c r="A51" s="53" t="s">
        <v>35</v>
      </c>
      <c r="B51" s="64"/>
      <c r="C51" s="51"/>
      <c r="D51" s="51"/>
      <c r="E51" s="51"/>
      <c r="F51" s="52"/>
      <c r="G51" s="52"/>
      <c r="H51" s="52"/>
      <c r="I51" s="22"/>
      <c r="J51" s="22"/>
    </row>
    <row r="52" spans="1:10" hidden="1" x14ac:dyDescent="0.25">
      <c r="A52" s="53" t="s">
        <v>36</v>
      </c>
      <c r="B52" s="64"/>
      <c r="C52" s="51"/>
      <c r="D52" s="51"/>
      <c r="E52" s="51"/>
      <c r="F52" s="52"/>
      <c r="G52" s="52"/>
      <c r="H52" s="52"/>
      <c r="I52" s="22"/>
      <c r="J52" s="22"/>
    </row>
    <row r="53" spans="1:10" ht="14.25" customHeight="1" x14ac:dyDescent="0.25">
      <c r="A53" s="35"/>
      <c r="B53" s="36" t="s">
        <v>30</v>
      </c>
      <c r="C53" s="37"/>
      <c r="D53" s="54"/>
      <c r="E53" s="55"/>
      <c r="F53" s="55"/>
      <c r="G53" s="56"/>
      <c r="H53" s="57"/>
      <c r="I53" s="22"/>
      <c r="J53" s="22"/>
    </row>
    <row r="54" spans="1:10" ht="2.25" hidden="1" customHeight="1" x14ac:dyDescent="0.25">
      <c r="A54" s="35"/>
      <c r="B54" s="36"/>
      <c r="C54" s="37"/>
      <c r="D54" s="58"/>
      <c r="E54" s="59"/>
      <c r="F54" s="59"/>
      <c r="G54" s="60"/>
      <c r="H54" s="57"/>
      <c r="I54" s="22"/>
      <c r="J54" s="22"/>
    </row>
    <row r="55" spans="1:10" ht="31.5" customHeight="1" x14ac:dyDescent="0.25">
      <c r="A55" s="44" t="s">
        <v>38</v>
      </c>
      <c r="B55" s="44"/>
      <c r="C55" s="44"/>
      <c r="D55" s="44"/>
      <c r="E55" s="44"/>
      <c r="F55" s="44"/>
      <c r="G55" s="44"/>
      <c r="H55" s="44"/>
      <c r="I55" s="44"/>
      <c r="J55" s="44"/>
    </row>
    <row r="56" spans="1:10" ht="30" customHeight="1" x14ac:dyDescent="0.25">
      <c r="A56" s="65" t="s">
        <v>32</v>
      </c>
      <c r="B56" s="66" t="s">
        <v>39</v>
      </c>
      <c r="C56" s="67"/>
      <c r="D56" s="67"/>
      <c r="E56" s="68"/>
      <c r="F56" s="18" t="s">
        <v>40</v>
      </c>
      <c r="G56" s="18"/>
      <c r="H56" s="18"/>
      <c r="I56" s="18"/>
      <c r="J56" s="18"/>
    </row>
    <row r="57" spans="1:10" ht="15" customHeight="1" x14ac:dyDescent="0.25">
      <c r="A57" s="65"/>
      <c r="B57" s="69"/>
      <c r="C57" s="70"/>
      <c r="D57" s="70"/>
      <c r="E57" s="71"/>
      <c r="F57" s="72" t="s">
        <v>41</v>
      </c>
      <c r="G57" s="72" t="s">
        <v>42</v>
      </c>
      <c r="H57" s="72" t="s">
        <v>43</v>
      </c>
      <c r="I57" s="72" t="s">
        <v>44</v>
      </c>
      <c r="J57" s="72" t="s">
        <v>45</v>
      </c>
    </row>
    <row r="58" spans="1:10" ht="13.5" customHeight="1" x14ac:dyDescent="0.25">
      <c r="A58" s="73" t="s">
        <v>22</v>
      </c>
      <c r="B58" s="74" t="s">
        <v>46</v>
      </c>
      <c r="C58" s="75"/>
      <c r="D58" s="75"/>
      <c r="E58" s="76"/>
      <c r="F58" s="77">
        <v>550.62</v>
      </c>
      <c r="G58" s="78">
        <v>550.62</v>
      </c>
      <c r="H58" s="78">
        <v>550.62</v>
      </c>
      <c r="I58" s="79">
        <v>550.62</v>
      </c>
      <c r="J58" s="80">
        <v>550.62</v>
      </c>
    </row>
    <row r="59" spans="1:10" ht="13.5" customHeight="1" x14ac:dyDescent="0.25">
      <c r="A59" s="73" t="s">
        <v>47</v>
      </c>
      <c r="B59" s="74" t="s">
        <v>48</v>
      </c>
      <c r="C59" s="75"/>
      <c r="D59" s="75"/>
      <c r="E59" s="76"/>
      <c r="F59" s="77">
        <v>525.45600000000002</v>
      </c>
      <c r="G59" s="78">
        <v>525.45600000000002</v>
      </c>
      <c r="H59" s="78">
        <v>525.45600000000002</v>
      </c>
      <c r="I59" s="79">
        <v>525.45600000000002</v>
      </c>
      <c r="J59" s="80">
        <v>525.45600000000002</v>
      </c>
    </row>
    <row r="60" spans="1:10" ht="15" customHeight="1" x14ac:dyDescent="0.25">
      <c r="A60" s="73" t="s">
        <v>49</v>
      </c>
      <c r="B60" s="74" t="s">
        <v>50</v>
      </c>
      <c r="C60" s="75"/>
      <c r="D60" s="75"/>
      <c r="E60" s="76"/>
      <c r="F60" s="77">
        <v>2.0299999999999998</v>
      </c>
      <c r="G60" s="78">
        <v>2.0299999999999998</v>
      </c>
      <c r="H60" s="78">
        <v>2.0299999999999998</v>
      </c>
      <c r="I60" s="79">
        <v>2.0299999999999998</v>
      </c>
      <c r="J60" s="80">
        <v>2.0299999999999998</v>
      </c>
    </row>
    <row r="61" spans="1:10" ht="15" customHeight="1" x14ac:dyDescent="0.25">
      <c r="A61" s="73" t="s">
        <v>51</v>
      </c>
      <c r="B61" s="74" t="s">
        <v>52</v>
      </c>
      <c r="C61" s="75"/>
      <c r="D61" s="75"/>
      <c r="E61" s="76"/>
      <c r="F61" s="77">
        <v>2.29</v>
      </c>
      <c r="G61" s="78">
        <v>2.29</v>
      </c>
      <c r="H61" s="78">
        <v>2.29</v>
      </c>
      <c r="I61" s="79">
        <v>2.29</v>
      </c>
      <c r="J61" s="80">
        <v>2.29</v>
      </c>
    </row>
    <row r="62" spans="1:10" ht="17.25" customHeight="1" x14ac:dyDescent="0.25">
      <c r="A62" s="73" t="s">
        <v>53</v>
      </c>
      <c r="B62" s="74" t="s">
        <v>54</v>
      </c>
      <c r="C62" s="75"/>
      <c r="D62" s="75"/>
      <c r="E62" s="76"/>
      <c r="F62" s="77">
        <v>20.844000000000001</v>
      </c>
      <c r="G62" s="78">
        <v>20.844000000000001</v>
      </c>
      <c r="H62" s="78">
        <v>20.844000000000001</v>
      </c>
      <c r="I62" s="79">
        <v>20.844000000000001</v>
      </c>
      <c r="J62" s="80">
        <v>20.844000000000001</v>
      </c>
    </row>
    <row r="63" spans="1:10" ht="1.5" hidden="1" customHeight="1" x14ac:dyDescent="0.25">
      <c r="A63" s="73" t="s">
        <v>55</v>
      </c>
      <c r="B63" s="81" t="s">
        <v>56</v>
      </c>
      <c r="C63" s="81"/>
      <c r="D63" s="81"/>
      <c r="E63" s="82"/>
      <c r="F63" s="77"/>
      <c r="G63" s="78"/>
      <c r="H63" s="78"/>
      <c r="I63" s="79"/>
      <c r="J63" s="80"/>
    </row>
    <row r="64" spans="1:10" ht="15" hidden="1" customHeight="1" x14ac:dyDescent="0.25">
      <c r="A64" s="73" t="s">
        <v>57</v>
      </c>
      <c r="B64" s="83" t="s">
        <v>58</v>
      </c>
      <c r="C64" s="83"/>
      <c r="D64" s="83"/>
      <c r="E64" s="84"/>
      <c r="F64" s="77"/>
      <c r="G64" s="78"/>
      <c r="H64" s="78"/>
      <c r="I64" s="79"/>
      <c r="J64" s="80"/>
    </row>
    <row r="65" spans="1:10" ht="3.75" hidden="1" customHeight="1" x14ac:dyDescent="0.25">
      <c r="A65" s="73" t="s">
        <v>47</v>
      </c>
      <c r="B65" s="81" t="s">
        <v>59</v>
      </c>
      <c r="C65" s="81"/>
      <c r="D65" s="81"/>
      <c r="E65" s="82"/>
      <c r="F65" s="77"/>
      <c r="G65" s="78"/>
      <c r="H65" s="78"/>
      <c r="I65" s="79"/>
      <c r="J65" s="80"/>
    </row>
    <row r="66" spans="1:10" ht="15" hidden="1" customHeight="1" x14ac:dyDescent="0.25">
      <c r="A66" s="73" t="s">
        <v>51</v>
      </c>
      <c r="B66" s="83" t="s">
        <v>60</v>
      </c>
      <c r="C66" s="83"/>
      <c r="D66" s="83"/>
      <c r="E66" s="84"/>
      <c r="F66" s="77"/>
      <c r="G66" s="78"/>
      <c r="H66" s="78"/>
      <c r="I66" s="79"/>
      <c r="J66" s="80"/>
    </row>
    <row r="67" spans="1:10" ht="15" hidden="1" customHeight="1" x14ac:dyDescent="0.25">
      <c r="A67" s="73" t="s">
        <v>34</v>
      </c>
      <c r="B67" s="81" t="s">
        <v>61</v>
      </c>
      <c r="C67" s="81"/>
      <c r="D67" s="81"/>
      <c r="E67" s="82"/>
      <c r="F67" s="77"/>
      <c r="G67" s="78"/>
      <c r="H67" s="78"/>
      <c r="I67" s="79"/>
      <c r="J67" s="80"/>
    </row>
    <row r="68" spans="1:10" ht="15" hidden="1" customHeight="1" x14ac:dyDescent="0.25">
      <c r="A68" s="85"/>
      <c r="B68" s="81" t="s">
        <v>62</v>
      </c>
      <c r="C68" s="81"/>
      <c r="D68" s="81"/>
      <c r="E68" s="82"/>
      <c r="F68" s="77"/>
      <c r="G68" s="78"/>
      <c r="H68" s="78"/>
      <c r="I68" s="79"/>
      <c r="J68" s="80"/>
    </row>
    <row r="69" spans="1:10" ht="15" hidden="1" customHeight="1" x14ac:dyDescent="0.25">
      <c r="A69" s="73" t="s">
        <v>63</v>
      </c>
      <c r="B69" s="83" t="s">
        <v>64</v>
      </c>
      <c r="C69" s="83"/>
      <c r="D69" s="83"/>
      <c r="E69" s="84"/>
      <c r="F69" s="77"/>
      <c r="G69" s="78"/>
      <c r="H69" s="78"/>
      <c r="I69" s="79"/>
      <c r="J69" s="80"/>
    </row>
    <row r="70" spans="1:10" ht="15" hidden="1" customHeight="1" x14ac:dyDescent="0.25">
      <c r="A70" s="73" t="s">
        <v>65</v>
      </c>
      <c r="B70" s="81" t="s">
        <v>66</v>
      </c>
      <c r="C70" s="81"/>
      <c r="D70" s="81"/>
      <c r="E70" s="82"/>
      <c r="F70" s="77"/>
      <c r="G70" s="78"/>
      <c r="H70" s="78"/>
      <c r="I70" s="79"/>
      <c r="J70" s="80"/>
    </row>
    <row r="71" spans="1:10" ht="15" hidden="1" customHeight="1" x14ac:dyDescent="0.25">
      <c r="A71" s="20" t="s">
        <v>51</v>
      </c>
      <c r="B71" s="37" t="s">
        <v>60</v>
      </c>
      <c r="C71" s="37"/>
      <c r="D71" s="37"/>
      <c r="E71" s="51"/>
      <c r="F71" s="86"/>
      <c r="G71" s="87"/>
      <c r="H71" s="87"/>
      <c r="I71" s="79"/>
      <c r="J71" s="80"/>
    </row>
    <row r="72" spans="1:10" ht="15" hidden="1" customHeight="1" x14ac:dyDescent="0.25">
      <c r="A72" s="20"/>
      <c r="B72" s="37"/>
      <c r="C72" s="37"/>
      <c r="D72" s="37"/>
      <c r="E72" s="51"/>
      <c r="F72" s="86"/>
      <c r="G72" s="87"/>
      <c r="H72" s="87"/>
      <c r="I72" s="79"/>
      <c r="J72" s="80"/>
    </row>
    <row r="73" spans="1:10" ht="14.25" customHeight="1" x14ac:dyDescent="0.25">
      <c r="A73" s="47" t="s">
        <v>34</v>
      </c>
      <c r="B73" s="88" t="s">
        <v>67</v>
      </c>
      <c r="C73" s="89"/>
      <c r="D73" s="89"/>
      <c r="E73" s="90"/>
      <c r="F73" s="77">
        <v>1146.76</v>
      </c>
      <c r="G73" s="77">
        <v>1146.76</v>
      </c>
      <c r="H73" s="77">
        <v>1146.76</v>
      </c>
      <c r="I73" s="77">
        <v>1146.76</v>
      </c>
      <c r="J73" s="77">
        <v>1146.76</v>
      </c>
    </row>
    <row r="74" spans="1:10" ht="15" hidden="1" customHeight="1" x14ac:dyDescent="0.25">
      <c r="A74" s="47" t="s">
        <v>65</v>
      </c>
      <c r="B74" s="36" t="s">
        <v>62</v>
      </c>
      <c r="C74" s="36"/>
      <c r="D74" s="36"/>
      <c r="E74" s="64"/>
      <c r="F74" s="91"/>
      <c r="G74" s="79"/>
      <c r="H74" s="79"/>
      <c r="I74" s="79"/>
      <c r="J74" s="80"/>
    </row>
    <row r="75" spans="1:10" ht="15" customHeight="1" x14ac:dyDescent="0.25">
      <c r="A75" s="47" t="s">
        <v>65</v>
      </c>
      <c r="B75" s="92" t="s">
        <v>64</v>
      </c>
      <c r="C75" s="93"/>
      <c r="D75" s="93"/>
      <c r="E75" s="94"/>
      <c r="F75" s="91">
        <v>2.71</v>
      </c>
      <c r="G75" s="78">
        <v>2.71</v>
      </c>
      <c r="H75" s="78">
        <v>2.71</v>
      </c>
      <c r="I75" s="79">
        <v>2.71</v>
      </c>
      <c r="J75" s="80">
        <v>2.71</v>
      </c>
    </row>
    <row r="76" spans="1:10" ht="15" customHeight="1" x14ac:dyDescent="0.25">
      <c r="A76" s="47" t="s">
        <v>63</v>
      </c>
      <c r="B76" s="92" t="s">
        <v>68</v>
      </c>
      <c r="C76" s="93"/>
      <c r="D76" s="93"/>
      <c r="E76" s="94"/>
      <c r="F76" s="77">
        <f>F73-F75</f>
        <v>1144.05</v>
      </c>
      <c r="G76" s="77">
        <f t="shared" ref="G76:J76" si="0">G73-G75</f>
        <v>1144.05</v>
      </c>
      <c r="H76" s="77">
        <f t="shared" si="0"/>
        <v>1144.05</v>
      </c>
      <c r="I76" s="77">
        <f t="shared" si="0"/>
        <v>1144.05</v>
      </c>
      <c r="J76" s="77">
        <f t="shared" si="0"/>
        <v>1144.05</v>
      </c>
    </row>
    <row r="77" spans="1:10" ht="27.75" customHeight="1" x14ac:dyDescent="0.25">
      <c r="A77" s="44" t="s">
        <v>69</v>
      </c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34.5" customHeight="1" x14ac:dyDescent="0.25">
      <c r="A78" s="35" t="s">
        <v>32</v>
      </c>
      <c r="B78" s="95" t="s">
        <v>70</v>
      </c>
      <c r="C78" s="96"/>
      <c r="D78" s="96"/>
      <c r="E78" s="97"/>
      <c r="F78" s="17" t="s">
        <v>71</v>
      </c>
      <c r="G78" s="17"/>
      <c r="H78" s="17"/>
      <c r="I78" s="17"/>
      <c r="J78" s="17"/>
    </row>
    <row r="79" spans="1:10" ht="14.45" hidden="1" customHeight="1" x14ac:dyDescent="0.25">
      <c r="A79" s="35"/>
      <c r="B79" s="98"/>
      <c r="C79" s="99"/>
      <c r="D79" s="99"/>
      <c r="E79" s="100"/>
      <c r="F79" s="17" t="s">
        <v>41</v>
      </c>
      <c r="G79" s="17" t="s">
        <v>42</v>
      </c>
      <c r="H79" s="17" t="s">
        <v>43</v>
      </c>
      <c r="I79" s="22"/>
      <c r="J79" s="22"/>
    </row>
    <row r="80" spans="1:10" ht="21" customHeight="1" x14ac:dyDescent="0.25">
      <c r="A80" s="35"/>
      <c r="B80" s="101"/>
      <c r="C80" s="102"/>
      <c r="D80" s="102"/>
      <c r="E80" s="103"/>
      <c r="F80" s="17"/>
      <c r="G80" s="17"/>
      <c r="H80" s="17"/>
      <c r="I80" s="72" t="s">
        <v>44</v>
      </c>
      <c r="J80" s="72" t="s">
        <v>45</v>
      </c>
    </row>
    <row r="81" spans="1:10" ht="21" customHeight="1" x14ac:dyDescent="0.25">
      <c r="A81" s="104" t="s">
        <v>22</v>
      </c>
      <c r="B81" s="105" t="s">
        <v>72</v>
      </c>
      <c r="C81" s="106"/>
      <c r="D81" s="106"/>
      <c r="E81" s="107"/>
      <c r="F81" s="108">
        <f>F82+F83</f>
        <v>80405.53</v>
      </c>
      <c r="G81" s="108">
        <f>G82+G83</f>
        <v>81453.06</v>
      </c>
      <c r="H81" s="108">
        <f t="shared" ref="H81:J81" si="1">H82+H83</f>
        <v>90501.94</v>
      </c>
      <c r="I81" s="108">
        <f t="shared" si="1"/>
        <v>93940.86</v>
      </c>
      <c r="J81" s="108">
        <f t="shared" si="1"/>
        <v>97510</v>
      </c>
    </row>
    <row r="82" spans="1:10" ht="21" customHeight="1" x14ac:dyDescent="0.25">
      <c r="A82" s="53"/>
      <c r="B82" s="109" t="s">
        <v>73</v>
      </c>
      <c r="C82" s="110"/>
      <c r="D82" s="110"/>
      <c r="E82" s="111"/>
      <c r="F82" s="91">
        <v>24523.39</v>
      </c>
      <c r="G82" s="91">
        <f>[2]Кальк_корр.2020!W14</f>
        <v>24833.87</v>
      </c>
      <c r="H82" s="91">
        <v>27642.54</v>
      </c>
      <c r="I82" s="80">
        <f>'[1]Приложение 4'!BC12</f>
        <v>28697.87</v>
      </c>
      <c r="J82" s="80">
        <f>'[1]Кальк_ДИ_2019-2023'!BM13</f>
        <v>29793.719999999998</v>
      </c>
    </row>
    <row r="83" spans="1:10" ht="21" customHeight="1" x14ac:dyDescent="0.25">
      <c r="A83" s="53"/>
      <c r="B83" s="109" t="s">
        <v>74</v>
      </c>
      <c r="C83" s="110"/>
      <c r="D83" s="110"/>
      <c r="E83" s="111"/>
      <c r="F83" s="91">
        <v>55882.14</v>
      </c>
      <c r="G83" s="91">
        <f>[2]Кальк_корр.2020!Z14</f>
        <v>56619.189999999995</v>
      </c>
      <c r="H83" s="91">
        <f>'[1]Приложение 4'!AT12</f>
        <v>62859.4</v>
      </c>
      <c r="I83" s="80">
        <f>'[1]Приложение 4'!BF12</f>
        <v>65242.99</v>
      </c>
      <c r="J83" s="80">
        <f>'[1]Кальк_ДИ_2019-2023'!BP13</f>
        <v>67716.28</v>
      </c>
    </row>
    <row r="84" spans="1:10" ht="21" customHeight="1" x14ac:dyDescent="0.25">
      <c r="A84" s="104" t="s">
        <v>47</v>
      </c>
      <c r="B84" s="105" t="s">
        <v>75</v>
      </c>
      <c r="C84" s="106"/>
      <c r="D84" s="106"/>
      <c r="E84" s="107"/>
      <c r="F84" s="108">
        <f>F85+F86</f>
        <v>16322.550000000001</v>
      </c>
      <c r="G84" s="108">
        <f t="shared" ref="G84:J84" si="2">G85+G86</f>
        <v>16644.099999999999</v>
      </c>
      <c r="H84" s="108">
        <f t="shared" si="2"/>
        <v>17203.32</v>
      </c>
      <c r="I84" s="108">
        <f t="shared" si="2"/>
        <v>17712.53</v>
      </c>
      <c r="J84" s="108">
        <f t="shared" si="2"/>
        <v>18236.82</v>
      </c>
    </row>
    <row r="85" spans="1:10" ht="21" customHeight="1" x14ac:dyDescent="0.25">
      <c r="A85" s="53"/>
      <c r="B85" s="109" t="s">
        <v>73</v>
      </c>
      <c r="C85" s="110"/>
      <c r="D85" s="110"/>
      <c r="E85" s="111"/>
      <c r="F85" s="91">
        <f>'[1]Приложение 4'!Q13</f>
        <v>4564.0300000000007</v>
      </c>
      <c r="G85" s="91">
        <f>[2]Кальк_корр.2020!W15</f>
        <v>4653.9399999999996</v>
      </c>
      <c r="H85" s="91">
        <f>'[1]Приложение 4'!AQ13</f>
        <v>4810.3</v>
      </c>
      <c r="I85" s="80">
        <f>'[1]Приложение 4'!BC13</f>
        <v>4952.68</v>
      </c>
      <c r="J85" s="80">
        <f>'[1]Кальк_ДИ_2019-2023'!BM14</f>
        <v>5099.28</v>
      </c>
    </row>
    <row r="86" spans="1:10" ht="21" customHeight="1" x14ac:dyDescent="0.25">
      <c r="A86" s="53"/>
      <c r="B86" s="109" t="s">
        <v>74</v>
      </c>
      <c r="C86" s="110"/>
      <c r="D86" s="110"/>
      <c r="E86" s="111"/>
      <c r="F86" s="91">
        <f>'[1]Приложение 4'!T13</f>
        <v>11758.52</v>
      </c>
      <c r="G86" s="91">
        <f>[2]Кальк_корр.2020!Z15</f>
        <v>11990.16</v>
      </c>
      <c r="H86" s="91">
        <f>'[1]Приложение 4'!AT13</f>
        <v>12393.02</v>
      </c>
      <c r="I86" s="80">
        <f>'[1]Приложение 4'!BF13</f>
        <v>12759.85</v>
      </c>
      <c r="J86" s="80">
        <f>'[1]Кальк_ДИ_2019-2023'!BP14</f>
        <v>13137.54</v>
      </c>
    </row>
    <row r="87" spans="1:10" ht="27.75" customHeight="1" x14ac:dyDescent="0.25">
      <c r="A87" s="112" t="s">
        <v>76</v>
      </c>
      <c r="B87" s="113" t="s">
        <v>77</v>
      </c>
      <c r="C87" s="114"/>
      <c r="D87" s="114"/>
      <c r="E87" s="115"/>
      <c r="F87" s="108">
        <f>F100+F101</f>
        <v>12418.14</v>
      </c>
      <c r="G87" s="108">
        <f t="shared" ref="G87:J87" si="3">G100+G101</f>
        <v>12662.779999999999</v>
      </c>
      <c r="H87" s="108">
        <f t="shared" si="3"/>
        <v>13088.226308153495</v>
      </c>
      <c r="I87" s="108">
        <f t="shared" si="3"/>
        <v>13475.6313228484</v>
      </c>
      <c r="J87" s="108">
        <f t="shared" si="3"/>
        <v>13874.509402790962</v>
      </c>
    </row>
    <row r="88" spans="1:10" ht="15" hidden="1" customHeight="1" x14ac:dyDescent="0.25">
      <c r="A88" s="47" t="s">
        <v>47</v>
      </c>
      <c r="B88" s="36" t="s">
        <v>78</v>
      </c>
      <c r="C88" s="116"/>
      <c r="D88" s="116"/>
      <c r="E88" s="117"/>
      <c r="F88" s="108"/>
      <c r="G88" s="108"/>
      <c r="H88" s="108"/>
      <c r="I88" s="22"/>
      <c r="J88" s="22"/>
    </row>
    <row r="89" spans="1:10" ht="15" hidden="1" customHeight="1" x14ac:dyDescent="0.25">
      <c r="A89" s="47" t="s">
        <v>47</v>
      </c>
      <c r="B89" s="36" t="s">
        <v>79</v>
      </c>
      <c r="C89" s="116"/>
      <c r="D89" s="116"/>
      <c r="E89" s="117"/>
      <c r="F89" s="108"/>
      <c r="G89" s="91"/>
      <c r="H89" s="91"/>
      <c r="I89" s="22"/>
      <c r="J89" s="22"/>
    </row>
    <row r="90" spans="1:10" ht="15" hidden="1" customHeight="1" x14ac:dyDescent="0.25">
      <c r="A90" s="118" t="s">
        <v>49</v>
      </c>
      <c r="B90" s="36" t="s">
        <v>80</v>
      </c>
      <c r="C90" s="116"/>
      <c r="D90" s="116"/>
      <c r="E90" s="117"/>
      <c r="F90" s="108"/>
      <c r="G90" s="91"/>
      <c r="H90" s="91"/>
      <c r="I90" s="22"/>
      <c r="J90" s="22"/>
    </row>
    <row r="91" spans="1:10" ht="15" hidden="1" customHeight="1" x14ac:dyDescent="0.25">
      <c r="A91" s="47" t="s">
        <v>53</v>
      </c>
      <c r="B91" s="36" t="s">
        <v>81</v>
      </c>
      <c r="C91" s="116"/>
      <c r="D91" s="116"/>
      <c r="E91" s="117"/>
      <c r="F91" s="108"/>
      <c r="G91" s="91"/>
      <c r="H91" s="91"/>
      <c r="I91" s="22"/>
      <c r="J91" s="22"/>
    </row>
    <row r="92" spans="1:10" ht="15" hidden="1" customHeight="1" x14ac:dyDescent="0.25">
      <c r="A92" s="47" t="s">
        <v>51</v>
      </c>
      <c r="B92" s="36" t="s">
        <v>82</v>
      </c>
      <c r="C92" s="116"/>
      <c r="D92" s="116"/>
      <c r="E92" s="117"/>
      <c r="F92" s="108"/>
      <c r="G92" s="91"/>
      <c r="H92" s="91"/>
      <c r="I92" s="22"/>
      <c r="J92" s="22"/>
    </row>
    <row r="93" spans="1:10" ht="15" hidden="1" customHeight="1" x14ac:dyDescent="0.25">
      <c r="A93" s="47" t="s">
        <v>83</v>
      </c>
      <c r="B93" s="36" t="s">
        <v>84</v>
      </c>
      <c r="C93" s="116"/>
      <c r="D93" s="116"/>
      <c r="E93" s="117"/>
      <c r="F93" s="108"/>
      <c r="G93" s="119"/>
      <c r="H93" s="119"/>
      <c r="I93" s="22"/>
      <c r="J93" s="22"/>
    </row>
    <row r="94" spans="1:10" ht="15" hidden="1" customHeight="1" x14ac:dyDescent="0.25">
      <c r="A94" s="47" t="s">
        <v>85</v>
      </c>
      <c r="B94" s="36" t="s">
        <v>86</v>
      </c>
      <c r="C94" s="116"/>
      <c r="D94" s="116"/>
      <c r="E94" s="117"/>
      <c r="F94" s="108"/>
      <c r="G94" s="119"/>
      <c r="H94" s="119"/>
      <c r="I94" s="22"/>
      <c r="J94" s="22"/>
    </row>
    <row r="95" spans="1:10" ht="15" hidden="1" customHeight="1" x14ac:dyDescent="0.25">
      <c r="A95" s="118" t="s">
        <v>53</v>
      </c>
      <c r="B95" s="36" t="s">
        <v>87</v>
      </c>
      <c r="C95" s="116"/>
      <c r="D95" s="116"/>
      <c r="E95" s="117"/>
      <c r="F95" s="108"/>
      <c r="G95" s="91"/>
      <c r="H95" s="91"/>
      <c r="I95" s="22"/>
      <c r="J95" s="22"/>
    </row>
    <row r="96" spans="1:10" ht="12" hidden="1" customHeight="1" x14ac:dyDescent="0.25">
      <c r="A96" s="112" t="s">
        <v>34</v>
      </c>
      <c r="B96" s="120" t="s">
        <v>88</v>
      </c>
      <c r="C96" s="116"/>
      <c r="D96" s="116"/>
      <c r="E96" s="117"/>
      <c r="F96" s="108"/>
      <c r="G96" s="121"/>
      <c r="H96" s="121"/>
      <c r="I96" s="22"/>
      <c r="J96" s="22"/>
    </row>
    <row r="97" spans="1:10" ht="15" hidden="1" customHeight="1" x14ac:dyDescent="0.25">
      <c r="A97" s="47" t="s">
        <v>65</v>
      </c>
      <c r="B97" s="36" t="s">
        <v>89</v>
      </c>
      <c r="C97" s="116"/>
      <c r="D97" s="116"/>
      <c r="E97" s="117"/>
      <c r="F97" s="108"/>
      <c r="G97" s="119"/>
      <c r="H97" s="119"/>
      <c r="I97" s="22"/>
      <c r="J97" s="22"/>
    </row>
    <row r="98" spans="1:10" ht="15" hidden="1" customHeight="1" x14ac:dyDescent="0.25">
      <c r="A98" s="47" t="s">
        <v>63</v>
      </c>
      <c r="B98" s="36" t="s">
        <v>90</v>
      </c>
      <c r="C98" s="116"/>
      <c r="D98" s="116"/>
      <c r="E98" s="117"/>
      <c r="F98" s="108"/>
      <c r="G98" s="119"/>
      <c r="H98" s="119"/>
      <c r="I98" s="22"/>
      <c r="J98" s="22"/>
    </row>
    <row r="99" spans="1:10" ht="15" hidden="1" customHeight="1" x14ac:dyDescent="0.25">
      <c r="A99" s="47" t="s">
        <v>91</v>
      </c>
      <c r="B99" s="36" t="s">
        <v>92</v>
      </c>
      <c r="C99" s="116"/>
      <c r="D99" s="116"/>
      <c r="E99" s="117"/>
      <c r="F99" s="108"/>
      <c r="G99" s="119"/>
      <c r="H99" s="119"/>
      <c r="I99" s="22"/>
      <c r="J99" s="22"/>
    </row>
    <row r="100" spans="1:10" ht="15" customHeight="1" x14ac:dyDescent="0.25">
      <c r="A100" s="47"/>
      <c r="B100" s="88" t="s">
        <v>93</v>
      </c>
      <c r="C100" s="89"/>
      <c r="D100" s="89"/>
      <c r="E100" s="90"/>
      <c r="F100" s="91">
        <f>'[1]Приложение 4'!Q14</f>
        <v>3716.57</v>
      </c>
      <c r="G100" s="91">
        <f>[2]Кальк_корр.2020!W16</f>
        <v>3789.79</v>
      </c>
      <c r="H100" s="91">
        <f>'[1]Приложение 4'!AQ14</f>
        <v>3917.1119977300759</v>
      </c>
      <c r="I100" s="80">
        <f>'[1]Приложение 4'!BC14</f>
        <v>4033.0545389929512</v>
      </c>
      <c r="J100" s="80">
        <f>'[1]Кальк_ДИ_2019-2023'!BM15</f>
        <v>4152.4335005685753</v>
      </c>
    </row>
    <row r="101" spans="1:10" ht="15" customHeight="1" x14ac:dyDescent="0.25">
      <c r="A101" s="47"/>
      <c r="B101" s="88" t="s">
        <v>94</v>
      </c>
      <c r="C101" s="89"/>
      <c r="D101" s="89"/>
      <c r="E101" s="90"/>
      <c r="F101" s="91">
        <f>'[1]Приложение 4'!T14</f>
        <v>8701.57</v>
      </c>
      <c r="G101" s="91">
        <f>[2]Кальк_корр.2020!Z16</f>
        <v>8872.99</v>
      </c>
      <c r="H101" s="91">
        <f>'[1]Приложение 4'!AT14</f>
        <v>9171.1143104234197</v>
      </c>
      <c r="I101" s="80">
        <f>'[1]Приложение 4'!BF14</f>
        <v>9442.5767838554493</v>
      </c>
      <c r="J101" s="80">
        <f>'[1]Кальк_ДИ_2019-2023'!BP15</f>
        <v>9722.0759022223865</v>
      </c>
    </row>
    <row r="102" spans="1:10" ht="25.5" hidden="1" customHeight="1" x14ac:dyDescent="0.25">
      <c r="A102" s="112" t="s">
        <v>95</v>
      </c>
      <c r="B102" s="120" t="s">
        <v>96</v>
      </c>
      <c r="C102" s="116"/>
      <c r="D102" s="116"/>
      <c r="E102" s="117"/>
      <c r="F102" s="108">
        <f>F110+F111</f>
        <v>0</v>
      </c>
      <c r="G102" s="108">
        <f t="shared" ref="G102:H102" si="4">G110+G111</f>
        <v>0</v>
      </c>
      <c r="H102" s="108">
        <f t="shared" si="4"/>
        <v>0</v>
      </c>
      <c r="I102" s="22"/>
      <c r="J102" s="22"/>
    </row>
    <row r="103" spans="1:10" ht="15" hidden="1" customHeight="1" x14ac:dyDescent="0.25">
      <c r="A103" s="47" t="s">
        <v>97</v>
      </c>
      <c r="B103" s="36" t="s">
        <v>98</v>
      </c>
      <c r="C103" s="116"/>
      <c r="D103" s="116"/>
      <c r="E103" s="117"/>
      <c r="F103" s="108"/>
      <c r="G103" s="119"/>
      <c r="H103" s="119"/>
      <c r="I103" s="22"/>
      <c r="J103" s="22"/>
    </row>
    <row r="104" spans="1:10" ht="15" hidden="1" customHeight="1" x14ac:dyDescent="0.25">
      <c r="A104" s="47" t="s">
        <v>65</v>
      </c>
      <c r="B104" s="36" t="s">
        <v>99</v>
      </c>
      <c r="C104" s="116"/>
      <c r="D104" s="116"/>
      <c r="E104" s="117"/>
      <c r="F104" s="108"/>
      <c r="G104" s="91"/>
      <c r="H104" s="91"/>
      <c r="I104" s="22"/>
      <c r="J104" s="22"/>
    </row>
    <row r="105" spans="1:10" ht="15" hidden="1" customHeight="1" x14ac:dyDescent="0.25">
      <c r="A105" s="47" t="s">
        <v>100</v>
      </c>
      <c r="B105" s="36" t="s">
        <v>101</v>
      </c>
      <c r="C105" s="116"/>
      <c r="D105" s="116"/>
      <c r="E105" s="117"/>
      <c r="F105" s="108"/>
      <c r="G105" s="119"/>
      <c r="H105" s="119"/>
      <c r="I105" s="22"/>
      <c r="J105" s="22"/>
    </row>
    <row r="106" spans="1:10" ht="15" hidden="1" customHeight="1" x14ac:dyDescent="0.25">
      <c r="A106" s="47" t="s">
        <v>102</v>
      </c>
      <c r="B106" s="36" t="s">
        <v>103</v>
      </c>
      <c r="C106" s="116"/>
      <c r="D106" s="116"/>
      <c r="E106" s="117"/>
      <c r="F106" s="108"/>
      <c r="G106" s="119"/>
      <c r="H106" s="119"/>
      <c r="I106" s="22"/>
      <c r="J106" s="22"/>
    </row>
    <row r="107" spans="1:10" ht="15" hidden="1" customHeight="1" x14ac:dyDescent="0.25">
      <c r="A107" s="47" t="s">
        <v>104</v>
      </c>
      <c r="B107" s="36" t="s">
        <v>105</v>
      </c>
      <c r="C107" s="116"/>
      <c r="D107" s="116"/>
      <c r="E107" s="117"/>
      <c r="F107" s="108"/>
      <c r="G107" s="119"/>
      <c r="H107" s="119"/>
      <c r="I107" s="22"/>
      <c r="J107" s="22"/>
    </row>
    <row r="108" spans="1:10" ht="15" hidden="1" customHeight="1" x14ac:dyDescent="0.25">
      <c r="A108" s="47" t="s">
        <v>106</v>
      </c>
      <c r="B108" s="36" t="s">
        <v>107</v>
      </c>
      <c r="C108" s="116"/>
      <c r="D108" s="116"/>
      <c r="E108" s="117"/>
      <c r="F108" s="108"/>
      <c r="G108" s="119"/>
      <c r="H108" s="119"/>
      <c r="I108" s="22"/>
      <c r="J108" s="22"/>
    </row>
    <row r="109" spans="1:10" ht="15" hidden="1" customHeight="1" x14ac:dyDescent="0.25">
      <c r="A109" s="47" t="s">
        <v>108</v>
      </c>
      <c r="B109" s="36" t="s">
        <v>109</v>
      </c>
      <c r="C109" s="116"/>
      <c r="D109" s="116"/>
      <c r="E109" s="117"/>
      <c r="F109" s="108"/>
      <c r="G109" s="119"/>
      <c r="H109" s="119"/>
      <c r="I109" s="22"/>
      <c r="J109" s="22"/>
    </row>
    <row r="110" spans="1:10" hidden="1" x14ac:dyDescent="0.25">
      <c r="A110" s="47"/>
      <c r="B110" s="122" t="s">
        <v>93</v>
      </c>
      <c r="C110" s="123"/>
      <c r="D110" s="124"/>
      <c r="E110" s="125"/>
      <c r="F110" s="91"/>
      <c r="G110" s="91"/>
      <c r="H110" s="91"/>
      <c r="I110" s="22"/>
      <c r="J110" s="22"/>
    </row>
    <row r="111" spans="1:10" hidden="1" x14ac:dyDescent="0.25">
      <c r="A111" s="47"/>
      <c r="B111" s="122" t="s">
        <v>94</v>
      </c>
      <c r="C111" s="123"/>
      <c r="D111" s="124"/>
      <c r="E111" s="125"/>
      <c r="F111" s="91"/>
      <c r="G111" s="91"/>
      <c r="H111" s="91"/>
      <c r="I111" s="22"/>
      <c r="J111" s="22"/>
    </row>
    <row r="112" spans="1:10" ht="15" customHeight="1" x14ac:dyDescent="0.25">
      <c r="A112" s="112" t="s">
        <v>95</v>
      </c>
      <c r="B112" s="113" t="s">
        <v>110</v>
      </c>
      <c r="C112" s="114"/>
      <c r="D112" s="114"/>
      <c r="E112" s="115"/>
      <c r="F112" s="108">
        <f>F115+F116</f>
        <v>145.4</v>
      </c>
      <c r="G112" s="108">
        <f t="shared" ref="G112:J112" si="5">G115+G116</f>
        <v>162.63</v>
      </c>
      <c r="H112" s="108">
        <f t="shared" si="5"/>
        <v>157.56</v>
      </c>
      <c r="I112" s="108">
        <f t="shared" si="5"/>
        <v>163.86</v>
      </c>
      <c r="J112" s="108">
        <f t="shared" si="5"/>
        <v>170.26</v>
      </c>
    </row>
    <row r="113" spans="1:10" ht="15" hidden="1" customHeight="1" x14ac:dyDescent="0.25">
      <c r="A113" s="112">
        <v>3</v>
      </c>
      <c r="B113" s="120" t="s">
        <v>111</v>
      </c>
      <c r="C113" s="116"/>
      <c r="D113" s="116"/>
      <c r="E113" s="117"/>
      <c r="F113" s="108"/>
      <c r="G113" s="108"/>
      <c r="H113" s="108"/>
      <c r="I113" s="22"/>
      <c r="J113" s="22"/>
    </row>
    <row r="114" spans="1:10" ht="15" hidden="1" customHeight="1" x14ac:dyDescent="0.25">
      <c r="A114" s="112" t="s">
        <v>112</v>
      </c>
      <c r="B114" s="120" t="s">
        <v>113</v>
      </c>
      <c r="C114" s="116"/>
      <c r="D114" s="116"/>
      <c r="E114" s="117"/>
      <c r="F114" s="108"/>
      <c r="G114" s="121"/>
      <c r="H114" s="121"/>
      <c r="I114" s="22"/>
      <c r="J114" s="22"/>
    </row>
    <row r="115" spans="1:10" ht="18" customHeight="1" x14ac:dyDescent="0.25">
      <c r="A115" s="47"/>
      <c r="B115" s="88" t="s">
        <v>93</v>
      </c>
      <c r="C115" s="89"/>
      <c r="D115" s="89"/>
      <c r="E115" s="90"/>
      <c r="F115" s="91">
        <f>'[3]Кальк_2016-2018_долг'!M65</f>
        <v>0</v>
      </c>
      <c r="G115" s="91">
        <f>'[3]Кальк_2016-2018_долг'!U65</f>
        <v>0</v>
      </c>
      <c r="H115" s="91">
        <f>'[3]Кальк_2016-2018_долг'!AC65</f>
        <v>0</v>
      </c>
      <c r="I115" s="126">
        <v>0</v>
      </c>
      <c r="J115" s="126">
        <v>0</v>
      </c>
    </row>
    <row r="116" spans="1:10" ht="18" customHeight="1" x14ac:dyDescent="0.25">
      <c r="A116" s="47"/>
      <c r="B116" s="88" t="s">
        <v>94</v>
      </c>
      <c r="C116" s="89"/>
      <c r="D116" s="89"/>
      <c r="E116" s="90"/>
      <c r="F116" s="91">
        <f>'[1]Приложение 4'!T74</f>
        <v>145.4</v>
      </c>
      <c r="G116" s="91">
        <f>[2]Кальк_корр.2020!Z72</f>
        <v>162.63</v>
      </c>
      <c r="H116" s="91">
        <f>'[1]Приложение 4'!AP74</f>
        <v>157.56</v>
      </c>
      <c r="I116" s="80">
        <f>'[1]Приложение 4'!BB74</f>
        <v>163.86</v>
      </c>
      <c r="J116" s="80">
        <f>'[1]Приложение 4'!BN74</f>
        <v>170.26</v>
      </c>
    </row>
    <row r="117" spans="1:10" ht="24" customHeight="1" x14ac:dyDescent="0.25">
      <c r="A117" s="112" t="s">
        <v>49</v>
      </c>
      <c r="B117" s="105" t="s">
        <v>114</v>
      </c>
      <c r="C117" s="106"/>
      <c r="D117" s="106"/>
      <c r="E117" s="107"/>
      <c r="F117" s="108">
        <f>F120</f>
        <v>63937.58</v>
      </c>
      <c r="G117" s="108">
        <f t="shared" ref="G117" si="6">G120</f>
        <v>64646.329999999994</v>
      </c>
      <c r="H117" s="108">
        <f>H120</f>
        <v>73141.06</v>
      </c>
      <c r="I117" s="108">
        <f t="shared" ref="I117" si="7">I120</f>
        <v>76064.47</v>
      </c>
      <c r="J117" s="108">
        <f>J120</f>
        <v>79102.92</v>
      </c>
    </row>
    <row r="118" spans="1:10" ht="18" customHeight="1" x14ac:dyDescent="0.25">
      <c r="A118" s="47"/>
      <c r="B118" s="88" t="s">
        <v>93</v>
      </c>
      <c r="C118" s="89"/>
      <c r="D118" s="89"/>
      <c r="E118" s="90"/>
      <c r="F118" s="91">
        <f>'[1]Приложение 4'!Q75</f>
        <v>19959.36</v>
      </c>
      <c r="G118" s="91">
        <f>[2]Кальк_корр.2020!W73</f>
        <v>20179.93</v>
      </c>
      <c r="H118" s="91">
        <f>'[1]Приложение 4'!AQ75</f>
        <v>22832.240000000002</v>
      </c>
      <c r="I118" s="80">
        <f>'[1]Приложение 4'!BC75</f>
        <v>23745.19</v>
      </c>
      <c r="J118" s="80">
        <f>'[1]Кальк_ДИ_2019-2023'!BM76</f>
        <v>24694.44</v>
      </c>
    </row>
    <row r="119" spans="1:10" ht="18" customHeight="1" x14ac:dyDescent="0.25">
      <c r="A119" s="47"/>
      <c r="B119" s="88" t="s">
        <v>94</v>
      </c>
      <c r="C119" s="89"/>
      <c r="D119" s="89"/>
      <c r="E119" s="90"/>
      <c r="F119" s="91">
        <f>'[1]Приложение 4'!T75</f>
        <v>43978.22</v>
      </c>
      <c r="G119" s="91">
        <f>[2]Кальк_корр.2020!Z73</f>
        <v>44466.399999999994</v>
      </c>
      <c r="H119" s="91">
        <f>'[1]Приложение 4'!AT75</f>
        <v>50308.82</v>
      </c>
      <c r="I119" s="80">
        <f>'[1]Приложение 4'!BF75</f>
        <v>52319.28</v>
      </c>
      <c r="J119" s="80">
        <f>'[1]Кальк_ДИ_2019-2023'!BP76</f>
        <v>54408.480000000003</v>
      </c>
    </row>
    <row r="120" spans="1:10" ht="21" customHeight="1" x14ac:dyDescent="0.25">
      <c r="A120" s="112" t="s">
        <v>55</v>
      </c>
      <c r="B120" s="113" t="s">
        <v>80</v>
      </c>
      <c r="C120" s="114"/>
      <c r="D120" s="114"/>
      <c r="E120" s="115"/>
      <c r="F120" s="108">
        <f>F121+F122</f>
        <v>63937.58</v>
      </c>
      <c r="G120" s="108">
        <f t="shared" ref="G120:J120" si="8">G121+G122</f>
        <v>64646.329999999994</v>
      </c>
      <c r="H120" s="108">
        <f t="shared" si="8"/>
        <v>73141.06</v>
      </c>
      <c r="I120" s="108">
        <f t="shared" si="8"/>
        <v>76064.47</v>
      </c>
      <c r="J120" s="108">
        <f t="shared" si="8"/>
        <v>79102.92</v>
      </c>
    </row>
    <row r="121" spans="1:10" x14ac:dyDescent="0.25">
      <c r="A121" s="47"/>
      <c r="B121" s="88" t="s">
        <v>93</v>
      </c>
      <c r="C121" s="89"/>
      <c r="D121" s="89"/>
      <c r="E121" s="90"/>
      <c r="F121" s="91">
        <v>19959.36</v>
      </c>
      <c r="G121" s="91">
        <f>[2]Кальк_корр.2020!W74</f>
        <v>20179.93</v>
      </c>
      <c r="H121" s="91">
        <v>22832.240000000002</v>
      </c>
      <c r="I121" s="127">
        <v>23745.19</v>
      </c>
      <c r="J121" s="127">
        <v>24694.44</v>
      </c>
    </row>
    <row r="122" spans="1:10" x14ac:dyDescent="0.25">
      <c r="A122" s="47"/>
      <c r="B122" s="88" t="s">
        <v>94</v>
      </c>
      <c r="C122" s="89"/>
      <c r="D122" s="89"/>
      <c r="E122" s="90"/>
      <c r="F122" s="91">
        <v>43978.22</v>
      </c>
      <c r="G122" s="91">
        <f>[2]Кальк_корр.2020!Z74</f>
        <v>44466.399999999994</v>
      </c>
      <c r="H122" s="91">
        <v>50308.82</v>
      </c>
      <c r="I122" s="127">
        <v>52319.28</v>
      </c>
      <c r="J122" s="127">
        <v>54408.480000000003</v>
      </c>
    </row>
    <row r="123" spans="1:10" x14ac:dyDescent="0.25">
      <c r="A123" s="112" t="s">
        <v>34</v>
      </c>
      <c r="B123" s="113" t="s">
        <v>115</v>
      </c>
      <c r="C123" s="114"/>
      <c r="D123" s="114"/>
      <c r="E123" s="115"/>
      <c r="F123" s="108">
        <f>F124+F125</f>
        <v>14977.82</v>
      </c>
      <c r="G123" s="108">
        <f t="shared" ref="G123:J123" si="9">G124+G125</f>
        <v>13429.34</v>
      </c>
      <c r="H123" s="108">
        <f t="shared" si="9"/>
        <v>9923.2900000000009</v>
      </c>
      <c r="I123" s="108">
        <f t="shared" si="9"/>
        <v>9757.99</v>
      </c>
      <c r="J123" s="108">
        <f t="shared" si="9"/>
        <v>9753.7900000000009</v>
      </c>
    </row>
    <row r="124" spans="1:10" ht="16.5" customHeight="1" x14ac:dyDescent="0.25">
      <c r="A124" s="47"/>
      <c r="B124" s="88" t="s">
        <v>93</v>
      </c>
      <c r="C124" s="89"/>
      <c r="D124" s="89"/>
      <c r="E124" s="90"/>
      <c r="F124" s="91">
        <f>'[1]Приложение 4'!Q103</f>
        <v>4353.1000000000004</v>
      </c>
      <c r="G124" s="91">
        <f>[2]Кальк_корр.2020!W101</f>
        <v>3102.82</v>
      </c>
      <c r="H124" s="91">
        <f>'[1]Приложение 4'!AQ103</f>
        <v>1937.91</v>
      </c>
      <c r="I124" s="80">
        <f>'[1]Приложение 4'!BC103</f>
        <v>1822.95</v>
      </c>
      <c r="J124" s="80">
        <f>'[1]Кальк_ДИ_2019-2023'!BM104</f>
        <v>1822.95</v>
      </c>
    </row>
    <row r="125" spans="1:10" ht="16.5" customHeight="1" x14ac:dyDescent="0.25">
      <c r="A125" s="47"/>
      <c r="B125" s="88" t="s">
        <v>94</v>
      </c>
      <c r="C125" s="89"/>
      <c r="D125" s="89"/>
      <c r="E125" s="90"/>
      <c r="F125" s="91">
        <f>'[1]Приложение 4'!T103</f>
        <v>10624.72</v>
      </c>
      <c r="G125" s="91">
        <f>[2]Кальк_корр.2020!Z101</f>
        <v>10326.52</v>
      </c>
      <c r="H125" s="91">
        <f>'[1]Приложение 4'!AT103</f>
        <v>7985.38</v>
      </c>
      <c r="I125" s="80">
        <f>'[1]Приложение 4'!BF103</f>
        <v>7935.04</v>
      </c>
      <c r="J125" s="80">
        <f>'[1]Кальк_ДИ_2019-2023'!BP104</f>
        <v>7930.84</v>
      </c>
    </row>
    <row r="126" spans="1:10" hidden="1" x14ac:dyDescent="0.25">
      <c r="A126" s="47"/>
      <c r="B126" s="128"/>
      <c r="C126" s="129"/>
      <c r="D126" s="125"/>
      <c r="E126" s="125"/>
      <c r="F126" s="91"/>
      <c r="G126" s="91"/>
      <c r="H126" s="91"/>
      <c r="I126" s="22"/>
      <c r="J126" s="22"/>
    </row>
    <row r="127" spans="1:10" hidden="1" x14ac:dyDescent="0.25">
      <c r="A127" s="47"/>
      <c r="B127" s="128"/>
      <c r="C127" s="129"/>
      <c r="D127" s="125"/>
      <c r="E127" s="125"/>
      <c r="F127" s="91"/>
      <c r="G127" s="91"/>
      <c r="H127" s="91"/>
      <c r="I127" s="22"/>
      <c r="J127" s="22"/>
    </row>
    <row r="128" spans="1:10" hidden="1" x14ac:dyDescent="0.25">
      <c r="A128" s="47"/>
      <c r="B128" s="128"/>
      <c r="C128" s="129"/>
      <c r="D128" s="125"/>
      <c r="E128" s="125"/>
      <c r="F128" s="91"/>
      <c r="G128" s="91"/>
      <c r="H128" s="91"/>
      <c r="I128" s="22"/>
      <c r="J128" s="22"/>
    </row>
    <row r="129" spans="1:10" hidden="1" x14ac:dyDescent="0.25">
      <c r="A129" s="47"/>
      <c r="B129" s="128"/>
      <c r="C129" s="129"/>
      <c r="D129" s="125"/>
      <c r="E129" s="125"/>
      <c r="F129" s="91"/>
      <c r="G129" s="91"/>
      <c r="H129" s="91"/>
      <c r="I129" s="22"/>
      <c r="J129" s="22"/>
    </row>
    <row r="130" spans="1:10" hidden="1" x14ac:dyDescent="0.25">
      <c r="A130" s="47"/>
      <c r="B130" s="128"/>
      <c r="C130" s="129"/>
      <c r="D130" s="125"/>
      <c r="E130" s="125"/>
      <c r="F130" s="91"/>
      <c r="G130" s="91"/>
      <c r="H130" s="91"/>
      <c r="I130" s="22"/>
      <c r="J130" s="22"/>
    </row>
    <row r="131" spans="1:10" hidden="1" x14ac:dyDescent="0.25">
      <c r="A131" s="47"/>
      <c r="B131" s="128"/>
      <c r="C131" s="129"/>
      <c r="D131" s="125"/>
      <c r="E131" s="125"/>
      <c r="F131" s="91"/>
      <c r="G131" s="91"/>
      <c r="H131" s="91"/>
      <c r="I131" s="22"/>
      <c r="J131" s="22"/>
    </row>
    <row r="132" spans="1:10" hidden="1" x14ac:dyDescent="0.25">
      <c r="A132" s="47"/>
      <c r="B132" s="128"/>
      <c r="C132" s="129"/>
      <c r="D132" s="125"/>
      <c r="E132" s="125"/>
      <c r="F132" s="91"/>
      <c r="G132" s="91"/>
      <c r="H132" s="91"/>
      <c r="I132" s="22"/>
      <c r="J132" s="22"/>
    </row>
    <row r="133" spans="1:10" hidden="1" x14ac:dyDescent="0.25">
      <c r="A133" s="47"/>
      <c r="B133" s="128"/>
      <c r="C133" s="129"/>
      <c r="D133" s="125"/>
      <c r="E133" s="125"/>
      <c r="F133" s="91"/>
      <c r="G133" s="91"/>
      <c r="H133" s="91"/>
      <c r="I133" s="22"/>
      <c r="J133" s="22"/>
    </row>
    <row r="134" spans="1:10" hidden="1" x14ac:dyDescent="0.25">
      <c r="A134" s="112" t="s">
        <v>35</v>
      </c>
      <c r="B134" s="120" t="s">
        <v>116</v>
      </c>
      <c r="C134" s="116"/>
      <c r="D134" s="116"/>
      <c r="E134" s="117"/>
      <c r="F134" s="108"/>
      <c r="G134" s="108"/>
      <c r="H134" s="108"/>
      <c r="I134" s="22"/>
      <c r="J134" s="22"/>
    </row>
    <row r="135" spans="1:10" ht="30.75" hidden="1" customHeight="1" x14ac:dyDescent="0.25">
      <c r="A135" s="112" t="s">
        <v>117</v>
      </c>
      <c r="B135" s="120" t="s">
        <v>118</v>
      </c>
      <c r="C135" s="116"/>
      <c r="D135" s="116"/>
      <c r="E135" s="117"/>
      <c r="F135" s="108"/>
      <c r="G135" s="121"/>
      <c r="H135" s="121"/>
      <c r="I135" s="22"/>
      <c r="J135" s="22"/>
    </row>
    <row r="136" spans="1:10" ht="15" hidden="1" customHeight="1" x14ac:dyDescent="0.25">
      <c r="A136" s="112" t="s">
        <v>119</v>
      </c>
      <c r="B136" s="120" t="s">
        <v>120</v>
      </c>
      <c r="C136" s="116"/>
      <c r="D136" s="116"/>
      <c r="E136" s="117"/>
      <c r="F136" s="108"/>
      <c r="G136" s="121"/>
      <c r="H136" s="121"/>
      <c r="I136" s="22"/>
      <c r="J136" s="22"/>
    </row>
    <row r="137" spans="1:10" ht="15" hidden="1" customHeight="1" x14ac:dyDescent="0.25">
      <c r="A137" s="112" t="s">
        <v>121</v>
      </c>
      <c r="B137" s="120" t="s">
        <v>122</v>
      </c>
      <c r="C137" s="116"/>
      <c r="D137" s="116"/>
      <c r="E137" s="117"/>
      <c r="F137" s="108"/>
      <c r="G137" s="121"/>
      <c r="H137" s="121"/>
      <c r="I137" s="22"/>
      <c r="J137" s="22"/>
    </row>
    <row r="138" spans="1:10" ht="15" hidden="1" customHeight="1" x14ac:dyDescent="0.25">
      <c r="A138" s="112" t="s">
        <v>123</v>
      </c>
      <c r="B138" s="120" t="s">
        <v>124</v>
      </c>
      <c r="C138" s="116"/>
      <c r="D138" s="116"/>
      <c r="E138" s="117"/>
      <c r="F138" s="108"/>
      <c r="G138" s="121"/>
      <c r="H138" s="121"/>
      <c r="I138" s="22"/>
      <c r="J138" s="22"/>
    </row>
    <row r="139" spans="1:10" ht="15" hidden="1" customHeight="1" x14ac:dyDescent="0.25">
      <c r="A139" s="47" t="s">
        <v>125</v>
      </c>
      <c r="B139" s="36" t="s">
        <v>126</v>
      </c>
      <c r="C139" s="116"/>
      <c r="D139" s="116"/>
      <c r="E139" s="117"/>
      <c r="F139" s="108"/>
      <c r="G139" s="119"/>
      <c r="H139" s="119"/>
      <c r="I139" s="22"/>
      <c r="J139" s="22"/>
    </row>
    <row r="140" spans="1:10" ht="15" hidden="1" customHeight="1" x14ac:dyDescent="0.25">
      <c r="A140" s="47" t="s">
        <v>127</v>
      </c>
      <c r="B140" s="64" t="s">
        <v>128</v>
      </c>
      <c r="C140" s="64"/>
      <c r="D140" s="64"/>
      <c r="E140" s="64"/>
      <c r="F140" s="108"/>
      <c r="G140" s="119"/>
      <c r="H140" s="119"/>
      <c r="I140" s="22"/>
      <c r="J140" s="22"/>
    </row>
    <row r="141" spans="1:10" ht="15" hidden="1" customHeight="1" x14ac:dyDescent="0.25">
      <c r="A141" s="112" t="s">
        <v>129</v>
      </c>
      <c r="B141" s="120" t="s">
        <v>130</v>
      </c>
      <c r="C141" s="116"/>
      <c r="D141" s="116"/>
      <c r="E141" s="117"/>
      <c r="F141" s="108"/>
      <c r="G141" s="121"/>
      <c r="H141" s="121"/>
      <c r="I141" s="22"/>
      <c r="J141" s="22"/>
    </row>
    <row r="142" spans="1:10" ht="15" hidden="1" customHeight="1" x14ac:dyDescent="0.25">
      <c r="A142" s="47" t="s">
        <v>131</v>
      </c>
      <c r="B142" s="36" t="s">
        <v>126</v>
      </c>
      <c r="C142" s="116"/>
      <c r="D142" s="116"/>
      <c r="E142" s="117"/>
      <c r="F142" s="108"/>
      <c r="G142" s="119"/>
      <c r="H142" s="119"/>
      <c r="I142" s="22"/>
      <c r="J142" s="22"/>
    </row>
    <row r="143" spans="1:10" ht="15" hidden="1" customHeight="1" x14ac:dyDescent="0.25">
      <c r="A143" s="47" t="s">
        <v>132</v>
      </c>
      <c r="B143" s="36" t="s">
        <v>133</v>
      </c>
      <c r="C143" s="116"/>
      <c r="D143" s="116"/>
      <c r="E143" s="117"/>
      <c r="F143" s="108"/>
      <c r="G143" s="119"/>
      <c r="H143" s="119"/>
      <c r="I143" s="22"/>
      <c r="J143" s="22"/>
    </row>
    <row r="144" spans="1:10" ht="15" hidden="1" customHeight="1" x14ac:dyDescent="0.25">
      <c r="A144" s="47"/>
      <c r="B144" s="122" t="s">
        <v>93</v>
      </c>
      <c r="C144" s="123"/>
      <c r="D144" s="124"/>
      <c r="E144" s="125"/>
      <c r="F144" s="91"/>
      <c r="G144" s="91"/>
      <c r="H144" s="91"/>
      <c r="I144" s="22"/>
      <c r="J144" s="22"/>
    </row>
    <row r="145" spans="1:14" ht="15" hidden="1" customHeight="1" x14ac:dyDescent="0.25">
      <c r="A145" s="47"/>
      <c r="B145" s="122" t="s">
        <v>94</v>
      </c>
      <c r="C145" s="123"/>
      <c r="D145" s="124"/>
      <c r="E145" s="125"/>
      <c r="F145" s="91"/>
      <c r="G145" s="91"/>
      <c r="H145" s="91"/>
      <c r="I145" s="22"/>
      <c r="J145" s="22"/>
    </row>
    <row r="146" spans="1:14" ht="15" customHeight="1" x14ac:dyDescent="0.25">
      <c r="A146" s="112">
        <v>3</v>
      </c>
      <c r="B146" s="113" t="s">
        <v>134</v>
      </c>
      <c r="C146" s="114"/>
      <c r="D146" s="114"/>
      <c r="E146" s="115"/>
      <c r="F146" s="108">
        <f>SUM(F147:F148)</f>
        <v>0</v>
      </c>
      <c r="G146" s="108">
        <f t="shared" ref="G146:J146" si="10">SUM(G147:G148)</f>
        <v>973.22</v>
      </c>
      <c r="H146" s="108">
        <f t="shared" si="10"/>
        <v>-1050.19</v>
      </c>
      <c r="I146" s="108">
        <f t="shared" si="10"/>
        <v>0</v>
      </c>
      <c r="J146" s="108">
        <f t="shared" si="10"/>
        <v>0</v>
      </c>
    </row>
    <row r="147" spans="1:14" ht="18" customHeight="1" x14ac:dyDescent="0.25">
      <c r="A147" s="47"/>
      <c r="B147" s="88" t="s">
        <v>93</v>
      </c>
      <c r="C147" s="89"/>
      <c r="D147" s="89"/>
      <c r="E147" s="90"/>
      <c r="F147" s="91">
        <f>'[1]Приложение 4'!P109</f>
        <v>0</v>
      </c>
      <c r="G147" s="91">
        <f>[2]Кальк_корр.2020!W109</f>
        <v>2314.29</v>
      </c>
      <c r="H147" s="91">
        <v>0</v>
      </c>
      <c r="I147" s="80">
        <v>0</v>
      </c>
      <c r="J147" s="80">
        <v>0</v>
      </c>
    </row>
    <row r="148" spans="1:14" ht="18" customHeight="1" x14ac:dyDescent="0.25">
      <c r="A148" s="47"/>
      <c r="B148" s="88" t="s">
        <v>94</v>
      </c>
      <c r="C148" s="89"/>
      <c r="D148" s="89"/>
      <c r="E148" s="90"/>
      <c r="F148" s="91">
        <v>0</v>
      </c>
      <c r="G148" s="91">
        <f>[2]Кальк_корр.2020!Z109</f>
        <v>-1341.07</v>
      </c>
      <c r="H148" s="91">
        <f>'[1]Приложение 4'!AT109</f>
        <v>-1050.19</v>
      </c>
      <c r="I148" s="80">
        <f>'[1]Приложение 4'!BF109</f>
        <v>0</v>
      </c>
      <c r="J148" s="80">
        <f>'[1]Приложение 4'!BN109</f>
        <v>0</v>
      </c>
    </row>
    <row r="149" spans="1:14" s="130" customFormat="1" ht="15.75" customHeight="1" x14ac:dyDescent="0.25">
      <c r="A149" s="112" t="s">
        <v>135</v>
      </c>
      <c r="B149" s="113" t="s">
        <v>136</v>
      </c>
      <c r="C149" s="114"/>
      <c r="D149" s="114"/>
      <c r="E149" s="115"/>
      <c r="F149" s="108">
        <f>F150+F151</f>
        <v>95383.35</v>
      </c>
      <c r="G149" s="108">
        <f t="shared" ref="G149:J149" si="11">G150+G151</f>
        <v>95855.619999999981</v>
      </c>
      <c r="H149" s="108">
        <f t="shared" si="11"/>
        <v>99375.039999999994</v>
      </c>
      <c r="I149" s="108">
        <f t="shared" si="11"/>
        <v>103698.85</v>
      </c>
      <c r="J149" s="108">
        <f t="shared" si="11"/>
        <v>107263.79</v>
      </c>
    </row>
    <row r="150" spans="1:14" s="130" customFormat="1" ht="15.75" customHeight="1" x14ac:dyDescent="0.25">
      <c r="A150" s="112"/>
      <c r="B150" s="131" t="s">
        <v>93</v>
      </c>
      <c r="C150" s="132"/>
      <c r="D150" s="132"/>
      <c r="E150" s="133"/>
      <c r="F150" s="108">
        <f>F124+F82</f>
        <v>28876.489999999998</v>
      </c>
      <c r="G150" s="108">
        <f>G82+G124+G147</f>
        <v>30250.98</v>
      </c>
      <c r="H150" s="108">
        <f t="shared" ref="H150:J150" si="12">H124+H82</f>
        <v>29580.45</v>
      </c>
      <c r="I150" s="108">
        <f t="shared" si="12"/>
        <v>30520.82</v>
      </c>
      <c r="J150" s="108">
        <f t="shared" si="12"/>
        <v>31616.67</v>
      </c>
    </row>
    <row r="151" spans="1:14" s="130" customFormat="1" ht="15.75" customHeight="1" x14ac:dyDescent="0.25">
      <c r="A151" s="112"/>
      <c r="B151" s="113" t="s">
        <v>94</v>
      </c>
      <c r="C151" s="114"/>
      <c r="D151" s="114"/>
      <c r="E151" s="115"/>
      <c r="F151" s="108">
        <f>F83+F125</f>
        <v>66506.86</v>
      </c>
      <c r="G151" s="108">
        <f>G83+G125+G148</f>
        <v>65604.639999999985</v>
      </c>
      <c r="H151" s="108">
        <f>H83+H125+H148</f>
        <v>69794.59</v>
      </c>
      <c r="I151" s="108">
        <f t="shared" ref="I151:J151" si="13">I83+I125</f>
        <v>73178.03</v>
      </c>
      <c r="J151" s="108">
        <f t="shared" si="13"/>
        <v>75647.12</v>
      </c>
      <c r="K151" s="134"/>
      <c r="L151" s="134"/>
      <c r="M151" s="134"/>
      <c r="N151" s="134"/>
    </row>
    <row r="152" spans="1:14" ht="29.25" customHeight="1" x14ac:dyDescent="0.25">
      <c r="A152" s="135" t="s">
        <v>137</v>
      </c>
      <c r="B152" s="135"/>
      <c r="C152" s="135"/>
      <c r="D152" s="135"/>
      <c r="E152" s="135"/>
      <c r="F152" s="135"/>
      <c r="G152" s="135"/>
      <c r="H152" s="135"/>
      <c r="I152" s="135"/>
      <c r="J152" s="135"/>
    </row>
    <row r="153" spans="1:14" ht="15" customHeight="1" x14ac:dyDescent="0.25">
      <c r="A153" s="20" t="s">
        <v>32</v>
      </c>
      <c r="B153" s="17" t="s">
        <v>15</v>
      </c>
      <c r="C153" s="17"/>
      <c r="D153" s="17"/>
      <c r="E153" s="17"/>
      <c r="F153" s="17"/>
      <c r="G153" s="46" t="s">
        <v>138</v>
      </c>
      <c r="H153" s="46"/>
      <c r="I153" s="46" t="s">
        <v>139</v>
      </c>
      <c r="J153" s="46"/>
    </row>
    <row r="154" spans="1:14" x14ac:dyDescent="0.25">
      <c r="A154" s="20"/>
      <c r="B154" s="17"/>
      <c r="C154" s="17"/>
      <c r="D154" s="17"/>
      <c r="E154" s="17"/>
      <c r="F154" s="17"/>
      <c r="G154" s="46"/>
      <c r="H154" s="46"/>
      <c r="I154" s="46"/>
      <c r="J154" s="46"/>
    </row>
    <row r="155" spans="1:14" ht="8.25" customHeight="1" x14ac:dyDescent="0.25">
      <c r="A155" s="20"/>
      <c r="B155" s="17"/>
      <c r="C155" s="17"/>
      <c r="D155" s="17"/>
      <c r="E155" s="17"/>
      <c r="F155" s="17"/>
      <c r="G155" s="46"/>
      <c r="H155" s="46"/>
      <c r="I155" s="46"/>
      <c r="J155" s="46"/>
    </row>
    <row r="156" spans="1:14" ht="7.5" hidden="1" customHeight="1" x14ac:dyDescent="0.25">
      <c r="A156" s="20"/>
      <c r="B156" s="17"/>
      <c r="C156" s="17"/>
      <c r="D156" s="17"/>
      <c r="E156" s="17"/>
      <c r="F156" s="17"/>
      <c r="G156" s="46"/>
      <c r="H156" s="46"/>
      <c r="I156" s="52"/>
      <c r="J156" s="52"/>
    </row>
    <row r="157" spans="1:14" ht="33" customHeight="1" x14ac:dyDescent="0.25">
      <c r="A157" s="53" t="s">
        <v>22</v>
      </c>
      <c r="B157" s="46" t="s">
        <v>140</v>
      </c>
      <c r="C157" s="46"/>
      <c r="D157" s="46"/>
      <c r="E157" s="46"/>
      <c r="F157" s="46"/>
      <c r="G157" s="136">
        <v>43466</v>
      </c>
      <c r="H157" s="136"/>
      <c r="I157" s="136">
        <v>45291</v>
      </c>
      <c r="J157" s="136"/>
    </row>
    <row r="158" spans="1:14" ht="15" hidden="1" customHeight="1" x14ac:dyDescent="0.25">
      <c r="A158" s="137" t="s">
        <v>34</v>
      </c>
      <c r="B158" s="26"/>
      <c r="C158" s="26"/>
      <c r="D158" s="26"/>
      <c r="E158" s="138"/>
      <c r="F158" s="139"/>
      <c r="G158" s="58"/>
      <c r="H158" s="60"/>
      <c r="I158" s="3"/>
      <c r="J158" s="3"/>
    </row>
    <row r="159" spans="1:14" ht="15" hidden="1" customHeight="1" x14ac:dyDescent="0.25">
      <c r="A159" s="53" t="s">
        <v>36</v>
      </c>
      <c r="B159" s="92" t="s">
        <v>36</v>
      </c>
      <c r="C159" s="93"/>
      <c r="D159" s="94"/>
      <c r="E159" s="140"/>
      <c r="F159" s="51"/>
      <c r="G159" s="48"/>
      <c r="H159" s="50"/>
      <c r="I159" s="3"/>
      <c r="J159" s="3"/>
    </row>
    <row r="160" spans="1:14" ht="31.5" hidden="1" customHeight="1" x14ac:dyDescent="0.25">
      <c r="A160" s="141" t="s">
        <v>141</v>
      </c>
      <c r="B160" s="141"/>
      <c r="C160" s="141"/>
      <c r="D160" s="141"/>
      <c r="E160" s="141"/>
      <c r="F160" s="141"/>
      <c r="G160" s="141"/>
      <c r="H160" s="141"/>
    </row>
    <row r="161" spans="1:10" ht="15.75" hidden="1" customHeight="1" x14ac:dyDescent="0.25">
      <c r="A161" s="142" t="s">
        <v>142</v>
      </c>
      <c r="B161" s="142"/>
      <c r="C161" s="142"/>
      <c r="D161" s="142"/>
      <c r="E161" s="142"/>
      <c r="F161" s="142"/>
      <c r="G161" s="142"/>
      <c r="H161" s="142"/>
    </row>
    <row r="162" spans="1:10" ht="15" hidden="1" customHeight="1" x14ac:dyDescent="0.25">
      <c r="A162" s="20" t="s">
        <v>32</v>
      </c>
      <c r="B162" s="17" t="s">
        <v>143</v>
      </c>
      <c r="C162" s="17"/>
      <c r="D162" s="17"/>
      <c r="E162" s="143"/>
      <c r="F162" s="23" t="s">
        <v>144</v>
      </c>
      <c r="G162" s="95" t="s">
        <v>40</v>
      </c>
      <c r="H162" s="97"/>
      <c r="I162" s="3"/>
      <c r="J162" s="3"/>
    </row>
    <row r="163" spans="1:10" ht="15" hidden="1" customHeight="1" x14ac:dyDescent="0.25">
      <c r="A163" s="20"/>
      <c r="B163" s="17"/>
      <c r="C163" s="17"/>
      <c r="D163" s="17"/>
      <c r="E163" s="144"/>
      <c r="F163" s="25"/>
      <c r="G163" s="101"/>
      <c r="H163" s="103"/>
      <c r="I163" s="3"/>
      <c r="J163" s="3"/>
    </row>
    <row r="164" spans="1:10" ht="45" hidden="1" customHeight="1" x14ac:dyDescent="0.25">
      <c r="A164" s="47" t="s">
        <v>22</v>
      </c>
      <c r="B164" s="92" t="s">
        <v>145</v>
      </c>
      <c r="C164" s="93"/>
      <c r="D164" s="94"/>
      <c r="E164" s="140"/>
      <c r="F164" s="28" t="s">
        <v>21</v>
      </c>
      <c r="G164" s="48" t="s">
        <v>25</v>
      </c>
      <c r="H164" s="50"/>
      <c r="I164" s="3"/>
      <c r="J164" s="3"/>
    </row>
    <row r="165" spans="1:10" ht="36" hidden="1" customHeight="1" x14ac:dyDescent="0.25">
      <c r="A165" s="47" t="s">
        <v>34</v>
      </c>
      <c r="B165" s="92" t="s">
        <v>146</v>
      </c>
      <c r="C165" s="93"/>
      <c r="D165" s="94"/>
      <c r="E165" s="140"/>
      <c r="F165" s="28" t="s">
        <v>21</v>
      </c>
      <c r="G165" s="48" t="s">
        <v>25</v>
      </c>
      <c r="H165" s="50"/>
      <c r="I165" s="3"/>
      <c r="J165" s="3"/>
    </row>
    <row r="166" spans="1:10" ht="15.75" hidden="1" customHeight="1" x14ac:dyDescent="0.25">
      <c r="A166" s="145" t="s">
        <v>147</v>
      </c>
      <c r="B166" s="145"/>
      <c r="C166" s="145"/>
      <c r="D166" s="145"/>
      <c r="E166" s="145"/>
      <c r="F166" s="145"/>
      <c r="G166" s="145"/>
      <c r="H166" s="145"/>
      <c r="I166" s="3"/>
      <c r="J166" s="3"/>
    </row>
    <row r="167" spans="1:10" ht="15" hidden="1" customHeight="1" x14ac:dyDescent="0.25">
      <c r="A167" s="20" t="s">
        <v>32</v>
      </c>
      <c r="B167" s="17" t="s">
        <v>143</v>
      </c>
      <c r="C167" s="17"/>
      <c r="D167" s="17"/>
      <c r="E167" s="143"/>
      <c r="F167" s="23" t="s">
        <v>144</v>
      </c>
      <c r="G167" s="95" t="s">
        <v>40</v>
      </c>
      <c r="H167" s="97"/>
      <c r="I167" s="3"/>
      <c r="J167" s="3"/>
    </row>
    <row r="168" spans="1:10" ht="15" hidden="1" customHeight="1" x14ac:dyDescent="0.25">
      <c r="A168" s="20"/>
      <c r="B168" s="17"/>
      <c r="C168" s="17"/>
      <c r="D168" s="17"/>
      <c r="E168" s="144"/>
      <c r="F168" s="25"/>
      <c r="G168" s="101"/>
      <c r="H168" s="103"/>
      <c r="I168" s="3"/>
      <c r="J168" s="3"/>
    </row>
    <row r="169" spans="1:10" ht="39.75" hidden="1" customHeight="1" x14ac:dyDescent="0.25">
      <c r="A169" s="47" t="s">
        <v>22</v>
      </c>
      <c r="B169" s="92" t="s">
        <v>148</v>
      </c>
      <c r="C169" s="93"/>
      <c r="D169" s="94"/>
      <c r="E169" s="140"/>
      <c r="F169" s="51"/>
      <c r="G169" s="48"/>
      <c r="H169" s="50"/>
      <c r="I169" s="3"/>
      <c r="J169" s="3"/>
    </row>
    <row r="170" spans="1:10" ht="33" hidden="1" customHeight="1" x14ac:dyDescent="0.25">
      <c r="A170" s="47" t="s">
        <v>34</v>
      </c>
      <c r="B170" s="92" t="s">
        <v>149</v>
      </c>
      <c r="C170" s="93"/>
      <c r="D170" s="94"/>
      <c r="E170" s="140"/>
      <c r="F170" s="51"/>
      <c r="G170" s="48"/>
      <c r="H170" s="50"/>
      <c r="I170" s="3"/>
      <c r="J170" s="3"/>
    </row>
    <row r="171" spans="1:10" hidden="1" x14ac:dyDescent="0.25">
      <c r="A171" s="146"/>
      <c r="B171" s="147"/>
      <c r="C171" s="147"/>
      <c r="D171" s="147"/>
      <c r="E171" s="147"/>
      <c r="F171" s="147"/>
      <c r="G171" s="148"/>
      <c r="H171" s="148"/>
      <c r="I171" s="3"/>
      <c r="J171" s="3"/>
    </row>
    <row r="172" spans="1:10" ht="15.75" hidden="1" customHeight="1" x14ac:dyDescent="0.25">
      <c r="A172" s="142" t="s">
        <v>150</v>
      </c>
      <c r="B172" s="142"/>
      <c r="C172" s="142"/>
      <c r="D172" s="142"/>
      <c r="E172" s="142"/>
      <c r="F172" s="142"/>
      <c r="G172" s="142"/>
      <c r="H172" s="142"/>
    </row>
    <row r="173" spans="1:10" ht="15" hidden="1" customHeight="1" x14ac:dyDescent="0.25">
      <c r="A173" s="20" t="s">
        <v>32</v>
      </c>
      <c r="B173" s="17" t="s">
        <v>143</v>
      </c>
      <c r="C173" s="17"/>
      <c r="D173" s="17"/>
      <c r="E173" s="143"/>
      <c r="F173" s="23" t="s">
        <v>144</v>
      </c>
      <c r="G173" s="95" t="s">
        <v>40</v>
      </c>
      <c r="H173" s="97"/>
      <c r="I173" s="3"/>
      <c r="J173" s="3"/>
    </row>
    <row r="174" spans="1:10" ht="15" hidden="1" customHeight="1" x14ac:dyDescent="0.25">
      <c r="A174" s="20"/>
      <c r="B174" s="17"/>
      <c r="C174" s="17"/>
      <c r="D174" s="17"/>
      <c r="E174" s="144"/>
      <c r="F174" s="25"/>
      <c r="G174" s="101"/>
      <c r="H174" s="103"/>
      <c r="I174" s="3"/>
      <c r="J174" s="3"/>
    </row>
    <row r="175" spans="1:10" ht="73.900000000000006" hidden="1" customHeight="1" x14ac:dyDescent="0.25">
      <c r="A175" s="47" t="s">
        <v>22</v>
      </c>
      <c r="B175" s="92" t="s">
        <v>151</v>
      </c>
      <c r="C175" s="93"/>
      <c r="D175" s="94"/>
      <c r="E175" s="140"/>
      <c r="F175" s="28" t="s">
        <v>152</v>
      </c>
      <c r="G175" s="149">
        <v>0</v>
      </c>
      <c r="H175" s="150"/>
      <c r="I175" s="3"/>
      <c r="J175" s="3"/>
    </row>
    <row r="176" spans="1:10" ht="15.75" hidden="1" customHeight="1" x14ac:dyDescent="0.25">
      <c r="A176" s="145" t="s">
        <v>153</v>
      </c>
      <c r="B176" s="145"/>
      <c r="C176" s="145"/>
      <c r="D176" s="145"/>
      <c r="E176" s="145"/>
      <c r="F176" s="145"/>
      <c r="G176" s="145"/>
      <c r="H176" s="145"/>
      <c r="I176" s="3"/>
      <c r="J176" s="3"/>
    </row>
    <row r="177" spans="1:10" ht="15" hidden="1" customHeight="1" x14ac:dyDescent="0.25">
      <c r="A177" s="20" t="s">
        <v>32</v>
      </c>
      <c r="B177" s="17" t="s">
        <v>143</v>
      </c>
      <c r="C177" s="17"/>
      <c r="D177" s="17"/>
      <c r="E177" s="143"/>
      <c r="F177" s="23" t="s">
        <v>144</v>
      </c>
      <c r="G177" s="95" t="s">
        <v>40</v>
      </c>
      <c r="H177" s="97"/>
      <c r="I177" s="3"/>
      <c r="J177" s="3"/>
    </row>
    <row r="178" spans="1:10" ht="15" hidden="1" customHeight="1" x14ac:dyDescent="0.25">
      <c r="A178" s="20"/>
      <c r="B178" s="17"/>
      <c r="C178" s="17"/>
      <c r="D178" s="17"/>
      <c r="E178" s="144"/>
      <c r="F178" s="25"/>
      <c r="G178" s="101"/>
      <c r="H178" s="103"/>
      <c r="I178" s="3"/>
      <c r="J178" s="3"/>
    </row>
    <row r="179" spans="1:10" ht="75" hidden="1" customHeight="1" x14ac:dyDescent="0.25">
      <c r="A179" s="47" t="s">
        <v>22</v>
      </c>
      <c r="B179" s="92" t="s">
        <v>154</v>
      </c>
      <c r="C179" s="93"/>
      <c r="D179" s="94"/>
      <c r="E179" s="140"/>
      <c r="F179" s="28" t="s">
        <v>152</v>
      </c>
      <c r="G179" s="48"/>
      <c r="H179" s="50"/>
      <c r="I179" s="3"/>
      <c r="J179" s="3"/>
    </row>
    <row r="180" spans="1:10" ht="15.75" hidden="1" customHeight="1" x14ac:dyDescent="0.25">
      <c r="A180" s="145" t="s">
        <v>155</v>
      </c>
      <c r="B180" s="145"/>
      <c r="C180" s="145"/>
      <c r="D180" s="145"/>
      <c r="E180" s="145"/>
      <c r="F180" s="145"/>
      <c r="G180" s="145"/>
      <c r="H180" s="145"/>
      <c r="I180" s="3"/>
      <c r="J180" s="3"/>
    </row>
    <row r="181" spans="1:10" ht="15" hidden="1" customHeight="1" x14ac:dyDescent="0.25">
      <c r="A181" s="20" t="s">
        <v>32</v>
      </c>
      <c r="B181" s="17" t="s">
        <v>143</v>
      </c>
      <c r="C181" s="17"/>
      <c r="D181" s="17"/>
      <c r="E181" s="143"/>
      <c r="F181" s="23" t="s">
        <v>144</v>
      </c>
      <c r="G181" s="95" t="s">
        <v>40</v>
      </c>
      <c r="H181" s="97"/>
      <c r="I181" s="3"/>
      <c r="J181" s="3"/>
    </row>
    <row r="182" spans="1:10" ht="15" hidden="1" customHeight="1" x14ac:dyDescent="0.25">
      <c r="A182" s="20"/>
      <c r="B182" s="17"/>
      <c r="C182" s="17"/>
      <c r="D182" s="17"/>
      <c r="E182" s="144"/>
      <c r="F182" s="25"/>
      <c r="G182" s="101"/>
      <c r="H182" s="103"/>
      <c r="I182" s="3"/>
      <c r="J182" s="3"/>
    </row>
    <row r="183" spans="1:10" ht="15" hidden="1" customHeight="1" x14ac:dyDescent="0.25">
      <c r="A183" s="47" t="s">
        <v>22</v>
      </c>
      <c r="B183" s="92" t="s">
        <v>156</v>
      </c>
      <c r="C183" s="93"/>
      <c r="D183" s="94"/>
      <c r="E183" s="140"/>
      <c r="F183" s="28" t="s">
        <v>152</v>
      </c>
      <c r="G183" s="149">
        <v>0</v>
      </c>
      <c r="H183" s="150"/>
      <c r="I183" s="3"/>
      <c r="J183" s="3"/>
    </row>
    <row r="184" spans="1:10" ht="15.75" hidden="1" customHeight="1" x14ac:dyDescent="0.25">
      <c r="A184" s="145" t="s">
        <v>157</v>
      </c>
      <c r="B184" s="145"/>
      <c r="C184" s="145"/>
      <c r="D184" s="145"/>
      <c r="E184" s="145"/>
      <c r="F184" s="145"/>
      <c r="G184" s="145"/>
      <c r="H184" s="145"/>
    </row>
    <row r="185" spans="1:10" ht="15" hidden="1" customHeight="1" x14ac:dyDescent="0.25">
      <c r="A185" s="20" t="s">
        <v>32</v>
      </c>
      <c r="B185" s="17" t="s">
        <v>143</v>
      </c>
      <c r="C185" s="17"/>
      <c r="D185" s="17"/>
      <c r="E185" s="119"/>
      <c r="F185" s="17" t="s">
        <v>144</v>
      </c>
      <c r="G185" s="95" t="s">
        <v>40</v>
      </c>
      <c r="H185" s="97"/>
      <c r="I185" s="3"/>
      <c r="J185" s="3"/>
    </row>
    <row r="186" spans="1:10" ht="9.75" hidden="1" customHeight="1" x14ac:dyDescent="0.25">
      <c r="A186" s="20"/>
      <c r="B186" s="17"/>
      <c r="C186" s="17"/>
      <c r="D186" s="17"/>
      <c r="E186" s="119"/>
      <c r="F186" s="17"/>
      <c r="G186" s="101"/>
      <c r="H186" s="103"/>
      <c r="I186" s="3"/>
      <c r="J186" s="3"/>
    </row>
    <row r="187" spans="1:10" ht="29.45" hidden="1" customHeight="1" x14ac:dyDescent="0.25">
      <c r="A187" s="47" t="s">
        <v>22</v>
      </c>
      <c r="B187" s="92" t="s">
        <v>158</v>
      </c>
      <c r="C187" s="93"/>
      <c r="D187" s="94"/>
      <c r="E187" s="140"/>
      <c r="F187" s="28" t="s">
        <v>21</v>
      </c>
      <c r="G187" s="48" t="s">
        <v>25</v>
      </c>
      <c r="H187" s="50"/>
      <c r="I187" s="3"/>
      <c r="J187" s="3"/>
    </row>
    <row r="188" spans="1:10" ht="30" hidden="1" customHeight="1" x14ac:dyDescent="0.25">
      <c r="A188" s="47" t="s">
        <v>34</v>
      </c>
      <c r="B188" s="92" t="s">
        <v>159</v>
      </c>
      <c r="C188" s="93"/>
      <c r="D188" s="94"/>
      <c r="E188" s="140"/>
      <c r="F188" s="28" t="s">
        <v>21</v>
      </c>
      <c r="G188" s="48" t="s">
        <v>25</v>
      </c>
      <c r="H188" s="50"/>
      <c r="I188" s="3"/>
      <c r="J188" s="3"/>
    </row>
    <row r="189" spans="1:10" ht="45" hidden="1" customHeight="1" x14ac:dyDescent="0.25">
      <c r="A189" s="53" t="s">
        <v>35</v>
      </c>
      <c r="B189" s="92" t="s">
        <v>160</v>
      </c>
      <c r="C189" s="93"/>
      <c r="D189" s="94"/>
      <c r="E189" s="140"/>
      <c r="F189" s="28" t="s">
        <v>21</v>
      </c>
      <c r="G189" s="48" t="s">
        <v>25</v>
      </c>
      <c r="H189" s="50"/>
      <c r="I189" s="3"/>
      <c r="J189" s="3"/>
    </row>
    <row r="190" spans="1:10" ht="15.75" hidden="1" customHeight="1" x14ac:dyDescent="0.25">
      <c r="A190" s="145" t="s">
        <v>161</v>
      </c>
      <c r="B190" s="145"/>
      <c r="C190" s="145"/>
      <c r="D190" s="145"/>
      <c r="E190" s="145"/>
      <c r="F190" s="145"/>
      <c r="G190" s="145"/>
      <c r="H190" s="145"/>
    </row>
    <row r="191" spans="1:10" ht="15" hidden="1" customHeight="1" x14ac:dyDescent="0.25">
      <c r="A191" s="20" t="s">
        <v>32</v>
      </c>
      <c r="B191" s="17" t="s">
        <v>143</v>
      </c>
      <c r="C191" s="17"/>
      <c r="D191" s="17"/>
      <c r="E191" s="143"/>
      <c r="F191" s="23" t="s">
        <v>144</v>
      </c>
      <c r="G191" s="95" t="s">
        <v>40</v>
      </c>
      <c r="H191" s="97"/>
      <c r="I191" s="3"/>
      <c r="J191" s="3"/>
    </row>
    <row r="192" spans="1:10" ht="15" hidden="1" customHeight="1" x14ac:dyDescent="0.25">
      <c r="A192" s="20"/>
      <c r="B192" s="17"/>
      <c r="C192" s="17"/>
      <c r="D192" s="17"/>
      <c r="E192" s="144"/>
      <c r="F192" s="25"/>
      <c r="G192" s="101"/>
      <c r="H192" s="103"/>
      <c r="I192" s="3"/>
      <c r="J192" s="3"/>
    </row>
    <row r="193" spans="1:10" ht="18" hidden="1" customHeight="1" x14ac:dyDescent="0.25">
      <c r="A193" s="47" t="s">
        <v>22</v>
      </c>
      <c r="B193" s="92" t="s">
        <v>162</v>
      </c>
      <c r="C193" s="93"/>
      <c r="D193" s="94"/>
      <c r="E193" s="140"/>
      <c r="F193" s="28" t="s">
        <v>21</v>
      </c>
      <c r="G193" s="48" t="s">
        <v>25</v>
      </c>
      <c r="H193" s="50"/>
      <c r="I193" s="3"/>
      <c r="J193" s="3"/>
    </row>
    <row r="194" spans="1:10" ht="15" hidden="1" customHeight="1" x14ac:dyDescent="0.25">
      <c r="A194" s="47" t="s">
        <v>34</v>
      </c>
      <c r="B194" s="37" t="s">
        <v>163</v>
      </c>
      <c r="C194" s="37"/>
      <c r="D194" s="37"/>
      <c r="E194" s="51"/>
      <c r="F194" s="28" t="s">
        <v>164</v>
      </c>
      <c r="G194" s="48"/>
      <c r="H194" s="50"/>
      <c r="I194" s="3"/>
      <c r="J194" s="3"/>
    </row>
    <row r="195" spans="1:10" ht="37.5" hidden="1" customHeight="1" x14ac:dyDescent="0.25">
      <c r="A195" s="47" t="s">
        <v>34</v>
      </c>
      <c r="B195" s="37" t="s">
        <v>165</v>
      </c>
      <c r="C195" s="37"/>
      <c r="D195" s="37"/>
      <c r="E195" s="51"/>
      <c r="F195" s="28" t="s">
        <v>166</v>
      </c>
      <c r="G195" s="151">
        <v>713.75</v>
      </c>
      <c r="H195" s="152"/>
      <c r="I195" s="3"/>
      <c r="J195" s="3"/>
    </row>
    <row r="196" spans="1:10" ht="36.75" hidden="1" customHeight="1" x14ac:dyDescent="0.25">
      <c r="A196" s="47" t="s">
        <v>35</v>
      </c>
      <c r="B196" s="36" t="s">
        <v>167</v>
      </c>
      <c r="C196" s="36"/>
      <c r="D196" s="36"/>
      <c r="E196" s="64"/>
      <c r="F196" s="28" t="s">
        <v>166</v>
      </c>
      <c r="G196" s="151">
        <v>688</v>
      </c>
      <c r="H196" s="152"/>
      <c r="I196" s="3"/>
      <c r="J196" s="3"/>
    </row>
    <row r="197" spans="1:10" ht="30.6" hidden="1" customHeight="1" x14ac:dyDescent="0.25">
      <c r="A197" s="47" t="s">
        <v>168</v>
      </c>
      <c r="B197" s="92" t="s">
        <v>169</v>
      </c>
      <c r="C197" s="93"/>
      <c r="D197" s="94"/>
      <c r="E197" s="140"/>
      <c r="F197" s="28" t="s">
        <v>170</v>
      </c>
      <c r="G197" s="48"/>
      <c r="H197" s="50"/>
      <c r="I197" s="3"/>
      <c r="J197" s="3"/>
    </row>
    <row r="198" spans="1:10" ht="31.15" hidden="1" customHeight="1" x14ac:dyDescent="0.25">
      <c r="A198" s="47" t="s">
        <v>112</v>
      </c>
      <c r="B198" s="36" t="s">
        <v>171</v>
      </c>
      <c r="C198" s="36"/>
      <c r="D198" s="36"/>
      <c r="E198" s="64"/>
      <c r="F198" s="28" t="s">
        <v>170</v>
      </c>
      <c r="G198" s="48"/>
      <c r="H198" s="50"/>
      <c r="I198" s="3"/>
      <c r="J198" s="3"/>
    </row>
    <row r="199" spans="1:10" hidden="1" x14ac:dyDescent="0.25">
      <c r="A199" s="135" t="s">
        <v>172</v>
      </c>
      <c r="B199" s="135"/>
      <c r="C199" s="135"/>
      <c r="D199" s="135"/>
      <c r="E199" s="135"/>
      <c r="F199" s="135"/>
      <c r="G199" s="135"/>
    </row>
    <row r="200" spans="1:10" ht="75" hidden="1" x14ac:dyDescent="0.25">
      <c r="A200" s="47" t="s">
        <v>32</v>
      </c>
      <c r="B200" s="17" t="s">
        <v>173</v>
      </c>
      <c r="C200" s="17"/>
      <c r="D200" s="17"/>
      <c r="E200" s="119"/>
      <c r="F200" s="119" t="s">
        <v>174</v>
      </c>
      <c r="G200" s="119" t="s">
        <v>175</v>
      </c>
      <c r="H200" s="119" t="s">
        <v>176</v>
      </c>
      <c r="I200" s="3"/>
      <c r="J200" s="3"/>
    </row>
    <row r="201" spans="1:10" s="161" customFormat="1" ht="17.25" hidden="1" customHeight="1" x14ac:dyDescent="0.25">
      <c r="A201" s="153" t="s">
        <v>22</v>
      </c>
      <c r="B201" s="154" t="s">
        <v>177</v>
      </c>
      <c r="C201" s="155"/>
      <c r="D201" s="156"/>
      <c r="E201" s="157"/>
      <c r="F201" s="158"/>
      <c r="G201" s="159" t="s">
        <v>25</v>
      </c>
      <c r="H201" s="159" t="s">
        <v>25</v>
      </c>
      <c r="I201" s="160"/>
      <c r="J201" s="160"/>
    </row>
    <row r="202" spans="1:10" ht="15.75" hidden="1" customHeight="1" x14ac:dyDescent="0.25">
      <c r="A202" s="145" t="s">
        <v>142</v>
      </c>
      <c r="B202" s="145"/>
      <c r="C202" s="145"/>
      <c r="D202" s="145"/>
      <c r="E202" s="145"/>
      <c r="F202" s="145"/>
      <c r="G202" s="145"/>
      <c r="H202" s="145"/>
    </row>
    <row r="203" spans="1:10" ht="15" hidden="1" customHeight="1" x14ac:dyDescent="0.25">
      <c r="A203" s="20" t="s">
        <v>32</v>
      </c>
      <c r="B203" s="17" t="s">
        <v>143</v>
      </c>
      <c r="C203" s="17"/>
      <c r="D203" s="17"/>
      <c r="E203" s="143"/>
      <c r="F203" s="23" t="s">
        <v>144</v>
      </c>
      <c r="G203" s="95" t="s">
        <v>40</v>
      </c>
      <c r="H203" s="97"/>
      <c r="I203" s="3"/>
      <c r="J203" s="3"/>
    </row>
    <row r="204" spans="1:10" ht="15" hidden="1" customHeight="1" x14ac:dyDescent="0.25">
      <c r="A204" s="20"/>
      <c r="B204" s="17"/>
      <c r="C204" s="17"/>
      <c r="D204" s="17"/>
      <c r="E204" s="144"/>
      <c r="F204" s="25"/>
      <c r="G204" s="101"/>
      <c r="H204" s="103"/>
      <c r="I204" s="3"/>
      <c r="J204" s="3"/>
    </row>
    <row r="205" spans="1:10" ht="45" hidden="1" customHeight="1" x14ac:dyDescent="0.25">
      <c r="A205" s="47" t="s">
        <v>22</v>
      </c>
      <c r="B205" s="92" t="s">
        <v>145</v>
      </c>
      <c r="C205" s="93"/>
      <c r="D205" s="94"/>
      <c r="E205" s="140"/>
      <c r="F205" s="28" t="s">
        <v>21</v>
      </c>
      <c r="G205" s="48" t="s">
        <v>25</v>
      </c>
      <c r="H205" s="50"/>
      <c r="I205" s="3"/>
      <c r="J205" s="3"/>
    </row>
    <row r="206" spans="1:10" ht="36" hidden="1" customHeight="1" x14ac:dyDescent="0.25">
      <c r="A206" s="47" t="s">
        <v>34</v>
      </c>
      <c r="B206" s="92" t="s">
        <v>146</v>
      </c>
      <c r="C206" s="93"/>
      <c r="D206" s="94"/>
      <c r="E206" s="140"/>
      <c r="F206" s="28" t="s">
        <v>21</v>
      </c>
      <c r="G206" s="48" t="s">
        <v>25</v>
      </c>
      <c r="H206" s="50"/>
      <c r="I206" s="3"/>
      <c r="J206" s="3"/>
    </row>
    <row r="207" spans="1:10" ht="15.75" hidden="1" customHeight="1" x14ac:dyDescent="0.25">
      <c r="A207" s="145" t="s">
        <v>147</v>
      </c>
      <c r="B207" s="145"/>
      <c r="C207" s="145"/>
      <c r="D207" s="145"/>
      <c r="E207" s="145"/>
      <c r="F207" s="145"/>
      <c r="G207" s="145"/>
      <c r="H207" s="145"/>
      <c r="I207" s="3"/>
      <c r="J207" s="3"/>
    </row>
    <row r="208" spans="1:10" ht="15" hidden="1" customHeight="1" x14ac:dyDescent="0.25">
      <c r="A208" s="20" t="s">
        <v>32</v>
      </c>
      <c r="B208" s="17" t="s">
        <v>143</v>
      </c>
      <c r="C208" s="17"/>
      <c r="D208" s="17"/>
      <c r="E208" s="143"/>
      <c r="F208" s="23" t="s">
        <v>144</v>
      </c>
      <c r="G208" s="95" t="s">
        <v>40</v>
      </c>
      <c r="H208" s="97"/>
      <c r="I208" s="3"/>
      <c r="J208" s="3"/>
    </row>
    <row r="209" spans="1:10" ht="15" hidden="1" customHeight="1" x14ac:dyDescent="0.25">
      <c r="A209" s="20"/>
      <c r="B209" s="17"/>
      <c r="C209" s="17"/>
      <c r="D209" s="17"/>
      <c r="E209" s="144"/>
      <c r="F209" s="25"/>
      <c r="G209" s="101"/>
      <c r="H209" s="103"/>
      <c r="I209" s="3"/>
      <c r="J209" s="3"/>
    </row>
    <row r="210" spans="1:10" ht="39.75" hidden="1" customHeight="1" x14ac:dyDescent="0.25">
      <c r="A210" s="47" t="s">
        <v>22</v>
      </c>
      <c r="B210" s="92" t="s">
        <v>148</v>
      </c>
      <c r="C210" s="93"/>
      <c r="D210" s="94"/>
      <c r="E210" s="140"/>
      <c r="F210" s="51"/>
      <c r="G210" s="48"/>
      <c r="H210" s="50"/>
      <c r="I210" s="3"/>
      <c r="J210" s="3"/>
    </row>
    <row r="211" spans="1:10" ht="33" hidden="1" customHeight="1" x14ac:dyDescent="0.25">
      <c r="A211" s="47" t="s">
        <v>34</v>
      </c>
      <c r="B211" s="92" t="s">
        <v>149</v>
      </c>
      <c r="C211" s="93"/>
      <c r="D211" s="94"/>
      <c r="E211" s="140"/>
      <c r="F211" s="51"/>
      <c r="G211" s="48"/>
      <c r="H211" s="50"/>
      <c r="I211" s="3"/>
      <c r="J211" s="3"/>
    </row>
    <row r="212" spans="1:10" hidden="1" x14ac:dyDescent="0.25">
      <c r="A212" s="146"/>
      <c r="B212" s="147"/>
      <c r="C212" s="147"/>
      <c r="D212" s="147"/>
      <c r="E212" s="147"/>
      <c r="F212" s="147"/>
      <c r="G212" s="148"/>
      <c r="H212" s="148"/>
      <c r="I212" s="3"/>
      <c r="J212" s="3"/>
    </row>
    <row r="213" spans="1:10" ht="15.75" hidden="1" customHeight="1" x14ac:dyDescent="0.25">
      <c r="A213" s="142" t="s">
        <v>150</v>
      </c>
      <c r="B213" s="142"/>
      <c r="C213" s="142"/>
      <c r="D213" s="142"/>
      <c r="E213" s="142"/>
      <c r="F213" s="142"/>
      <c r="G213" s="142"/>
      <c r="H213" s="142"/>
    </row>
    <row r="214" spans="1:10" ht="15" hidden="1" customHeight="1" x14ac:dyDescent="0.25">
      <c r="A214" s="20" t="s">
        <v>32</v>
      </c>
      <c r="B214" s="17" t="s">
        <v>143</v>
      </c>
      <c r="C214" s="17"/>
      <c r="D214" s="17"/>
      <c r="E214" s="143"/>
      <c r="F214" s="23" t="s">
        <v>144</v>
      </c>
      <c r="G214" s="95" t="s">
        <v>40</v>
      </c>
      <c r="H214" s="97"/>
      <c r="I214" s="3"/>
      <c r="J214" s="3"/>
    </row>
    <row r="215" spans="1:10" ht="15" hidden="1" customHeight="1" x14ac:dyDescent="0.25">
      <c r="A215" s="20"/>
      <c r="B215" s="17"/>
      <c r="C215" s="17"/>
      <c r="D215" s="17"/>
      <c r="E215" s="144"/>
      <c r="F215" s="25"/>
      <c r="G215" s="101"/>
      <c r="H215" s="103"/>
      <c r="I215" s="3"/>
      <c r="J215" s="3"/>
    </row>
    <row r="216" spans="1:10" ht="73.900000000000006" hidden="1" customHeight="1" x14ac:dyDescent="0.25">
      <c r="A216" s="47" t="s">
        <v>22</v>
      </c>
      <c r="B216" s="92" t="s">
        <v>151</v>
      </c>
      <c r="C216" s="93"/>
      <c r="D216" s="94"/>
      <c r="E216" s="140"/>
      <c r="F216" s="28" t="s">
        <v>152</v>
      </c>
      <c r="G216" s="149">
        <v>0</v>
      </c>
      <c r="H216" s="150"/>
      <c r="I216" s="3"/>
      <c r="J216" s="3"/>
    </row>
    <row r="217" spans="1:10" ht="15.75" hidden="1" customHeight="1" x14ac:dyDescent="0.25">
      <c r="A217" s="145" t="s">
        <v>153</v>
      </c>
      <c r="B217" s="145"/>
      <c r="C217" s="145"/>
      <c r="D217" s="145"/>
      <c r="E217" s="145"/>
      <c r="F217" s="145"/>
      <c r="G217" s="145"/>
      <c r="H217" s="145"/>
      <c r="I217" s="3"/>
      <c r="J217" s="3"/>
    </row>
    <row r="218" spans="1:10" ht="15" hidden="1" customHeight="1" x14ac:dyDescent="0.25">
      <c r="A218" s="20" t="s">
        <v>32</v>
      </c>
      <c r="B218" s="17" t="s">
        <v>143</v>
      </c>
      <c r="C218" s="17"/>
      <c r="D218" s="17"/>
      <c r="E218" s="143"/>
      <c r="F218" s="23" t="s">
        <v>144</v>
      </c>
      <c r="G218" s="95" t="s">
        <v>40</v>
      </c>
      <c r="H218" s="97"/>
      <c r="I218" s="3"/>
      <c r="J218" s="3"/>
    </row>
    <row r="219" spans="1:10" ht="15" hidden="1" customHeight="1" x14ac:dyDescent="0.25">
      <c r="A219" s="20"/>
      <c r="B219" s="17"/>
      <c r="C219" s="17"/>
      <c r="D219" s="17"/>
      <c r="E219" s="144"/>
      <c r="F219" s="25"/>
      <c r="G219" s="101"/>
      <c r="H219" s="103"/>
      <c r="I219" s="3"/>
      <c r="J219" s="3"/>
    </row>
    <row r="220" spans="1:10" ht="75" hidden="1" customHeight="1" x14ac:dyDescent="0.25">
      <c r="A220" s="47" t="s">
        <v>22</v>
      </c>
      <c r="B220" s="92" t="s">
        <v>154</v>
      </c>
      <c r="C220" s="93"/>
      <c r="D220" s="94"/>
      <c r="E220" s="140"/>
      <c r="F220" s="28" t="s">
        <v>152</v>
      </c>
      <c r="G220" s="48"/>
      <c r="H220" s="50"/>
      <c r="I220" s="3"/>
      <c r="J220" s="3"/>
    </row>
    <row r="221" spans="1:10" ht="15.75" hidden="1" customHeight="1" x14ac:dyDescent="0.25">
      <c r="A221" s="145" t="s">
        <v>155</v>
      </c>
      <c r="B221" s="145"/>
      <c r="C221" s="145"/>
      <c r="D221" s="145"/>
      <c r="E221" s="145"/>
      <c r="F221" s="145"/>
      <c r="G221" s="145"/>
      <c r="H221" s="145"/>
      <c r="I221" s="3"/>
      <c r="J221" s="3"/>
    </row>
    <row r="222" spans="1:10" ht="15" hidden="1" customHeight="1" x14ac:dyDescent="0.25">
      <c r="A222" s="20" t="s">
        <v>32</v>
      </c>
      <c r="B222" s="17" t="s">
        <v>143</v>
      </c>
      <c r="C222" s="17"/>
      <c r="D222" s="17"/>
      <c r="E222" s="143"/>
      <c r="F222" s="23" t="s">
        <v>144</v>
      </c>
      <c r="G222" s="95" t="s">
        <v>40</v>
      </c>
      <c r="H222" s="97"/>
      <c r="I222" s="3"/>
      <c r="J222" s="3"/>
    </row>
    <row r="223" spans="1:10" ht="15" hidden="1" customHeight="1" x14ac:dyDescent="0.25">
      <c r="A223" s="20"/>
      <c r="B223" s="17"/>
      <c r="C223" s="17"/>
      <c r="D223" s="17"/>
      <c r="E223" s="144"/>
      <c r="F223" s="25"/>
      <c r="G223" s="101"/>
      <c r="H223" s="103"/>
      <c r="I223" s="3"/>
      <c r="J223" s="3"/>
    </row>
    <row r="224" spans="1:10" ht="15" hidden="1" customHeight="1" x14ac:dyDescent="0.25">
      <c r="A224" s="47" t="s">
        <v>22</v>
      </c>
      <c r="B224" s="92" t="s">
        <v>156</v>
      </c>
      <c r="C224" s="93"/>
      <c r="D224" s="94"/>
      <c r="E224" s="140"/>
      <c r="F224" s="28" t="s">
        <v>152</v>
      </c>
      <c r="G224" s="149">
        <v>0</v>
      </c>
      <c r="H224" s="150"/>
      <c r="I224" s="3"/>
      <c r="J224" s="3"/>
    </row>
    <row r="225" spans="1:10" ht="15.75" hidden="1" customHeight="1" x14ac:dyDescent="0.25">
      <c r="A225" s="145" t="s">
        <v>157</v>
      </c>
      <c r="B225" s="145"/>
      <c r="C225" s="145"/>
      <c r="D225" s="145"/>
      <c r="E225" s="145"/>
      <c r="F225" s="145"/>
      <c r="G225" s="145"/>
      <c r="H225" s="145"/>
    </row>
    <row r="226" spans="1:10" ht="15" hidden="1" customHeight="1" x14ac:dyDescent="0.25">
      <c r="A226" s="20" t="s">
        <v>32</v>
      </c>
      <c r="B226" s="17" t="s">
        <v>143</v>
      </c>
      <c r="C226" s="17"/>
      <c r="D226" s="17"/>
      <c r="E226" s="119"/>
      <c r="F226" s="17" t="s">
        <v>144</v>
      </c>
      <c r="G226" s="95" t="s">
        <v>40</v>
      </c>
      <c r="H226" s="97"/>
      <c r="I226" s="3"/>
      <c r="J226" s="3"/>
    </row>
    <row r="227" spans="1:10" ht="9.75" hidden="1" customHeight="1" x14ac:dyDescent="0.25">
      <c r="A227" s="20"/>
      <c r="B227" s="17"/>
      <c r="C227" s="17"/>
      <c r="D227" s="17"/>
      <c r="E227" s="119"/>
      <c r="F227" s="17"/>
      <c r="G227" s="101"/>
      <c r="H227" s="103"/>
      <c r="I227" s="3"/>
      <c r="J227" s="3"/>
    </row>
    <row r="228" spans="1:10" ht="29.45" hidden="1" customHeight="1" x14ac:dyDescent="0.25">
      <c r="A228" s="47" t="s">
        <v>22</v>
      </c>
      <c r="B228" s="92" t="s">
        <v>158</v>
      </c>
      <c r="C228" s="93"/>
      <c r="D228" s="94"/>
      <c r="E228" s="140"/>
      <c r="F228" s="28" t="s">
        <v>21</v>
      </c>
      <c r="G228" s="48" t="s">
        <v>25</v>
      </c>
      <c r="H228" s="50"/>
      <c r="I228" s="3"/>
      <c r="J228" s="3"/>
    </row>
    <row r="229" spans="1:10" ht="30" hidden="1" customHeight="1" x14ac:dyDescent="0.25">
      <c r="A229" s="47" t="s">
        <v>34</v>
      </c>
      <c r="B229" s="92" t="s">
        <v>159</v>
      </c>
      <c r="C229" s="93"/>
      <c r="D229" s="94"/>
      <c r="E229" s="140"/>
      <c r="F229" s="28" t="s">
        <v>21</v>
      </c>
      <c r="G229" s="48" t="s">
        <v>25</v>
      </c>
      <c r="H229" s="50"/>
      <c r="I229" s="3"/>
      <c r="J229" s="3"/>
    </row>
    <row r="230" spans="1:10" ht="45" hidden="1" customHeight="1" x14ac:dyDescent="0.25">
      <c r="A230" s="53" t="s">
        <v>35</v>
      </c>
      <c r="B230" s="92" t="s">
        <v>160</v>
      </c>
      <c r="C230" s="93"/>
      <c r="D230" s="94"/>
      <c r="E230" s="140"/>
      <c r="F230" s="28" t="s">
        <v>21</v>
      </c>
      <c r="G230" s="48" t="s">
        <v>25</v>
      </c>
      <c r="H230" s="50"/>
      <c r="I230" s="3"/>
      <c r="J230" s="3"/>
    </row>
    <row r="231" spans="1:10" ht="15.75" hidden="1" customHeight="1" x14ac:dyDescent="0.25">
      <c r="A231" s="145" t="s">
        <v>161</v>
      </c>
      <c r="B231" s="145"/>
      <c r="C231" s="145"/>
      <c r="D231" s="145"/>
      <c r="E231" s="145"/>
      <c r="F231" s="145"/>
      <c r="G231" s="145"/>
      <c r="H231" s="145"/>
    </row>
    <row r="232" spans="1:10" ht="15" hidden="1" customHeight="1" x14ac:dyDescent="0.25">
      <c r="A232" s="20" t="s">
        <v>32</v>
      </c>
      <c r="B232" s="17" t="s">
        <v>143</v>
      </c>
      <c r="C232" s="17"/>
      <c r="D232" s="17"/>
      <c r="E232" s="119"/>
      <c r="F232" s="36" t="s">
        <v>144</v>
      </c>
      <c r="G232" s="95" t="s">
        <v>40</v>
      </c>
      <c r="H232" s="97"/>
      <c r="I232" s="3"/>
      <c r="J232" s="3"/>
    </row>
    <row r="233" spans="1:10" ht="15" hidden="1" customHeight="1" x14ac:dyDescent="0.25">
      <c r="A233" s="20"/>
      <c r="B233" s="17"/>
      <c r="C233" s="17"/>
      <c r="D233" s="17"/>
      <c r="E233" s="119"/>
      <c r="F233" s="36"/>
      <c r="G233" s="101"/>
      <c r="H233" s="103"/>
      <c r="I233" s="3"/>
      <c r="J233" s="3"/>
    </row>
    <row r="234" spans="1:10" ht="18" hidden="1" customHeight="1" x14ac:dyDescent="0.25">
      <c r="A234" s="47" t="s">
        <v>22</v>
      </c>
      <c r="B234" s="92" t="s">
        <v>162</v>
      </c>
      <c r="C234" s="93"/>
      <c r="D234" s="94"/>
      <c r="E234" s="140"/>
      <c r="F234" s="28" t="s">
        <v>21</v>
      </c>
      <c r="G234" s="48" t="s">
        <v>25</v>
      </c>
      <c r="H234" s="50"/>
      <c r="I234" s="3"/>
      <c r="J234" s="3"/>
    </row>
    <row r="235" spans="1:10" ht="15" hidden="1" customHeight="1" x14ac:dyDescent="0.25">
      <c r="A235" s="47" t="s">
        <v>34</v>
      </c>
      <c r="B235" s="37" t="s">
        <v>163</v>
      </c>
      <c r="C235" s="37"/>
      <c r="D235" s="37"/>
      <c r="E235" s="51"/>
      <c r="F235" s="28" t="s">
        <v>164</v>
      </c>
      <c r="G235" s="48"/>
      <c r="H235" s="50"/>
      <c r="I235" s="3"/>
      <c r="J235" s="3"/>
    </row>
    <row r="236" spans="1:10" ht="37.5" hidden="1" customHeight="1" x14ac:dyDescent="0.25">
      <c r="A236" s="47" t="s">
        <v>34</v>
      </c>
      <c r="B236" s="37" t="s">
        <v>165</v>
      </c>
      <c r="C236" s="37"/>
      <c r="D236" s="37"/>
      <c r="E236" s="51"/>
      <c r="F236" s="28" t="s">
        <v>166</v>
      </c>
      <c r="G236" s="162">
        <v>713.75</v>
      </c>
      <c r="H236" s="163"/>
      <c r="I236" s="3"/>
      <c r="J236" s="3"/>
    </row>
    <row r="237" spans="1:10" ht="36.75" hidden="1" customHeight="1" x14ac:dyDescent="0.25">
      <c r="A237" s="47" t="s">
        <v>35</v>
      </c>
      <c r="B237" s="36" t="s">
        <v>167</v>
      </c>
      <c r="C237" s="36"/>
      <c r="D237" s="36"/>
      <c r="E237" s="64"/>
      <c r="F237" s="28" t="s">
        <v>166</v>
      </c>
      <c r="G237" s="162">
        <v>688</v>
      </c>
      <c r="H237" s="163"/>
      <c r="I237" s="3"/>
      <c r="J237" s="3"/>
    </row>
    <row r="238" spans="1:10" ht="55.5" hidden="1" customHeight="1" x14ac:dyDescent="0.25">
      <c r="A238" s="47"/>
      <c r="B238" s="119"/>
      <c r="C238" s="119"/>
      <c r="D238" s="119"/>
      <c r="E238" s="119"/>
      <c r="F238" s="119"/>
      <c r="G238" s="119"/>
      <c r="H238" s="119"/>
      <c r="I238" s="3"/>
      <c r="J238" s="3"/>
    </row>
    <row r="239" spans="1:10" ht="55.5" hidden="1" customHeight="1" x14ac:dyDescent="0.25">
      <c r="A239" s="47"/>
      <c r="B239" s="119"/>
      <c r="C239" s="119"/>
      <c r="D239" s="119"/>
      <c r="E239" s="119"/>
      <c r="F239" s="119"/>
      <c r="G239" s="119"/>
      <c r="H239" s="119"/>
      <c r="I239" s="3"/>
      <c r="J239" s="3"/>
    </row>
    <row r="240" spans="1:10" ht="55.5" hidden="1" customHeight="1" x14ac:dyDescent="0.25">
      <c r="A240" s="47"/>
      <c r="B240" s="119"/>
      <c r="C240" s="119"/>
      <c r="D240" s="119"/>
      <c r="E240" s="119"/>
      <c r="F240" s="119"/>
      <c r="G240" s="119"/>
      <c r="H240" s="119"/>
      <c r="I240" s="3"/>
      <c r="J240" s="3"/>
    </row>
    <row r="241" spans="1:10" ht="55.5" hidden="1" customHeight="1" x14ac:dyDescent="0.25">
      <c r="A241" s="47"/>
      <c r="B241" s="119"/>
      <c r="C241" s="119"/>
      <c r="D241" s="119"/>
      <c r="E241" s="119"/>
      <c r="F241" s="119"/>
      <c r="G241" s="119"/>
      <c r="H241" s="119"/>
      <c r="I241" s="3"/>
      <c r="J241" s="3"/>
    </row>
    <row r="242" spans="1:10" ht="55.5" hidden="1" customHeight="1" x14ac:dyDescent="0.25">
      <c r="A242" s="47"/>
      <c r="B242" s="119"/>
      <c r="C242" s="119"/>
      <c r="D242" s="119"/>
      <c r="E242" s="119"/>
      <c r="F242" s="119"/>
      <c r="G242" s="119"/>
      <c r="H242" s="119"/>
      <c r="I242" s="3"/>
      <c r="J242" s="3"/>
    </row>
    <row r="243" spans="1:10" ht="17.25" hidden="1" customHeight="1" x14ac:dyDescent="0.25">
      <c r="A243" s="47" t="s">
        <v>22</v>
      </c>
      <c r="B243" s="17" t="s">
        <v>177</v>
      </c>
      <c r="C243" s="17"/>
      <c r="D243" s="17"/>
      <c r="E243" s="119"/>
      <c r="F243" s="64"/>
      <c r="G243" s="119" t="s">
        <v>25</v>
      </c>
      <c r="H243" s="119" t="s">
        <v>25</v>
      </c>
      <c r="I243" s="3"/>
      <c r="J243" s="3"/>
    </row>
    <row r="244" spans="1:10" hidden="1" x14ac:dyDescent="0.25">
      <c r="A244" s="47" t="s">
        <v>47</v>
      </c>
      <c r="B244" s="17" t="s">
        <v>36</v>
      </c>
      <c r="C244" s="17"/>
      <c r="D244" s="17"/>
      <c r="E244" s="119"/>
      <c r="F244" s="64"/>
      <c r="G244" s="119"/>
      <c r="H244" s="119"/>
      <c r="I244" s="3"/>
      <c r="J244" s="3"/>
    </row>
    <row r="245" spans="1:10" hidden="1" x14ac:dyDescent="0.25">
      <c r="A245" s="47" t="s">
        <v>49</v>
      </c>
      <c r="B245" s="17" t="s">
        <v>36</v>
      </c>
      <c r="C245" s="17"/>
      <c r="D245" s="17"/>
      <c r="E245" s="119"/>
      <c r="F245" s="64"/>
      <c r="G245" s="119"/>
      <c r="H245" s="119"/>
      <c r="I245" s="3"/>
      <c r="J245" s="3"/>
    </row>
    <row r="246" spans="1:10" hidden="1" x14ac:dyDescent="0.25">
      <c r="A246" s="47" t="s">
        <v>36</v>
      </c>
      <c r="B246" s="17" t="s">
        <v>36</v>
      </c>
      <c r="C246" s="17"/>
      <c r="D246" s="17"/>
      <c r="E246" s="119"/>
      <c r="F246" s="64"/>
      <c r="G246" s="119"/>
      <c r="H246" s="119"/>
      <c r="I246" s="3"/>
      <c r="J246" s="3"/>
    </row>
    <row r="247" spans="1:10" hidden="1" x14ac:dyDescent="0.25">
      <c r="A247" s="47"/>
      <c r="B247" s="119"/>
      <c r="C247" s="119"/>
      <c r="D247" s="119"/>
      <c r="E247" s="119"/>
      <c r="F247" s="64"/>
      <c r="G247" s="119"/>
      <c r="H247" s="119"/>
      <c r="I247" s="3"/>
      <c r="J247" s="3"/>
    </row>
    <row r="248" spans="1:10" s="161" customFormat="1" ht="56.25" hidden="1" customHeight="1" x14ac:dyDescent="0.25">
      <c r="A248" s="153" t="s">
        <v>34</v>
      </c>
      <c r="B248" s="154" t="s">
        <v>178</v>
      </c>
      <c r="C248" s="155"/>
      <c r="D248" s="156"/>
      <c r="E248" s="157"/>
      <c r="F248" s="159"/>
      <c r="G248" s="164"/>
      <c r="H248" s="165"/>
      <c r="I248" s="160"/>
      <c r="J248" s="160"/>
    </row>
    <row r="249" spans="1:10" s="175" customFormat="1" ht="20.25" hidden="1" customHeight="1" x14ac:dyDescent="0.25">
      <c r="A249" s="166"/>
      <c r="B249" s="167" t="s">
        <v>179</v>
      </c>
      <c r="C249" s="168"/>
      <c r="D249" s="169"/>
      <c r="E249" s="170"/>
      <c r="F249" s="171" t="s">
        <v>180</v>
      </c>
      <c r="G249" s="172">
        <v>1223.6199999999999</v>
      </c>
      <c r="H249" s="173"/>
      <c r="I249" s="174"/>
      <c r="J249" s="174"/>
    </row>
    <row r="250" spans="1:10" s="175" customFormat="1" ht="17.25" hidden="1" customHeight="1" x14ac:dyDescent="0.25">
      <c r="A250" s="166"/>
      <c r="B250" s="167" t="s">
        <v>181</v>
      </c>
      <c r="C250" s="168"/>
      <c r="D250" s="169"/>
      <c r="E250" s="170"/>
      <c r="F250" s="171" t="s">
        <v>180</v>
      </c>
      <c r="G250" s="172">
        <v>1238.1099999999999</v>
      </c>
      <c r="H250" s="173"/>
      <c r="I250" s="174"/>
      <c r="J250" s="174"/>
    </row>
    <row r="251" spans="1:10" s="175" customFormat="1" ht="17.25" hidden="1" customHeight="1" x14ac:dyDescent="0.25">
      <c r="A251" s="166"/>
      <c r="B251" s="167" t="s">
        <v>182</v>
      </c>
      <c r="C251" s="168"/>
      <c r="D251" s="169"/>
      <c r="E251" s="170"/>
      <c r="F251" s="171" t="s">
        <v>180</v>
      </c>
      <c r="G251" s="172">
        <v>1288.33</v>
      </c>
      <c r="H251" s="173"/>
      <c r="I251" s="174"/>
      <c r="J251" s="174"/>
    </row>
    <row r="252" spans="1:10" s="175" customFormat="1" ht="17.25" hidden="1" customHeight="1" x14ac:dyDescent="0.25">
      <c r="A252" s="176"/>
      <c r="B252" s="167" t="s">
        <v>183</v>
      </c>
      <c r="C252" s="168"/>
      <c r="D252" s="169"/>
      <c r="E252" s="170"/>
      <c r="F252" s="171" t="s">
        <v>180</v>
      </c>
      <c r="G252" s="172">
        <v>1340.43</v>
      </c>
      <c r="H252" s="173"/>
      <c r="I252" s="174"/>
      <c r="J252" s="174"/>
    </row>
    <row r="253" spans="1:10" ht="22.15" hidden="1" customHeight="1" x14ac:dyDescent="0.25">
      <c r="A253" s="135" t="s">
        <v>184</v>
      </c>
      <c r="B253" s="135"/>
      <c r="C253" s="135"/>
      <c r="D253" s="135"/>
      <c r="E253" s="135"/>
      <c r="F253" s="135"/>
      <c r="G253" s="135"/>
      <c r="H253" s="135"/>
    </row>
    <row r="254" spans="1:10" ht="65.25" hidden="1" customHeight="1" x14ac:dyDescent="0.25">
      <c r="A254" s="47" t="s">
        <v>32</v>
      </c>
      <c r="B254" s="17" t="s">
        <v>185</v>
      </c>
      <c r="C254" s="17"/>
      <c r="D254" s="17"/>
      <c r="E254" s="119"/>
      <c r="F254" s="119" t="s">
        <v>174</v>
      </c>
      <c r="G254" s="119" t="s">
        <v>186</v>
      </c>
      <c r="H254" s="119" t="s">
        <v>187</v>
      </c>
      <c r="I254" s="3"/>
      <c r="J254" s="3"/>
    </row>
    <row r="255" spans="1:10" ht="21" hidden="1" customHeight="1" x14ac:dyDescent="0.25">
      <c r="A255" s="47" t="s">
        <v>22</v>
      </c>
      <c r="B255" s="17" t="s">
        <v>188</v>
      </c>
      <c r="C255" s="17"/>
      <c r="D255" s="17"/>
      <c r="E255" s="119"/>
      <c r="F255" s="119" t="s">
        <v>189</v>
      </c>
      <c r="G255" s="119" t="s">
        <v>25</v>
      </c>
      <c r="H255" s="119" t="s">
        <v>25</v>
      </c>
      <c r="I255" s="3"/>
      <c r="J255" s="3"/>
    </row>
    <row r="256" spans="1:10" hidden="1" x14ac:dyDescent="0.25">
      <c r="A256" s="47" t="s">
        <v>47</v>
      </c>
      <c r="B256" s="17"/>
      <c r="C256" s="17"/>
      <c r="D256" s="17"/>
      <c r="E256" s="119"/>
      <c r="F256" s="119"/>
      <c r="G256" s="119"/>
      <c r="H256" s="119"/>
      <c r="I256" s="3"/>
      <c r="J256" s="3"/>
    </row>
    <row r="257" spans="1:12" ht="13.5" hidden="1" customHeight="1" x14ac:dyDescent="0.25">
      <c r="A257" s="47" t="s">
        <v>49</v>
      </c>
      <c r="B257" s="17"/>
      <c r="C257" s="17"/>
      <c r="D257" s="17"/>
      <c r="E257" s="119"/>
      <c r="F257" s="119"/>
      <c r="G257" s="119"/>
      <c r="H257" s="119"/>
      <c r="I257" s="3"/>
      <c r="J257" s="3"/>
    </row>
    <row r="258" spans="1:12" hidden="1" x14ac:dyDescent="0.25">
      <c r="A258" s="47" t="s">
        <v>36</v>
      </c>
      <c r="B258" s="17"/>
      <c r="C258" s="17"/>
      <c r="D258" s="17"/>
      <c r="E258" s="119"/>
      <c r="F258" s="119"/>
      <c r="G258" s="119"/>
      <c r="H258" s="119"/>
      <c r="I258" s="3"/>
      <c r="J258" s="3"/>
    </row>
    <row r="259" spans="1:12" hidden="1" x14ac:dyDescent="0.25">
      <c r="A259" s="47" t="s">
        <v>34</v>
      </c>
      <c r="B259" s="17"/>
      <c r="C259" s="17"/>
      <c r="D259" s="17"/>
      <c r="E259" s="119"/>
      <c r="F259" s="119" t="s">
        <v>180</v>
      </c>
      <c r="G259" s="119" t="s">
        <v>25</v>
      </c>
      <c r="H259" s="119" t="s">
        <v>25</v>
      </c>
      <c r="I259" s="3"/>
      <c r="J259" s="3"/>
    </row>
    <row r="260" spans="1:12" ht="19.149999999999999" hidden="1" customHeight="1" x14ac:dyDescent="0.25">
      <c r="A260" s="177" t="s">
        <v>190</v>
      </c>
      <c r="B260" s="177"/>
      <c r="C260" s="177"/>
      <c r="D260" s="177"/>
      <c r="E260" s="177"/>
      <c r="F260" s="177"/>
      <c r="G260" s="177"/>
    </row>
    <row r="261" spans="1:12" ht="15" hidden="1" customHeight="1" x14ac:dyDescent="0.25">
      <c r="A261" s="47" t="s">
        <v>32</v>
      </c>
      <c r="B261" s="17" t="s">
        <v>15</v>
      </c>
      <c r="C261" s="17"/>
      <c r="D261" s="17"/>
      <c r="E261" s="17"/>
      <c r="F261" s="17"/>
      <c r="G261" s="178" t="s">
        <v>191</v>
      </c>
      <c r="H261" s="179"/>
      <c r="I261" s="3"/>
      <c r="J261" s="3"/>
      <c r="K261" s="3"/>
    </row>
    <row r="262" spans="1:12" ht="18.75" hidden="1" customHeight="1" x14ac:dyDescent="0.25">
      <c r="A262" s="47" t="s">
        <v>22</v>
      </c>
      <c r="B262" s="92" t="s">
        <v>192</v>
      </c>
      <c r="C262" s="93"/>
      <c r="D262" s="93"/>
      <c r="E262" s="93"/>
      <c r="F262" s="94"/>
      <c r="G262" s="48" t="s">
        <v>25</v>
      </c>
      <c r="H262" s="50"/>
      <c r="I262" s="2"/>
      <c r="J262" s="3"/>
      <c r="K262" s="3"/>
      <c r="L262" s="3"/>
    </row>
    <row r="263" spans="1:12" ht="15" hidden="1" customHeight="1" x14ac:dyDescent="0.25">
      <c r="A263" s="47" t="s">
        <v>34</v>
      </c>
      <c r="B263" s="46" t="s">
        <v>36</v>
      </c>
      <c r="C263" s="46"/>
      <c r="D263" s="46"/>
      <c r="E263" s="46"/>
      <c r="F263" s="46"/>
      <c r="G263" s="48"/>
      <c r="H263" s="50"/>
      <c r="I263" s="2"/>
      <c r="J263" s="3"/>
      <c r="K263" s="3"/>
      <c r="L263" s="3"/>
    </row>
    <row r="264" spans="1:12" ht="15" hidden="1" customHeight="1" x14ac:dyDescent="0.25">
      <c r="A264" s="180" t="s">
        <v>36</v>
      </c>
      <c r="B264" s="24" t="s">
        <v>193</v>
      </c>
      <c r="C264" s="24"/>
      <c r="D264" s="24"/>
      <c r="E264" s="24"/>
      <c r="F264" s="24"/>
      <c r="G264" s="54"/>
      <c r="H264" s="56"/>
      <c r="I264" s="2"/>
      <c r="J264" s="3"/>
      <c r="K264" s="3"/>
      <c r="L264" s="3"/>
    </row>
    <row r="265" spans="1:12" ht="15" hidden="1" customHeight="1" x14ac:dyDescent="0.25">
      <c r="A265" s="181"/>
      <c r="B265" s="182"/>
      <c r="C265" s="182"/>
      <c r="D265" s="182"/>
      <c r="E265" s="182"/>
      <c r="F265" s="182"/>
      <c r="G265" s="182"/>
      <c r="H265" s="182"/>
      <c r="I265" s="2"/>
      <c r="J265" s="3"/>
      <c r="K265" s="3"/>
      <c r="L265" s="3"/>
    </row>
    <row r="266" spans="1:12" ht="15" hidden="1" customHeight="1" x14ac:dyDescent="0.25">
      <c r="A266" s="181"/>
      <c r="B266" s="182"/>
      <c r="C266" s="182"/>
      <c r="D266" s="182"/>
      <c r="E266" s="182"/>
      <c r="F266" s="182"/>
      <c r="G266" s="182"/>
      <c r="H266" s="182"/>
      <c r="I266" s="2"/>
      <c r="J266" s="3"/>
      <c r="K266" s="3"/>
      <c r="L266" s="3"/>
    </row>
    <row r="267" spans="1:12" ht="15" hidden="1" customHeight="1" x14ac:dyDescent="0.25">
      <c r="A267" s="181"/>
      <c r="B267" s="182"/>
      <c r="C267" s="182"/>
      <c r="D267" s="182"/>
      <c r="E267" s="182"/>
      <c r="F267" s="182"/>
      <c r="G267" s="182"/>
      <c r="H267" s="182"/>
      <c r="I267" s="2"/>
      <c r="J267" s="3"/>
      <c r="K267" s="3"/>
      <c r="L267" s="3"/>
    </row>
    <row r="268" spans="1:12" ht="15" customHeight="1" x14ac:dyDescent="0.25">
      <c r="A268" s="181"/>
      <c r="B268" s="182"/>
      <c r="C268" s="182"/>
      <c r="D268" s="182"/>
      <c r="E268" s="182"/>
      <c r="F268" s="182"/>
      <c r="G268" s="182"/>
      <c r="H268" s="182"/>
      <c r="I268" s="2"/>
      <c r="J268" s="3"/>
      <c r="K268" s="3"/>
      <c r="L268" s="3"/>
    </row>
    <row r="269" spans="1:12" ht="39.75" customHeight="1" x14ac:dyDescent="0.25">
      <c r="A269" s="183" t="s">
        <v>141</v>
      </c>
      <c r="B269" s="183"/>
      <c r="C269" s="183"/>
      <c r="D269" s="183"/>
      <c r="E269" s="183"/>
      <c r="F269" s="183"/>
      <c r="G269" s="183"/>
      <c r="H269" s="183"/>
      <c r="I269" s="183"/>
      <c r="J269" s="183"/>
    </row>
    <row r="270" spans="1:12" ht="22.5" hidden="1" customHeight="1" x14ac:dyDescent="0.25">
      <c r="A270" s="184"/>
      <c r="B270" s="184"/>
      <c r="C270" s="184"/>
      <c r="D270" s="184"/>
      <c r="E270" s="184"/>
      <c r="F270" s="184"/>
      <c r="G270" s="184"/>
      <c r="H270" s="184"/>
    </row>
    <row r="271" spans="1:12" ht="23.25" customHeight="1" x14ac:dyDescent="0.25">
      <c r="A271" s="185" t="s">
        <v>142</v>
      </c>
      <c r="B271" s="185"/>
      <c r="C271" s="185"/>
      <c r="D271" s="185"/>
      <c r="E271" s="185"/>
      <c r="F271" s="185"/>
      <c r="G271" s="185"/>
      <c r="H271" s="185"/>
    </row>
    <row r="272" spans="1:12" ht="15" customHeight="1" x14ac:dyDescent="0.25">
      <c r="A272" s="65" t="s">
        <v>32</v>
      </c>
      <c r="B272" s="66" t="s">
        <v>143</v>
      </c>
      <c r="C272" s="67"/>
      <c r="D272" s="67"/>
      <c r="E272" s="68"/>
      <c r="F272" s="18" t="s">
        <v>40</v>
      </c>
      <c r="G272" s="18"/>
      <c r="H272" s="18"/>
      <c r="I272" s="18"/>
      <c r="J272" s="18"/>
    </row>
    <row r="273" spans="1:10" x14ac:dyDescent="0.25">
      <c r="A273" s="65"/>
      <c r="B273" s="69"/>
      <c r="C273" s="70"/>
      <c r="D273" s="70"/>
      <c r="E273" s="71"/>
      <c r="F273" s="72" t="s">
        <v>41</v>
      </c>
      <c r="G273" s="72" t="s">
        <v>42</v>
      </c>
      <c r="H273" s="72" t="s">
        <v>43</v>
      </c>
      <c r="I273" s="72" t="s">
        <v>44</v>
      </c>
      <c r="J273" s="72" t="s">
        <v>45</v>
      </c>
    </row>
    <row r="274" spans="1:10" ht="59.25" customHeight="1" x14ac:dyDescent="0.25">
      <c r="A274" s="73" t="s">
        <v>22</v>
      </c>
      <c r="B274" s="109" t="s">
        <v>194</v>
      </c>
      <c r="C274" s="110"/>
      <c r="D274" s="110"/>
      <c r="E274" s="111"/>
      <c r="F274" s="186" t="s">
        <v>33</v>
      </c>
      <c r="G274" s="186" t="s">
        <v>33</v>
      </c>
      <c r="H274" s="186" t="s">
        <v>33</v>
      </c>
      <c r="I274" s="186" t="s">
        <v>33</v>
      </c>
      <c r="J274" s="186" t="s">
        <v>33</v>
      </c>
    </row>
    <row r="275" spans="1:10" ht="50.25" customHeight="1" x14ac:dyDescent="0.25">
      <c r="A275" s="73" t="s">
        <v>34</v>
      </c>
      <c r="B275" s="109" t="s">
        <v>195</v>
      </c>
      <c r="C275" s="110"/>
      <c r="D275" s="110"/>
      <c r="E275" s="111"/>
      <c r="F275" s="186" t="s">
        <v>33</v>
      </c>
      <c r="G275" s="186" t="s">
        <v>33</v>
      </c>
      <c r="H275" s="186" t="s">
        <v>33</v>
      </c>
      <c r="I275" s="186" t="s">
        <v>33</v>
      </c>
      <c r="J275" s="186" t="s">
        <v>33</v>
      </c>
    </row>
    <row r="276" spans="1:10" ht="15.75" hidden="1" customHeight="1" x14ac:dyDescent="0.25">
      <c r="A276" s="187" t="s">
        <v>147</v>
      </c>
      <c r="B276" s="187"/>
      <c r="C276" s="187"/>
      <c r="D276" s="187"/>
      <c r="E276" s="187"/>
      <c r="F276" s="187"/>
      <c r="G276" s="187"/>
      <c r="H276" s="187"/>
    </row>
    <row r="277" spans="1:10" ht="15" hidden="1" customHeight="1" x14ac:dyDescent="0.25">
      <c r="A277" s="65" t="s">
        <v>32</v>
      </c>
      <c r="B277" s="18" t="s">
        <v>143</v>
      </c>
      <c r="C277" s="18"/>
      <c r="D277" s="18"/>
      <c r="E277" s="188"/>
      <c r="F277" s="189" t="s">
        <v>40</v>
      </c>
      <c r="G277" s="190"/>
      <c r="H277" s="191"/>
    </row>
    <row r="278" spans="1:10" hidden="1" x14ac:dyDescent="0.25">
      <c r="A278" s="65"/>
      <c r="B278" s="18"/>
      <c r="C278" s="18"/>
      <c r="D278" s="18"/>
      <c r="E278" s="192"/>
      <c r="F278" s="192" t="s">
        <v>181</v>
      </c>
      <c r="G278" s="192" t="s">
        <v>182</v>
      </c>
      <c r="H278" s="192" t="s">
        <v>183</v>
      </c>
    </row>
    <row r="279" spans="1:10" ht="39.75" hidden="1" customHeight="1" x14ac:dyDescent="0.25">
      <c r="A279" s="73" t="s">
        <v>22</v>
      </c>
      <c r="B279" s="109" t="s">
        <v>196</v>
      </c>
      <c r="C279" s="110"/>
      <c r="D279" s="111"/>
      <c r="E279" s="193"/>
      <c r="F279" s="194" t="s">
        <v>33</v>
      </c>
      <c r="G279" s="194" t="s">
        <v>33</v>
      </c>
      <c r="H279" s="194" t="s">
        <v>33</v>
      </c>
    </row>
    <row r="280" spans="1:10" ht="34.5" hidden="1" customHeight="1" x14ac:dyDescent="0.25">
      <c r="A280" s="73" t="s">
        <v>34</v>
      </c>
      <c r="B280" s="109" t="s">
        <v>197</v>
      </c>
      <c r="C280" s="110"/>
      <c r="D280" s="111"/>
      <c r="E280" s="193"/>
      <c r="F280" s="194" t="s">
        <v>33</v>
      </c>
      <c r="G280" s="194" t="s">
        <v>33</v>
      </c>
      <c r="H280" s="194" t="s">
        <v>33</v>
      </c>
    </row>
    <row r="281" spans="1:10" hidden="1" x14ac:dyDescent="0.25">
      <c r="A281" s="195"/>
      <c r="B281" s="196"/>
      <c r="C281" s="196"/>
      <c r="D281" s="196"/>
      <c r="E281" s="196"/>
      <c r="F281" s="196"/>
      <c r="G281" s="197"/>
      <c r="H281" s="197"/>
    </row>
    <row r="282" spans="1:10" hidden="1" x14ac:dyDescent="0.25">
      <c r="A282" s="198"/>
      <c r="B282" s="199"/>
      <c r="C282" s="199"/>
      <c r="D282" s="199"/>
      <c r="E282" s="199"/>
      <c r="F282" s="199"/>
      <c r="G282" s="200"/>
      <c r="H282" s="200"/>
    </row>
    <row r="283" spans="1:10" hidden="1" x14ac:dyDescent="0.25">
      <c r="A283" s="198"/>
      <c r="B283" s="199"/>
      <c r="C283" s="199"/>
      <c r="D283" s="199"/>
      <c r="E283" s="199"/>
      <c r="F283" s="199"/>
      <c r="G283" s="200"/>
      <c r="H283" s="200"/>
    </row>
    <row r="284" spans="1:10" ht="22.5" customHeight="1" x14ac:dyDescent="0.25">
      <c r="A284" s="185" t="s">
        <v>150</v>
      </c>
      <c r="B284" s="185"/>
      <c r="C284" s="185"/>
      <c r="D284" s="185"/>
      <c r="E284" s="201"/>
      <c r="F284" s="201"/>
      <c r="G284" s="201"/>
      <c r="H284" s="201"/>
    </row>
    <row r="285" spans="1:10" ht="15" customHeight="1" x14ac:dyDescent="0.25">
      <c r="A285" s="65" t="s">
        <v>32</v>
      </c>
      <c r="B285" s="66" t="s">
        <v>143</v>
      </c>
      <c r="C285" s="67"/>
      <c r="D285" s="67"/>
      <c r="E285" s="68"/>
      <c r="F285" s="18" t="s">
        <v>40</v>
      </c>
      <c r="G285" s="18"/>
      <c r="H285" s="18"/>
      <c r="I285" s="18"/>
      <c r="J285" s="18"/>
    </row>
    <row r="286" spans="1:10" x14ac:dyDescent="0.25">
      <c r="A286" s="65"/>
      <c r="B286" s="69"/>
      <c r="C286" s="70"/>
      <c r="D286" s="70"/>
      <c r="E286" s="71"/>
      <c r="F286" s="72" t="s">
        <v>41</v>
      </c>
      <c r="G286" s="72" t="s">
        <v>42</v>
      </c>
      <c r="H286" s="72" t="s">
        <v>43</v>
      </c>
      <c r="I286" s="72" t="s">
        <v>44</v>
      </c>
      <c r="J286" s="72" t="s">
        <v>45</v>
      </c>
    </row>
    <row r="287" spans="1:10" ht="78" customHeight="1" x14ac:dyDescent="0.25">
      <c r="A287" s="73" t="s">
        <v>22</v>
      </c>
      <c r="B287" s="202" t="s">
        <v>198</v>
      </c>
      <c r="C287" s="202"/>
      <c r="D287" s="202"/>
      <c r="E287" s="202"/>
      <c r="F287" s="186">
        <v>0</v>
      </c>
      <c r="G287" s="186">
        <v>0</v>
      </c>
      <c r="H287" s="186">
        <v>0</v>
      </c>
      <c r="I287" s="186">
        <v>0</v>
      </c>
      <c r="J287" s="186">
        <v>0</v>
      </c>
    </row>
    <row r="288" spans="1:10" ht="15.75" hidden="1" customHeight="1" x14ac:dyDescent="0.25">
      <c r="A288" s="187" t="s">
        <v>153</v>
      </c>
      <c r="B288" s="187"/>
      <c r="C288" s="187"/>
      <c r="D288" s="187"/>
      <c r="E288" s="187"/>
      <c r="F288" s="187"/>
      <c r="G288" s="187"/>
      <c r="H288" s="187"/>
    </row>
    <row r="289" spans="1:10" ht="15" hidden="1" customHeight="1" x14ac:dyDescent="0.25">
      <c r="A289" s="65" t="s">
        <v>32</v>
      </c>
      <c r="B289" s="18" t="s">
        <v>143</v>
      </c>
      <c r="C289" s="18"/>
      <c r="D289" s="18"/>
      <c r="E289" s="188"/>
      <c r="F289" s="189" t="s">
        <v>40</v>
      </c>
      <c r="G289" s="190"/>
      <c r="H289" s="191"/>
    </row>
    <row r="290" spans="1:10" hidden="1" x14ac:dyDescent="0.25">
      <c r="A290" s="65"/>
      <c r="B290" s="18"/>
      <c r="C290" s="18"/>
      <c r="D290" s="18"/>
      <c r="E290" s="192"/>
      <c r="F290" s="192" t="s">
        <v>181</v>
      </c>
      <c r="G290" s="192" t="s">
        <v>182</v>
      </c>
      <c r="H290" s="192" t="s">
        <v>183</v>
      </c>
    </row>
    <row r="291" spans="1:10" ht="45" hidden="1" customHeight="1" x14ac:dyDescent="0.25">
      <c r="A291" s="203" t="s">
        <v>22</v>
      </c>
      <c r="B291" s="204" t="s">
        <v>199</v>
      </c>
      <c r="C291" s="205"/>
      <c r="D291" s="206"/>
      <c r="E291" s="207"/>
      <c r="F291" s="208"/>
      <c r="G291" s="208"/>
      <c r="H291" s="208"/>
    </row>
    <row r="292" spans="1:10" ht="12.75" customHeight="1" x14ac:dyDescent="0.25">
      <c r="A292" s="198"/>
      <c r="B292" s="199"/>
      <c r="C292" s="199"/>
      <c r="D292" s="199"/>
      <c r="E292" s="199"/>
      <c r="F292" s="209"/>
      <c r="G292" s="209"/>
      <c r="H292" s="209"/>
    </row>
    <row r="293" spans="1:10" ht="25.5" customHeight="1" x14ac:dyDescent="0.25">
      <c r="A293" s="201" t="s">
        <v>155</v>
      </c>
      <c r="B293" s="201"/>
      <c r="C293" s="201"/>
      <c r="D293" s="201"/>
      <c r="E293" s="201"/>
      <c r="F293" s="201"/>
      <c r="G293" s="201"/>
      <c r="H293" s="201"/>
    </row>
    <row r="294" spans="1:10" ht="15" customHeight="1" x14ac:dyDescent="0.25">
      <c r="A294" s="65" t="s">
        <v>32</v>
      </c>
      <c r="B294" s="66" t="s">
        <v>143</v>
      </c>
      <c r="C294" s="67"/>
      <c r="D294" s="67"/>
      <c r="E294" s="68"/>
      <c r="F294" s="18" t="s">
        <v>40</v>
      </c>
      <c r="G294" s="18"/>
      <c r="H294" s="18"/>
      <c r="I294" s="18"/>
      <c r="J294" s="18"/>
    </row>
    <row r="295" spans="1:10" ht="20.25" customHeight="1" x14ac:dyDescent="0.25">
      <c r="A295" s="65"/>
      <c r="B295" s="69"/>
      <c r="C295" s="70"/>
      <c r="D295" s="70"/>
      <c r="E295" s="71"/>
      <c r="F295" s="72" t="s">
        <v>41</v>
      </c>
      <c r="G295" s="72" t="s">
        <v>42</v>
      </c>
      <c r="H295" s="72" t="s">
        <v>43</v>
      </c>
      <c r="I295" s="72" t="s">
        <v>44</v>
      </c>
      <c r="J295" s="72" t="s">
        <v>45</v>
      </c>
    </row>
    <row r="296" spans="1:10" ht="45" customHeight="1" x14ac:dyDescent="0.25">
      <c r="A296" s="73" t="s">
        <v>22</v>
      </c>
      <c r="B296" s="210" t="s">
        <v>200</v>
      </c>
      <c r="C296" s="211"/>
      <c r="D296" s="211"/>
      <c r="E296" s="212"/>
      <c r="F296" s="186">
        <v>0</v>
      </c>
      <c r="G296" s="186">
        <v>0</v>
      </c>
      <c r="H296" s="186">
        <v>0</v>
      </c>
      <c r="I296" s="186">
        <v>0</v>
      </c>
      <c r="J296" s="186">
        <v>0</v>
      </c>
    </row>
    <row r="297" spans="1:10" ht="15.75" customHeight="1" x14ac:dyDescent="0.25">
      <c r="A297" s="213" t="s">
        <v>157</v>
      </c>
      <c r="B297" s="213"/>
      <c r="C297" s="213"/>
      <c r="D297" s="213"/>
      <c r="E297" s="213"/>
      <c r="F297" s="213"/>
      <c r="G297" s="213"/>
      <c r="H297" s="213"/>
    </row>
    <row r="298" spans="1:10" ht="15" customHeight="1" x14ac:dyDescent="0.25">
      <c r="A298" s="65" t="s">
        <v>32</v>
      </c>
      <c r="B298" s="66" t="s">
        <v>143</v>
      </c>
      <c r="C298" s="67"/>
      <c r="D298" s="67"/>
      <c r="E298" s="68"/>
      <c r="F298" s="18" t="s">
        <v>40</v>
      </c>
      <c r="G298" s="18"/>
      <c r="H298" s="18"/>
      <c r="I298" s="18"/>
      <c r="J298" s="18"/>
    </row>
    <row r="299" spans="1:10" x14ac:dyDescent="0.25">
      <c r="A299" s="65"/>
      <c r="B299" s="69"/>
      <c r="C299" s="70"/>
      <c r="D299" s="70"/>
      <c r="E299" s="71"/>
      <c r="F299" s="72" t="s">
        <v>41</v>
      </c>
      <c r="G299" s="72" t="s">
        <v>42</v>
      </c>
      <c r="H299" s="72" t="s">
        <v>43</v>
      </c>
      <c r="I299" s="72" t="s">
        <v>44</v>
      </c>
      <c r="J299" s="72" t="s">
        <v>45</v>
      </c>
    </row>
    <row r="300" spans="1:10" ht="39.75" customHeight="1" x14ac:dyDescent="0.25">
      <c r="A300" s="73" t="s">
        <v>22</v>
      </c>
      <c r="B300" s="109" t="s">
        <v>201</v>
      </c>
      <c r="C300" s="110"/>
      <c r="D300" s="110"/>
      <c r="E300" s="111"/>
      <c r="F300" s="194">
        <v>97</v>
      </c>
      <c r="G300" s="194">
        <v>97</v>
      </c>
      <c r="H300" s="194">
        <v>97</v>
      </c>
      <c r="I300" s="194">
        <v>97</v>
      </c>
      <c r="J300" s="194">
        <v>97</v>
      </c>
    </row>
    <row r="301" spans="1:10" ht="42" customHeight="1" x14ac:dyDescent="0.25">
      <c r="A301" s="73" t="s">
        <v>34</v>
      </c>
      <c r="B301" s="109" t="s">
        <v>202</v>
      </c>
      <c r="C301" s="110"/>
      <c r="D301" s="110"/>
      <c r="E301" s="111"/>
      <c r="F301" s="194" t="s">
        <v>33</v>
      </c>
      <c r="G301" s="194" t="s">
        <v>33</v>
      </c>
      <c r="H301" s="194" t="s">
        <v>33</v>
      </c>
      <c r="I301" s="194" t="s">
        <v>33</v>
      </c>
      <c r="J301" s="194" t="s">
        <v>33</v>
      </c>
    </row>
    <row r="302" spans="1:10" ht="46.5" customHeight="1" x14ac:dyDescent="0.25">
      <c r="A302" s="214" t="s">
        <v>35</v>
      </c>
      <c r="B302" s="215" t="s">
        <v>203</v>
      </c>
      <c r="C302" s="216"/>
      <c r="D302" s="216"/>
      <c r="E302" s="217"/>
      <c r="F302" s="194" t="s">
        <v>33</v>
      </c>
      <c r="G302" s="194" t="s">
        <v>33</v>
      </c>
      <c r="H302" s="194" t="s">
        <v>33</v>
      </c>
      <c r="I302" s="194" t="s">
        <v>33</v>
      </c>
      <c r="J302" s="194" t="s">
        <v>33</v>
      </c>
    </row>
    <row r="303" spans="1:10" ht="58.5" customHeight="1" x14ac:dyDescent="0.25">
      <c r="A303" s="214" t="s">
        <v>135</v>
      </c>
      <c r="B303" s="215" t="s">
        <v>204</v>
      </c>
      <c r="C303" s="216"/>
      <c r="D303" s="216"/>
      <c r="E303" s="217"/>
      <c r="F303" s="194" t="s">
        <v>33</v>
      </c>
      <c r="G303" s="194" t="s">
        <v>33</v>
      </c>
      <c r="H303" s="194" t="s">
        <v>33</v>
      </c>
      <c r="I303" s="194" t="s">
        <v>33</v>
      </c>
      <c r="J303" s="194" t="s">
        <v>33</v>
      </c>
    </row>
    <row r="304" spans="1:10" ht="15.75" customHeight="1" x14ac:dyDescent="0.25">
      <c r="A304" s="187" t="s">
        <v>161</v>
      </c>
      <c r="B304" s="187"/>
      <c r="C304" s="187"/>
      <c r="D304" s="187"/>
      <c r="E304" s="213"/>
      <c r="F304" s="213"/>
      <c r="G304" s="213"/>
      <c r="H304" s="213"/>
    </row>
    <row r="305" spans="1:10" ht="15" customHeight="1" x14ac:dyDescent="0.25">
      <c r="A305" s="65" t="s">
        <v>32</v>
      </c>
      <c r="B305" s="66" t="s">
        <v>143</v>
      </c>
      <c r="C305" s="67"/>
      <c r="D305" s="67"/>
      <c r="E305" s="68"/>
      <c r="F305" s="18" t="s">
        <v>40</v>
      </c>
      <c r="G305" s="18"/>
      <c r="H305" s="18"/>
      <c r="I305" s="18"/>
      <c r="J305" s="18"/>
    </row>
    <row r="306" spans="1:10" ht="19.5" customHeight="1" x14ac:dyDescent="0.25">
      <c r="A306" s="65"/>
      <c r="B306" s="69"/>
      <c r="C306" s="70"/>
      <c r="D306" s="70"/>
      <c r="E306" s="71"/>
      <c r="F306" s="72" t="s">
        <v>41</v>
      </c>
      <c r="G306" s="72" t="s">
        <v>42</v>
      </c>
      <c r="H306" s="72" t="s">
        <v>43</v>
      </c>
      <c r="I306" s="72" t="s">
        <v>44</v>
      </c>
      <c r="J306" s="72" t="s">
        <v>45</v>
      </c>
    </row>
    <row r="307" spans="1:10" ht="35.25" customHeight="1" x14ac:dyDescent="0.25">
      <c r="A307" s="73" t="s">
        <v>22</v>
      </c>
      <c r="B307" s="109" t="s">
        <v>205</v>
      </c>
      <c r="C307" s="110"/>
      <c r="D307" s="110"/>
      <c r="E307" s="111"/>
      <c r="F307" s="186">
        <v>1.39</v>
      </c>
      <c r="G307" s="186">
        <f>F307</f>
        <v>1.39</v>
      </c>
      <c r="H307" s="186">
        <f>G307</f>
        <v>1.39</v>
      </c>
      <c r="I307" s="186">
        <f t="shared" ref="I307:J307" si="14">H307</f>
        <v>1.39</v>
      </c>
      <c r="J307" s="186">
        <f t="shared" si="14"/>
        <v>1.39</v>
      </c>
    </row>
    <row r="308" spans="1:10" ht="40.5" hidden="1" customHeight="1" x14ac:dyDescent="0.25">
      <c r="A308" s="73" t="s">
        <v>34</v>
      </c>
      <c r="B308" s="109" t="s">
        <v>206</v>
      </c>
      <c r="C308" s="110"/>
      <c r="D308" s="111"/>
      <c r="E308" s="193"/>
      <c r="F308" s="194" t="s">
        <v>25</v>
      </c>
      <c r="G308" s="194" t="s">
        <v>25</v>
      </c>
      <c r="H308" s="194" t="s">
        <v>25</v>
      </c>
      <c r="I308" s="194" t="s">
        <v>25</v>
      </c>
      <c r="J308" s="194" t="s">
        <v>25</v>
      </c>
    </row>
    <row r="309" spans="1:10" ht="48.75" customHeight="1" x14ac:dyDescent="0.25">
      <c r="A309" s="73" t="s">
        <v>34</v>
      </c>
      <c r="B309" s="109" t="s">
        <v>207</v>
      </c>
      <c r="C309" s="110"/>
      <c r="D309" s="110"/>
      <c r="E309" s="111"/>
      <c r="F309" s="186">
        <v>0.03</v>
      </c>
      <c r="G309" s="186">
        <f>F309</f>
        <v>0.03</v>
      </c>
      <c r="H309" s="186">
        <f>G309</f>
        <v>0.03</v>
      </c>
      <c r="I309" s="186">
        <f t="shared" ref="I309:J309" si="15">H309</f>
        <v>0.03</v>
      </c>
      <c r="J309" s="186">
        <f t="shared" si="15"/>
        <v>0.03</v>
      </c>
    </row>
    <row r="310" spans="1:10" ht="32.25" hidden="1" customHeight="1" x14ac:dyDescent="0.25">
      <c r="A310" s="73" t="s">
        <v>135</v>
      </c>
      <c r="B310" s="81" t="s">
        <v>208</v>
      </c>
      <c r="C310" s="81"/>
      <c r="D310" s="81"/>
      <c r="E310" s="82"/>
      <c r="F310" s="194">
        <v>0.68799999999999994</v>
      </c>
      <c r="G310" s="194">
        <v>0.68799999999999994</v>
      </c>
      <c r="H310" s="194">
        <v>0.68799999999999994</v>
      </c>
      <c r="I310" s="194">
        <v>1.6879999999999999</v>
      </c>
      <c r="J310" s="194">
        <v>2.6880000000000002</v>
      </c>
    </row>
    <row r="311" spans="1:10" ht="35.25" customHeight="1" x14ac:dyDescent="0.25">
      <c r="A311" s="73" t="s">
        <v>35</v>
      </c>
      <c r="B311" s="109" t="s">
        <v>209</v>
      </c>
      <c r="C311" s="110"/>
      <c r="D311" s="110"/>
      <c r="E311" s="111"/>
      <c r="F311" s="194">
        <v>0.02</v>
      </c>
      <c r="G311" s="194">
        <f>F311</f>
        <v>0.02</v>
      </c>
      <c r="H311" s="194">
        <f>G311</f>
        <v>0.02</v>
      </c>
      <c r="I311" s="194">
        <f t="shared" ref="I311:J311" si="16">H311</f>
        <v>0.02</v>
      </c>
      <c r="J311" s="194">
        <f t="shared" si="16"/>
        <v>0.02</v>
      </c>
    </row>
    <row r="312" spans="1:10" hidden="1" x14ac:dyDescent="0.25">
      <c r="A312" s="73" t="s">
        <v>112</v>
      </c>
      <c r="B312" s="81" t="s">
        <v>209</v>
      </c>
      <c r="C312" s="81"/>
      <c r="D312" s="81"/>
      <c r="E312" s="82"/>
      <c r="F312" s="218"/>
      <c r="G312" s="218"/>
      <c r="H312" s="218"/>
    </row>
    <row r="313" spans="1:10" ht="28.5" customHeight="1" x14ac:dyDescent="0.25">
      <c r="A313" s="219" t="s">
        <v>172</v>
      </c>
      <c r="B313" s="219"/>
      <c r="C313" s="219"/>
      <c r="D313" s="219"/>
      <c r="E313" s="219"/>
      <c r="F313" s="219"/>
      <c r="G313" s="219"/>
      <c r="H313" s="219"/>
      <c r="I313" s="219"/>
      <c r="J313" s="219"/>
    </row>
    <row r="314" spans="1:10" ht="99" customHeight="1" x14ac:dyDescent="0.25">
      <c r="A314" s="73" t="s">
        <v>32</v>
      </c>
      <c r="B314" s="189" t="s">
        <v>173</v>
      </c>
      <c r="C314" s="190"/>
      <c r="D314" s="191"/>
      <c r="E314" s="220" t="s">
        <v>210</v>
      </c>
      <c r="F314" s="72" t="s">
        <v>211</v>
      </c>
      <c r="G314" s="72" t="s">
        <v>212</v>
      </c>
      <c r="H314" s="72" t="s">
        <v>213</v>
      </c>
      <c r="I314" s="72" t="s">
        <v>214</v>
      </c>
      <c r="J314" s="72" t="s">
        <v>215</v>
      </c>
    </row>
    <row r="315" spans="1:10" s="130" customFormat="1" ht="36" customHeight="1" x14ac:dyDescent="0.25">
      <c r="A315" s="112" t="s">
        <v>22</v>
      </c>
      <c r="B315" s="221" t="s">
        <v>177</v>
      </c>
      <c r="C315" s="44"/>
      <c r="D315" s="222"/>
      <c r="E315" s="223"/>
      <c r="F315" s="224"/>
      <c r="G315" s="224"/>
      <c r="H315" s="225"/>
      <c r="I315" s="226"/>
      <c r="J315" s="226"/>
    </row>
    <row r="316" spans="1:10" ht="54" customHeight="1" x14ac:dyDescent="0.25">
      <c r="A316" s="47" t="s">
        <v>47</v>
      </c>
      <c r="B316" s="109" t="s">
        <v>194</v>
      </c>
      <c r="C316" s="110"/>
      <c r="D316" s="111"/>
      <c r="E316" s="227" t="s">
        <v>33</v>
      </c>
      <c r="F316" s="227" t="s">
        <v>33</v>
      </c>
      <c r="G316" s="227" t="s">
        <v>33</v>
      </c>
      <c r="H316" s="227" t="s">
        <v>33</v>
      </c>
      <c r="I316" s="227" t="s">
        <v>33</v>
      </c>
      <c r="J316" s="227" t="s">
        <v>33</v>
      </c>
    </row>
    <row r="317" spans="1:10" ht="36.75" customHeight="1" x14ac:dyDescent="0.25">
      <c r="A317" s="47" t="s">
        <v>49</v>
      </c>
      <c r="B317" s="109" t="s">
        <v>195</v>
      </c>
      <c r="C317" s="110"/>
      <c r="D317" s="111"/>
      <c r="E317" s="228" t="s">
        <v>33</v>
      </c>
      <c r="F317" s="228" t="s">
        <v>33</v>
      </c>
      <c r="G317" s="228" t="s">
        <v>33</v>
      </c>
      <c r="H317" s="228" t="s">
        <v>33</v>
      </c>
      <c r="I317" s="228" t="s">
        <v>33</v>
      </c>
      <c r="J317" s="228" t="s">
        <v>33</v>
      </c>
    </row>
    <row r="318" spans="1:10" ht="71.25" customHeight="1" x14ac:dyDescent="0.25">
      <c r="A318" s="47" t="s">
        <v>51</v>
      </c>
      <c r="B318" s="109" t="s">
        <v>198</v>
      </c>
      <c r="C318" s="110"/>
      <c r="D318" s="111"/>
      <c r="E318" s="229">
        <v>0</v>
      </c>
      <c r="F318" s="229">
        <v>0</v>
      </c>
      <c r="G318" s="186">
        <f t="shared" ref="G318:J324" si="17">F318</f>
        <v>0</v>
      </c>
      <c r="H318" s="186">
        <f t="shared" si="17"/>
        <v>0</v>
      </c>
      <c r="I318" s="186">
        <f t="shared" si="17"/>
        <v>0</v>
      </c>
      <c r="J318" s="186">
        <f t="shared" si="17"/>
        <v>0</v>
      </c>
    </row>
    <row r="319" spans="1:10" ht="27" customHeight="1" x14ac:dyDescent="0.25">
      <c r="A319" s="47" t="s">
        <v>53</v>
      </c>
      <c r="B319" s="109" t="s">
        <v>200</v>
      </c>
      <c r="C319" s="110"/>
      <c r="D319" s="111"/>
      <c r="E319" s="186">
        <v>0</v>
      </c>
      <c r="F319" s="186">
        <v>0</v>
      </c>
      <c r="G319" s="186">
        <f t="shared" si="17"/>
        <v>0</v>
      </c>
      <c r="H319" s="186">
        <f t="shared" si="17"/>
        <v>0</v>
      </c>
      <c r="I319" s="186">
        <f t="shared" si="17"/>
        <v>0</v>
      </c>
      <c r="J319" s="186">
        <f t="shared" si="17"/>
        <v>0</v>
      </c>
    </row>
    <row r="320" spans="1:10" ht="40.5" customHeight="1" x14ac:dyDescent="0.25">
      <c r="A320" s="47" t="s">
        <v>83</v>
      </c>
      <c r="B320" s="83" t="s">
        <v>201</v>
      </c>
      <c r="C320" s="83"/>
      <c r="D320" s="83"/>
      <c r="E320" s="194" t="s">
        <v>33</v>
      </c>
      <c r="F320" s="194" t="s">
        <v>33</v>
      </c>
      <c r="G320" s="227" t="str">
        <f t="shared" si="17"/>
        <v>-</v>
      </c>
      <c r="H320" s="227" t="str">
        <f t="shared" si="17"/>
        <v>-</v>
      </c>
      <c r="I320" s="227" t="str">
        <f t="shared" si="17"/>
        <v>-</v>
      </c>
      <c r="J320" s="227" t="str">
        <f t="shared" si="17"/>
        <v>-</v>
      </c>
    </row>
    <row r="321" spans="1:10" ht="40.5" customHeight="1" x14ac:dyDescent="0.25">
      <c r="A321" s="47" t="s">
        <v>85</v>
      </c>
      <c r="B321" s="83" t="s">
        <v>202</v>
      </c>
      <c r="C321" s="83"/>
      <c r="D321" s="83"/>
      <c r="E321" s="194" t="s">
        <v>33</v>
      </c>
      <c r="F321" s="194" t="s">
        <v>33</v>
      </c>
      <c r="G321" s="227" t="str">
        <f t="shared" si="17"/>
        <v>-</v>
      </c>
      <c r="H321" s="227" t="str">
        <f t="shared" si="17"/>
        <v>-</v>
      </c>
      <c r="I321" s="227" t="str">
        <f t="shared" si="17"/>
        <v>-</v>
      </c>
      <c r="J321" s="227" t="str">
        <f t="shared" si="17"/>
        <v>-</v>
      </c>
    </row>
    <row r="322" spans="1:10" ht="52.5" customHeight="1" x14ac:dyDescent="0.25">
      <c r="A322" s="47" t="s">
        <v>216</v>
      </c>
      <c r="B322" s="230" t="s">
        <v>203</v>
      </c>
      <c r="C322" s="230"/>
      <c r="D322" s="230"/>
      <c r="E322" s="194" t="s">
        <v>33</v>
      </c>
      <c r="F322" s="194" t="s">
        <v>33</v>
      </c>
      <c r="G322" s="227" t="str">
        <f t="shared" si="17"/>
        <v>-</v>
      </c>
      <c r="H322" s="227" t="str">
        <f t="shared" si="17"/>
        <v>-</v>
      </c>
      <c r="I322" s="227" t="str">
        <f t="shared" si="17"/>
        <v>-</v>
      </c>
      <c r="J322" s="227" t="str">
        <f t="shared" si="17"/>
        <v>-</v>
      </c>
    </row>
    <row r="323" spans="1:10" ht="39.75" customHeight="1" x14ac:dyDescent="0.25">
      <c r="A323" s="47" t="s">
        <v>217</v>
      </c>
      <c r="B323" s="230" t="s">
        <v>204</v>
      </c>
      <c r="C323" s="230"/>
      <c r="D323" s="230"/>
      <c r="E323" s="228" t="s">
        <v>33</v>
      </c>
      <c r="F323" s="228" t="s">
        <v>33</v>
      </c>
      <c r="G323" s="227" t="str">
        <f t="shared" si="17"/>
        <v>-</v>
      </c>
      <c r="H323" s="227" t="str">
        <f t="shared" si="17"/>
        <v>-</v>
      </c>
      <c r="I323" s="227" t="str">
        <f t="shared" si="17"/>
        <v>-</v>
      </c>
      <c r="J323" s="227" t="str">
        <f t="shared" si="17"/>
        <v>-</v>
      </c>
    </row>
    <row r="324" spans="1:10" ht="24" hidden="1" customHeight="1" x14ac:dyDescent="0.25">
      <c r="A324" s="47" t="s">
        <v>83</v>
      </c>
      <c r="B324" s="37" t="s">
        <v>163</v>
      </c>
      <c r="C324" s="37"/>
      <c r="D324" s="37"/>
      <c r="E324" s="228" t="s">
        <v>33</v>
      </c>
      <c r="F324" s="228" t="s">
        <v>33</v>
      </c>
      <c r="G324" s="227" t="str">
        <f t="shared" si="17"/>
        <v>-</v>
      </c>
      <c r="H324" s="227" t="str">
        <f t="shared" si="17"/>
        <v>-</v>
      </c>
      <c r="I324" s="22"/>
      <c r="J324" s="22"/>
    </row>
    <row r="325" spans="1:10" ht="38.25" customHeight="1" x14ac:dyDescent="0.25">
      <c r="A325" s="47" t="s">
        <v>218</v>
      </c>
      <c r="B325" s="109" t="s">
        <v>205</v>
      </c>
      <c r="C325" s="110"/>
      <c r="D325" s="111"/>
      <c r="E325" s="186">
        <v>1.39</v>
      </c>
      <c r="F325" s="186">
        <v>1.39</v>
      </c>
      <c r="G325" s="186">
        <v>1.39</v>
      </c>
      <c r="H325" s="186">
        <v>1.39</v>
      </c>
      <c r="I325" s="186">
        <v>1.39</v>
      </c>
      <c r="J325" s="186">
        <v>1.39</v>
      </c>
    </row>
    <row r="326" spans="1:10" ht="53.25" customHeight="1" x14ac:dyDescent="0.25">
      <c r="A326" s="47" t="s">
        <v>219</v>
      </c>
      <c r="B326" s="109" t="s">
        <v>220</v>
      </c>
      <c r="C326" s="110"/>
      <c r="D326" s="111"/>
      <c r="E326" s="186">
        <v>0.03</v>
      </c>
      <c r="F326" s="186">
        <v>0.03</v>
      </c>
      <c r="G326" s="186">
        <v>0.03</v>
      </c>
      <c r="H326" s="186">
        <v>0.03</v>
      </c>
      <c r="I326" s="186">
        <v>0.03</v>
      </c>
      <c r="J326" s="186">
        <v>0.03</v>
      </c>
    </row>
    <row r="327" spans="1:10" ht="40.5" customHeight="1" x14ac:dyDescent="0.25">
      <c r="A327" s="47" t="s">
        <v>221</v>
      </c>
      <c r="B327" s="109" t="s">
        <v>209</v>
      </c>
      <c r="C327" s="110"/>
      <c r="D327" s="111"/>
      <c r="E327" s="194">
        <v>0.02</v>
      </c>
      <c r="F327" s="194">
        <v>0.02</v>
      </c>
      <c r="G327" s="194">
        <v>0.02</v>
      </c>
      <c r="H327" s="194">
        <v>0.02</v>
      </c>
      <c r="I327" s="194">
        <v>0.02</v>
      </c>
      <c r="J327" s="194">
        <v>0.02</v>
      </c>
    </row>
    <row r="328" spans="1:10" ht="31.5" hidden="1" customHeight="1" x14ac:dyDescent="0.25">
      <c r="A328" s="47" t="s">
        <v>221</v>
      </c>
      <c r="B328" s="109" t="s">
        <v>222</v>
      </c>
      <c r="C328" s="110"/>
      <c r="D328" s="111"/>
      <c r="E328" s="228">
        <v>0.68799999999999994</v>
      </c>
      <c r="F328" s="228">
        <v>0.68799999999999994</v>
      </c>
      <c r="G328" s="228">
        <v>0.68799999999999994</v>
      </c>
      <c r="H328" s="228">
        <v>0.68799999999999994</v>
      </c>
      <c r="I328" s="22"/>
      <c r="J328" s="22"/>
    </row>
    <row r="329" spans="1:10" s="130" customFormat="1" ht="47.25" customHeight="1" x14ac:dyDescent="0.25">
      <c r="A329" s="112" t="s">
        <v>34</v>
      </c>
      <c r="B329" s="113" t="s">
        <v>178</v>
      </c>
      <c r="C329" s="114"/>
      <c r="D329" s="115"/>
      <c r="E329" s="231">
        <f>F329</f>
        <v>95383.35</v>
      </c>
      <c r="F329" s="231">
        <f>F149</f>
        <v>95383.35</v>
      </c>
      <c r="G329" s="231">
        <f>G149</f>
        <v>95855.619999999981</v>
      </c>
      <c r="H329" s="231">
        <f t="shared" ref="H329:J329" si="18">H149</f>
        <v>99375.039999999994</v>
      </c>
      <c r="I329" s="231">
        <f t="shared" si="18"/>
        <v>103698.85</v>
      </c>
      <c r="J329" s="231">
        <f t="shared" si="18"/>
        <v>107263.79</v>
      </c>
    </row>
    <row r="330" spans="1:10" hidden="1" x14ac:dyDescent="0.25">
      <c r="A330" s="146"/>
      <c r="B330" s="88" t="s">
        <v>223</v>
      </c>
      <c r="C330" s="89"/>
      <c r="D330" s="90"/>
      <c r="E330" s="232"/>
      <c r="F330" s="192" t="s">
        <v>180</v>
      </c>
      <c r="G330" s="233">
        <f>G329</f>
        <v>95855.619999999981</v>
      </c>
      <c r="H330" s="234">
        <f>G149</f>
        <v>95855.619999999981</v>
      </c>
    </row>
    <row r="331" spans="1:10" hidden="1" x14ac:dyDescent="0.25">
      <c r="A331" s="146"/>
      <c r="B331" s="88" t="s">
        <v>224</v>
      </c>
      <c r="C331" s="89"/>
      <c r="D331" s="90"/>
      <c r="E331" s="235"/>
      <c r="F331" s="72" t="s">
        <v>180</v>
      </c>
      <c r="G331" s="77">
        <f>G329</f>
        <v>95855.619999999981</v>
      </c>
      <c r="H331" s="228">
        <f>H149</f>
        <v>99375.039999999994</v>
      </c>
    </row>
    <row r="332" spans="1:10" hidden="1" x14ac:dyDescent="0.25">
      <c r="A332" s="146"/>
      <c r="B332" s="236"/>
      <c r="C332" s="236"/>
      <c r="D332" s="236"/>
      <c r="E332" s="236"/>
      <c r="F332" s="237"/>
      <c r="G332" s="237"/>
      <c r="H332" s="238"/>
    </row>
    <row r="333" spans="1:10" ht="27.75" customHeight="1" x14ac:dyDescent="0.25">
      <c r="A333" s="219" t="s">
        <v>225</v>
      </c>
      <c r="B333" s="219"/>
      <c r="C333" s="219"/>
      <c r="D333" s="219"/>
      <c r="E333" s="219"/>
      <c r="F333" s="219"/>
      <c r="G333" s="219"/>
      <c r="H333" s="219"/>
      <c r="I333" s="219"/>
      <c r="J333" s="219"/>
    </row>
    <row r="334" spans="1:10" ht="34.5" customHeight="1" x14ac:dyDescent="0.25">
      <c r="A334" s="73" t="s">
        <v>32</v>
      </c>
      <c r="B334" s="18" t="s">
        <v>185</v>
      </c>
      <c r="C334" s="18"/>
      <c r="D334" s="18"/>
      <c r="E334" s="189" t="s">
        <v>174</v>
      </c>
      <c r="F334" s="191"/>
      <c r="G334" s="18" t="s">
        <v>226</v>
      </c>
      <c r="H334" s="18"/>
      <c r="I334" s="18" t="s">
        <v>227</v>
      </c>
      <c r="J334" s="18"/>
    </row>
    <row r="335" spans="1:10" ht="27" customHeight="1" x14ac:dyDescent="0.25">
      <c r="A335" s="73">
        <v>1</v>
      </c>
      <c r="B335" s="18" t="s">
        <v>228</v>
      </c>
      <c r="C335" s="18"/>
      <c r="D335" s="18"/>
      <c r="E335" s="189" t="s">
        <v>180</v>
      </c>
      <c r="F335" s="191"/>
      <c r="G335" s="239">
        <v>95669.96</v>
      </c>
      <c r="H335" s="239"/>
      <c r="I335" s="239">
        <v>82142.97</v>
      </c>
      <c r="J335" s="239"/>
    </row>
    <row r="336" spans="1:10" ht="24" customHeight="1" x14ac:dyDescent="0.25">
      <c r="A336" s="240" t="s">
        <v>229</v>
      </c>
      <c r="B336" s="240"/>
      <c r="C336" s="240"/>
      <c r="D336" s="240"/>
      <c r="E336" s="240"/>
      <c r="F336" s="240"/>
      <c r="G336" s="240"/>
      <c r="H336" s="240"/>
      <c r="I336" s="240"/>
      <c r="J336" s="240"/>
    </row>
    <row r="337" spans="1:10" ht="22.5" customHeight="1" x14ac:dyDescent="0.25">
      <c r="A337" s="73" t="s">
        <v>32</v>
      </c>
      <c r="B337" s="18" t="s">
        <v>15</v>
      </c>
      <c r="C337" s="18"/>
      <c r="D337" s="18"/>
      <c r="E337" s="18"/>
      <c r="F337" s="18"/>
      <c r="G337" s="18" t="s">
        <v>191</v>
      </c>
      <c r="H337" s="18"/>
      <c r="I337" s="18"/>
      <c r="J337" s="18"/>
    </row>
    <row r="338" spans="1:10" ht="21.75" customHeight="1" x14ac:dyDescent="0.25">
      <c r="A338" s="73" t="s">
        <v>22</v>
      </c>
      <c r="B338" s="202" t="s">
        <v>33</v>
      </c>
      <c r="C338" s="202"/>
      <c r="D338" s="202"/>
      <c r="E338" s="202"/>
      <c r="F338" s="202"/>
      <c r="G338" s="202" t="s">
        <v>33</v>
      </c>
      <c r="H338" s="202"/>
      <c r="I338" s="202"/>
      <c r="J338" s="202"/>
    </row>
    <row r="339" spans="1:10" ht="24.75" customHeight="1" x14ac:dyDescent="0.25">
      <c r="A339" s="241"/>
    </row>
    <row r="343" spans="1:10" x14ac:dyDescent="0.25">
      <c r="H343" s="243"/>
    </row>
    <row r="346" spans="1:10" x14ac:dyDescent="0.25">
      <c r="G346" s="243"/>
    </row>
  </sheetData>
  <mergeCells count="425">
    <mergeCell ref="B338:F338"/>
    <mergeCell ref="G338:J338"/>
    <mergeCell ref="B335:D335"/>
    <mergeCell ref="E335:F335"/>
    <mergeCell ref="G335:H335"/>
    <mergeCell ref="I335:J335"/>
    <mergeCell ref="A336:J336"/>
    <mergeCell ref="B337:F337"/>
    <mergeCell ref="G337:J337"/>
    <mergeCell ref="B331:D331"/>
    <mergeCell ref="A333:J333"/>
    <mergeCell ref="B334:D334"/>
    <mergeCell ref="E334:F334"/>
    <mergeCell ref="G334:H334"/>
    <mergeCell ref="I334:J334"/>
    <mergeCell ref="B325:D325"/>
    <mergeCell ref="B326:D326"/>
    <mergeCell ref="B327:D327"/>
    <mergeCell ref="B328:D328"/>
    <mergeCell ref="B329:D329"/>
    <mergeCell ref="B330:D330"/>
    <mergeCell ref="B319:D319"/>
    <mergeCell ref="B320:D320"/>
    <mergeCell ref="B321:D321"/>
    <mergeCell ref="B322:D322"/>
    <mergeCell ref="B323:D323"/>
    <mergeCell ref="B324:D324"/>
    <mergeCell ref="A313:J313"/>
    <mergeCell ref="B314:D314"/>
    <mergeCell ref="B315:D315"/>
    <mergeCell ref="B316:D316"/>
    <mergeCell ref="B317:D317"/>
    <mergeCell ref="B318:D318"/>
    <mergeCell ref="B307:E307"/>
    <mergeCell ref="B308:D308"/>
    <mergeCell ref="B309:E309"/>
    <mergeCell ref="B310:D310"/>
    <mergeCell ref="B311:E311"/>
    <mergeCell ref="B312:D312"/>
    <mergeCell ref="B300:E300"/>
    <mergeCell ref="B301:E301"/>
    <mergeCell ref="B302:E302"/>
    <mergeCell ref="B303:E303"/>
    <mergeCell ref="A304:H304"/>
    <mergeCell ref="A305:A306"/>
    <mergeCell ref="B305:E306"/>
    <mergeCell ref="F305:J305"/>
    <mergeCell ref="A294:A295"/>
    <mergeCell ref="B294:E295"/>
    <mergeCell ref="F294:J294"/>
    <mergeCell ref="B296:E296"/>
    <mergeCell ref="A297:H297"/>
    <mergeCell ref="A298:A299"/>
    <mergeCell ref="B298:E299"/>
    <mergeCell ref="F298:J298"/>
    <mergeCell ref="A288:H288"/>
    <mergeCell ref="A289:A290"/>
    <mergeCell ref="B289:D290"/>
    <mergeCell ref="F289:H289"/>
    <mergeCell ref="B291:D291"/>
    <mergeCell ref="A293:H293"/>
    <mergeCell ref="B280:D280"/>
    <mergeCell ref="A284:H284"/>
    <mergeCell ref="A285:A286"/>
    <mergeCell ref="B285:E286"/>
    <mergeCell ref="F285:J285"/>
    <mergeCell ref="B287:E287"/>
    <mergeCell ref="B275:E275"/>
    <mergeCell ref="A276:H276"/>
    <mergeCell ref="A277:A278"/>
    <mergeCell ref="B277:D278"/>
    <mergeCell ref="F277:H277"/>
    <mergeCell ref="B279:D279"/>
    <mergeCell ref="A269:J269"/>
    <mergeCell ref="A271:H271"/>
    <mergeCell ref="A272:A273"/>
    <mergeCell ref="B272:E273"/>
    <mergeCell ref="F272:J272"/>
    <mergeCell ref="B274:E274"/>
    <mergeCell ref="B262:F262"/>
    <mergeCell ref="G262:H262"/>
    <mergeCell ref="B263:F263"/>
    <mergeCell ref="G263:H263"/>
    <mergeCell ref="B264:F264"/>
    <mergeCell ref="G264:H264"/>
    <mergeCell ref="B257:D257"/>
    <mergeCell ref="B258:D258"/>
    <mergeCell ref="B259:D259"/>
    <mergeCell ref="A260:G260"/>
    <mergeCell ref="B261:F261"/>
    <mergeCell ref="G261:H261"/>
    <mergeCell ref="B252:D252"/>
    <mergeCell ref="G252:H252"/>
    <mergeCell ref="A253:H253"/>
    <mergeCell ref="B254:D254"/>
    <mergeCell ref="B255:D255"/>
    <mergeCell ref="B256:D256"/>
    <mergeCell ref="B249:D249"/>
    <mergeCell ref="G249:H249"/>
    <mergeCell ref="B250:D250"/>
    <mergeCell ref="G250:H250"/>
    <mergeCell ref="B251:D251"/>
    <mergeCell ref="G251:H251"/>
    <mergeCell ref="B243:D243"/>
    <mergeCell ref="B244:D244"/>
    <mergeCell ref="B245:D245"/>
    <mergeCell ref="B246:D246"/>
    <mergeCell ref="B248:D248"/>
    <mergeCell ref="G248:H248"/>
    <mergeCell ref="B235:D235"/>
    <mergeCell ref="G235:H235"/>
    <mergeCell ref="B236:D236"/>
    <mergeCell ref="G236:H236"/>
    <mergeCell ref="B237:D237"/>
    <mergeCell ref="G237:H237"/>
    <mergeCell ref="A231:H231"/>
    <mergeCell ref="A232:A233"/>
    <mergeCell ref="B232:D233"/>
    <mergeCell ref="F232:F233"/>
    <mergeCell ref="G232:H233"/>
    <mergeCell ref="B234:D234"/>
    <mergeCell ref="G234:H234"/>
    <mergeCell ref="B228:D228"/>
    <mergeCell ref="G228:H228"/>
    <mergeCell ref="B229:D229"/>
    <mergeCell ref="G229:H229"/>
    <mergeCell ref="B230:D230"/>
    <mergeCell ref="G230:H230"/>
    <mergeCell ref="B224:D224"/>
    <mergeCell ref="G224:H224"/>
    <mergeCell ref="A225:H225"/>
    <mergeCell ref="A226:A227"/>
    <mergeCell ref="B226:D227"/>
    <mergeCell ref="F226:F227"/>
    <mergeCell ref="G226:H227"/>
    <mergeCell ref="B220:D220"/>
    <mergeCell ref="G220:H220"/>
    <mergeCell ref="A221:H221"/>
    <mergeCell ref="A222:A223"/>
    <mergeCell ref="B222:D223"/>
    <mergeCell ref="F222:F223"/>
    <mergeCell ref="G222:H223"/>
    <mergeCell ref="B216:D216"/>
    <mergeCell ref="G216:H216"/>
    <mergeCell ref="A217:H217"/>
    <mergeCell ref="A218:A219"/>
    <mergeCell ref="B218:D219"/>
    <mergeCell ref="F218:F219"/>
    <mergeCell ref="G218:H219"/>
    <mergeCell ref="B210:D210"/>
    <mergeCell ref="G210:H210"/>
    <mergeCell ref="B211:D211"/>
    <mergeCell ref="G211:H211"/>
    <mergeCell ref="A213:H213"/>
    <mergeCell ref="A214:A215"/>
    <mergeCell ref="B214:D215"/>
    <mergeCell ref="F214:F215"/>
    <mergeCell ref="G214:H215"/>
    <mergeCell ref="B205:D205"/>
    <mergeCell ref="G205:H205"/>
    <mergeCell ref="B206:D206"/>
    <mergeCell ref="G206:H206"/>
    <mergeCell ref="A207:H207"/>
    <mergeCell ref="A208:A209"/>
    <mergeCell ref="B208:D209"/>
    <mergeCell ref="F208:F209"/>
    <mergeCell ref="G208:H209"/>
    <mergeCell ref="B201:D201"/>
    <mergeCell ref="A202:H202"/>
    <mergeCell ref="A203:A204"/>
    <mergeCell ref="B203:D204"/>
    <mergeCell ref="F203:F204"/>
    <mergeCell ref="G203:H204"/>
    <mergeCell ref="B197:D197"/>
    <mergeCell ref="G197:H197"/>
    <mergeCell ref="B198:D198"/>
    <mergeCell ref="G198:H198"/>
    <mergeCell ref="A199:G199"/>
    <mergeCell ref="B200:D200"/>
    <mergeCell ref="B194:D194"/>
    <mergeCell ref="G194:H194"/>
    <mergeCell ref="B195:D195"/>
    <mergeCell ref="G195:H195"/>
    <mergeCell ref="B196:D196"/>
    <mergeCell ref="G196:H196"/>
    <mergeCell ref="A190:H190"/>
    <mergeCell ref="A191:A192"/>
    <mergeCell ref="B191:D192"/>
    <mergeCell ref="F191:F192"/>
    <mergeCell ref="G191:H192"/>
    <mergeCell ref="B193:D193"/>
    <mergeCell ref="G193:H193"/>
    <mergeCell ref="B187:D187"/>
    <mergeCell ref="G187:H187"/>
    <mergeCell ref="B188:D188"/>
    <mergeCell ref="G188:H188"/>
    <mergeCell ref="B189:D189"/>
    <mergeCell ref="G189:H189"/>
    <mergeCell ref="B183:D183"/>
    <mergeCell ref="G183:H183"/>
    <mergeCell ref="A184:H184"/>
    <mergeCell ref="A185:A186"/>
    <mergeCell ref="B185:D186"/>
    <mergeCell ref="F185:F186"/>
    <mergeCell ref="G185:H186"/>
    <mergeCell ref="B179:D179"/>
    <mergeCell ref="G179:H179"/>
    <mergeCell ref="A180:H180"/>
    <mergeCell ref="A181:A182"/>
    <mergeCell ref="B181:D182"/>
    <mergeCell ref="F181:F182"/>
    <mergeCell ref="G181:H182"/>
    <mergeCell ref="B175:D175"/>
    <mergeCell ref="G175:H175"/>
    <mergeCell ref="A176:H176"/>
    <mergeCell ref="A177:A178"/>
    <mergeCell ref="B177:D178"/>
    <mergeCell ref="F177:F178"/>
    <mergeCell ref="G177:H178"/>
    <mergeCell ref="B169:D169"/>
    <mergeCell ref="G169:H169"/>
    <mergeCell ref="B170:D170"/>
    <mergeCell ref="G170:H170"/>
    <mergeCell ref="A172:H172"/>
    <mergeCell ref="A173:A174"/>
    <mergeCell ref="B173:D174"/>
    <mergeCell ref="F173:F174"/>
    <mergeCell ref="G173:H174"/>
    <mergeCell ref="B164:D164"/>
    <mergeCell ref="G164:H164"/>
    <mergeCell ref="B165:D165"/>
    <mergeCell ref="G165:H165"/>
    <mergeCell ref="A166:H166"/>
    <mergeCell ref="A167:A168"/>
    <mergeCell ref="B167:D168"/>
    <mergeCell ref="F167:F168"/>
    <mergeCell ref="G167:H168"/>
    <mergeCell ref="A160:H160"/>
    <mergeCell ref="A161:H161"/>
    <mergeCell ref="A162:A163"/>
    <mergeCell ref="B162:D163"/>
    <mergeCell ref="F162:F163"/>
    <mergeCell ref="G162:H163"/>
    <mergeCell ref="B157:F157"/>
    <mergeCell ref="G157:H157"/>
    <mergeCell ref="I157:J157"/>
    <mergeCell ref="B158:D158"/>
    <mergeCell ref="G158:H158"/>
    <mergeCell ref="B159:D159"/>
    <mergeCell ref="G159:H159"/>
    <mergeCell ref="B150:E150"/>
    <mergeCell ref="B151:E151"/>
    <mergeCell ref="A152:J152"/>
    <mergeCell ref="A153:A156"/>
    <mergeCell ref="B153:F156"/>
    <mergeCell ref="G153:H156"/>
    <mergeCell ref="I153:J155"/>
    <mergeCell ref="B144:D144"/>
    <mergeCell ref="B145:D145"/>
    <mergeCell ref="B146:E146"/>
    <mergeCell ref="B147:E147"/>
    <mergeCell ref="B148:E148"/>
    <mergeCell ref="B149:E149"/>
    <mergeCell ref="B137:D137"/>
    <mergeCell ref="B138:D138"/>
    <mergeCell ref="B139:D139"/>
    <mergeCell ref="B141:D141"/>
    <mergeCell ref="B142:D142"/>
    <mergeCell ref="B143:D143"/>
    <mergeCell ref="B123:E123"/>
    <mergeCell ref="B124:E124"/>
    <mergeCell ref="B125:E125"/>
    <mergeCell ref="B134:D134"/>
    <mergeCell ref="B135:D135"/>
    <mergeCell ref="B136:D136"/>
    <mergeCell ref="B117:E117"/>
    <mergeCell ref="B118:E118"/>
    <mergeCell ref="B119:E119"/>
    <mergeCell ref="B120:E120"/>
    <mergeCell ref="B121:E121"/>
    <mergeCell ref="B122:E122"/>
    <mergeCell ref="B111:D111"/>
    <mergeCell ref="B112:E112"/>
    <mergeCell ref="B113:D113"/>
    <mergeCell ref="B114:D114"/>
    <mergeCell ref="B115:E115"/>
    <mergeCell ref="B116:E116"/>
    <mergeCell ref="B105:D105"/>
    <mergeCell ref="B106:D106"/>
    <mergeCell ref="B107:D107"/>
    <mergeCell ref="B108:D108"/>
    <mergeCell ref="B109:D109"/>
    <mergeCell ref="B110:D110"/>
    <mergeCell ref="B99:D99"/>
    <mergeCell ref="B100:E100"/>
    <mergeCell ref="B101:E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E87"/>
    <mergeCell ref="B88:D88"/>
    <mergeCell ref="B89:D89"/>
    <mergeCell ref="B90:D90"/>
    <mergeCell ref="B91:D91"/>
    <mergeCell ref="B92:D92"/>
    <mergeCell ref="B81:E81"/>
    <mergeCell ref="B82:E82"/>
    <mergeCell ref="B83:E83"/>
    <mergeCell ref="B84:E84"/>
    <mergeCell ref="B85:E85"/>
    <mergeCell ref="B86:E86"/>
    <mergeCell ref="A77:J77"/>
    <mergeCell ref="A78:A80"/>
    <mergeCell ref="B78:E80"/>
    <mergeCell ref="F78:J78"/>
    <mergeCell ref="F79:F80"/>
    <mergeCell ref="G79:G80"/>
    <mergeCell ref="H79:H80"/>
    <mergeCell ref="F71:F72"/>
    <mergeCell ref="G71:H72"/>
    <mergeCell ref="B73:E73"/>
    <mergeCell ref="B74:D74"/>
    <mergeCell ref="B75:E75"/>
    <mergeCell ref="B76:E76"/>
    <mergeCell ref="B66:D66"/>
    <mergeCell ref="B67:D67"/>
    <mergeCell ref="B68:D68"/>
    <mergeCell ref="B69:D69"/>
    <mergeCell ref="B70:D70"/>
    <mergeCell ref="A71:A72"/>
    <mergeCell ref="B71:D72"/>
    <mergeCell ref="B60:E60"/>
    <mergeCell ref="B61:E61"/>
    <mergeCell ref="B62:E62"/>
    <mergeCell ref="B63:D63"/>
    <mergeCell ref="B64:D64"/>
    <mergeCell ref="B65:D65"/>
    <mergeCell ref="A55:J55"/>
    <mergeCell ref="A56:A57"/>
    <mergeCell ref="B56:E57"/>
    <mergeCell ref="F56:J56"/>
    <mergeCell ref="B58:E58"/>
    <mergeCell ref="B59:E59"/>
    <mergeCell ref="H49:H50"/>
    <mergeCell ref="A53:A54"/>
    <mergeCell ref="B53:B54"/>
    <mergeCell ref="C53:C54"/>
    <mergeCell ref="D53:G54"/>
    <mergeCell ref="H53:H54"/>
    <mergeCell ref="D48:G48"/>
    <mergeCell ref="A49:A50"/>
    <mergeCell ref="B49:B50"/>
    <mergeCell ref="C49:C50"/>
    <mergeCell ref="D49:D50"/>
    <mergeCell ref="F49:F50"/>
    <mergeCell ref="G49:G50"/>
    <mergeCell ref="J40:J41"/>
    <mergeCell ref="A42:J42"/>
    <mergeCell ref="A43:A47"/>
    <mergeCell ref="B43:B47"/>
    <mergeCell ref="C43:C47"/>
    <mergeCell ref="D43:G47"/>
    <mergeCell ref="H43:J45"/>
    <mergeCell ref="H46:H47"/>
    <mergeCell ref="I46:I47"/>
    <mergeCell ref="J46:J47"/>
    <mergeCell ref="H34:H35"/>
    <mergeCell ref="I34:I35"/>
    <mergeCell ref="J34:J35"/>
    <mergeCell ref="D36:G36"/>
    <mergeCell ref="A40:A41"/>
    <mergeCell ref="B40:B41"/>
    <mergeCell ref="C40:C41"/>
    <mergeCell ref="D40:G41"/>
    <mergeCell ref="H40:H41"/>
    <mergeCell ref="I40:I41"/>
    <mergeCell ref="A27:A28"/>
    <mergeCell ref="B27:B28"/>
    <mergeCell ref="C27:C28"/>
    <mergeCell ref="D27:G28"/>
    <mergeCell ref="A29:J29"/>
    <mergeCell ref="A30:A35"/>
    <mergeCell ref="B30:B35"/>
    <mergeCell ref="C30:C35"/>
    <mergeCell ref="D30:G35"/>
    <mergeCell ref="H30:J33"/>
    <mergeCell ref="H20:H21"/>
    <mergeCell ref="I20:I21"/>
    <mergeCell ref="J20:J21"/>
    <mergeCell ref="A22:A26"/>
    <mergeCell ref="B22:B26"/>
    <mergeCell ref="D22:G22"/>
    <mergeCell ref="D23:G23"/>
    <mergeCell ref="D24:G24"/>
    <mergeCell ref="D25:G25"/>
    <mergeCell ref="D26:G26"/>
    <mergeCell ref="A13:B13"/>
    <mergeCell ref="C13:J13"/>
    <mergeCell ref="A14:B14"/>
    <mergeCell ref="C14:J14"/>
    <mergeCell ref="A15:J15"/>
    <mergeCell ref="A16:A21"/>
    <mergeCell ref="B16:B21"/>
    <mergeCell ref="C16:C21"/>
    <mergeCell ref="D16:G21"/>
    <mergeCell ref="H16:J17"/>
    <mergeCell ref="A7:J7"/>
    <mergeCell ref="A9:J9"/>
    <mergeCell ref="A10:J10"/>
    <mergeCell ref="A11:B11"/>
    <mergeCell ref="C11:J11"/>
    <mergeCell ref="A12:B12"/>
    <mergeCell ref="C12:J12"/>
    <mergeCell ref="A1:C1"/>
    <mergeCell ref="I1:J1"/>
    <mergeCell ref="K1:L1"/>
    <mergeCell ref="A2:C3"/>
    <mergeCell ref="A5:C5"/>
    <mergeCell ref="A6:J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39" fitToHeight="2" orientation="portrait" r:id="rId1"/>
  <rowBreaks count="1" manualBreakCount="1">
    <brk id="2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60" zoomScaleNormal="90" workbookViewId="0">
      <selection activeCell="L1" sqref="L1:M1"/>
    </sheetView>
  </sheetViews>
  <sheetFormatPr defaultRowHeight="15.75" x14ac:dyDescent="0.25"/>
  <cols>
    <col min="1" max="1" width="7.28515625" style="244" customWidth="1"/>
    <col min="2" max="2" width="50.140625" style="245" customWidth="1"/>
    <col min="3" max="3" width="13.7109375" style="246" customWidth="1"/>
    <col min="4" max="13" width="17" style="245" customWidth="1"/>
    <col min="14" max="16384" width="9.140625" style="245"/>
  </cols>
  <sheetData>
    <row r="1" spans="1:15" ht="112.5" customHeight="1" x14ac:dyDescent="0.25">
      <c r="D1" s="247"/>
      <c r="E1" s="247"/>
      <c r="F1" s="248"/>
      <c r="G1" s="248"/>
      <c r="I1" s="248"/>
      <c r="J1" s="248"/>
      <c r="L1" s="249" t="s">
        <v>230</v>
      </c>
      <c r="M1" s="249"/>
      <c r="N1" s="247"/>
      <c r="O1" s="247"/>
    </row>
    <row r="2" spans="1:15" ht="41.25" customHeight="1" x14ac:dyDescent="0.25"/>
    <row r="3" spans="1:15" ht="80.25" customHeight="1" x14ac:dyDescent="0.25">
      <c r="A3" s="250" t="s">
        <v>231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5" ht="40.5" customHeight="1" x14ac:dyDescent="0.25">
      <c r="A4" s="251" t="s">
        <v>32</v>
      </c>
      <c r="B4" s="252" t="s">
        <v>232</v>
      </c>
      <c r="C4" s="252" t="s">
        <v>233</v>
      </c>
      <c r="D4" s="253" t="s">
        <v>234</v>
      </c>
      <c r="E4" s="254"/>
      <c r="F4" s="253" t="s">
        <v>235</v>
      </c>
      <c r="G4" s="254"/>
      <c r="H4" s="253" t="s">
        <v>236</v>
      </c>
      <c r="I4" s="254"/>
      <c r="J4" s="253" t="s">
        <v>237</v>
      </c>
      <c r="K4" s="254"/>
      <c r="L4" s="253" t="s">
        <v>238</v>
      </c>
      <c r="M4" s="254"/>
    </row>
    <row r="5" spans="1:15" ht="39" customHeight="1" x14ac:dyDescent="0.25">
      <c r="A5" s="255"/>
      <c r="B5" s="256"/>
      <c r="C5" s="256"/>
      <c r="D5" s="257" t="s">
        <v>239</v>
      </c>
      <c r="E5" s="257" t="s">
        <v>240</v>
      </c>
      <c r="F5" s="257" t="s">
        <v>241</v>
      </c>
      <c r="G5" s="257" t="s">
        <v>242</v>
      </c>
      <c r="H5" s="257" t="s">
        <v>243</v>
      </c>
      <c r="I5" s="257" t="s">
        <v>244</v>
      </c>
      <c r="J5" s="257" t="s">
        <v>245</v>
      </c>
      <c r="K5" s="257" t="s">
        <v>246</v>
      </c>
      <c r="L5" s="257" t="s">
        <v>247</v>
      </c>
      <c r="M5" s="257" t="s">
        <v>248</v>
      </c>
    </row>
    <row r="6" spans="1:15" s="260" customFormat="1" ht="21" customHeight="1" x14ac:dyDescent="0.2">
      <c r="A6" s="258">
        <v>1</v>
      </c>
      <c r="B6" s="259">
        <v>2</v>
      </c>
      <c r="C6" s="259">
        <v>3</v>
      </c>
      <c r="D6" s="259">
        <v>4</v>
      </c>
      <c r="E6" s="259">
        <v>5</v>
      </c>
      <c r="F6" s="259">
        <v>6</v>
      </c>
      <c r="G6" s="259">
        <v>7</v>
      </c>
      <c r="H6" s="259">
        <v>8</v>
      </c>
      <c r="I6" s="259">
        <v>9</v>
      </c>
      <c r="J6" s="259">
        <v>10</v>
      </c>
      <c r="K6" s="259">
        <v>11</v>
      </c>
      <c r="L6" s="259">
        <v>12</v>
      </c>
      <c r="M6" s="259">
        <v>13</v>
      </c>
    </row>
    <row r="7" spans="1:15" s="264" customFormat="1" ht="37.5" customHeight="1" x14ac:dyDescent="0.25">
      <c r="A7" s="261" t="s">
        <v>22</v>
      </c>
      <c r="B7" s="262" t="s">
        <v>249</v>
      </c>
      <c r="C7" s="259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1:15" ht="37.5" customHeight="1" x14ac:dyDescent="0.25">
      <c r="A8" s="265" t="s">
        <v>47</v>
      </c>
      <c r="B8" s="266" t="s">
        <v>250</v>
      </c>
      <c r="C8" s="267" t="s">
        <v>251</v>
      </c>
      <c r="D8" s="268">
        <f>[1]Тарифы!G17</f>
        <v>50.69</v>
      </c>
      <c r="E8" s="268">
        <f>[1]Тарифы!H9</f>
        <v>54.2</v>
      </c>
      <c r="F8" s="268">
        <f>[2]Тарифы!J10</f>
        <v>54.2</v>
      </c>
      <c r="G8" s="268">
        <f>[2]Тарифы!K10</f>
        <v>55.68</v>
      </c>
      <c r="H8" s="268">
        <f>[1]Тарифы!O9</f>
        <v>53.72</v>
      </c>
      <c r="I8" s="268">
        <f>[1]Тарифы!P9</f>
        <v>53.72</v>
      </c>
      <c r="J8" s="268">
        <f>[1]Тарифы!S9</f>
        <v>53.72</v>
      </c>
      <c r="K8" s="268">
        <f>[1]Тарифы!T9</f>
        <v>57.14</v>
      </c>
      <c r="L8" s="268">
        <f>[1]Тарифы!W9</f>
        <v>57.14</v>
      </c>
      <c r="M8" s="268">
        <f>[1]Тарифы!X9</f>
        <v>57.7</v>
      </c>
    </row>
    <row r="9" spans="1:15" ht="39.75" customHeight="1" x14ac:dyDescent="0.25">
      <c r="A9" s="269" t="s">
        <v>49</v>
      </c>
      <c r="B9" s="270" t="s">
        <v>252</v>
      </c>
      <c r="C9" s="271" t="s">
        <v>251</v>
      </c>
      <c r="D9" s="268">
        <f>D8*1.2</f>
        <v>60.827999999999996</v>
      </c>
      <c r="E9" s="268">
        <f t="shared" ref="E9:M9" si="0">E8*1.2</f>
        <v>65.040000000000006</v>
      </c>
      <c r="F9" s="268">
        <f t="shared" si="0"/>
        <v>65.040000000000006</v>
      </c>
      <c r="G9" s="268">
        <f t="shared" si="0"/>
        <v>66.816000000000003</v>
      </c>
      <c r="H9" s="268">
        <f t="shared" si="0"/>
        <v>64.463999999999999</v>
      </c>
      <c r="I9" s="268">
        <f t="shared" si="0"/>
        <v>64.463999999999999</v>
      </c>
      <c r="J9" s="268">
        <f t="shared" si="0"/>
        <v>64.463999999999999</v>
      </c>
      <c r="K9" s="268">
        <f t="shared" si="0"/>
        <v>68.567999999999998</v>
      </c>
      <c r="L9" s="268">
        <f t="shared" si="0"/>
        <v>68.567999999999998</v>
      </c>
      <c r="M9" s="268">
        <f t="shared" si="0"/>
        <v>69.239999999999995</v>
      </c>
    </row>
    <row r="10" spans="1:15" ht="34.5" customHeight="1" x14ac:dyDescent="0.25">
      <c r="A10" s="269" t="s">
        <v>51</v>
      </c>
      <c r="B10" s="266" t="s">
        <v>253</v>
      </c>
      <c r="C10" s="271" t="s">
        <v>251</v>
      </c>
      <c r="D10" s="268">
        <f>D8</f>
        <v>50.69</v>
      </c>
      <c r="E10" s="268">
        <f t="shared" ref="E10:M10" si="1">E8</f>
        <v>54.2</v>
      </c>
      <c r="F10" s="268">
        <f t="shared" si="1"/>
        <v>54.2</v>
      </c>
      <c r="G10" s="268">
        <f t="shared" si="1"/>
        <v>55.68</v>
      </c>
      <c r="H10" s="268">
        <f t="shared" si="1"/>
        <v>53.72</v>
      </c>
      <c r="I10" s="268">
        <f t="shared" si="1"/>
        <v>53.72</v>
      </c>
      <c r="J10" s="268">
        <f t="shared" si="1"/>
        <v>53.72</v>
      </c>
      <c r="K10" s="268">
        <f t="shared" si="1"/>
        <v>57.14</v>
      </c>
      <c r="L10" s="268">
        <f t="shared" si="1"/>
        <v>57.14</v>
      </c>
      <c r="M10" s="268">
        <f t="shared" si="1"/>
        <v>57.7</v>
      </c>
    </row>
    <row r="11" spans="1:15" s="264" customFormat="1" ht="34.5" customHeight="1" x14ac:dyDescent="0.25">
      <c r="A11" s="261" t="s">
        <v>34</v>
      </c>
      <c r="B11" s="262" t="s">
        <v>254</v>
      </c>
      <c r="C11" s="259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1:15" ht="37.5" customHeight="1" x14ac:dyDescent="0.25">
      <c r="A12" s="265" t="s">
        <v>65</v>
      </c>
      <c r="B12" s="266" t="s">
        <v>250</v>
      </c>
      <c r="C12" s="267" t="s">
        <v>251</v>
      </c>
      <c r="D12" s="268">
        <f>[1]Тарифы!G54</f>
        <v>57.81</v>
      </c>
      <c r="E12" s="268">
        <f>[1]Тарифы!H54</f>
        <v>58.18</v>
      </c>
      <c r="F12" s="268">
        <f>[2]Тарифы!J72</f>
        <v>57.21</v>
      </c>
      <c r="G12" s="268">
        <f>[2]Тарифы!K72</f>
        <v>57.21</v>
      </c>
      <c r="H12" s="268">
        <f>[1]Тарифы!O54</f>
        <v>59.59</v>
      </c>
      <c r="I12" s="268">
        <f>[1]Тарифы!P54</f>
        <v>62.13</v>
      </c>
      <c r="J12" s="268">
        <f>[1]Тарифы!S54</f>
        <v>62.13</v>
      </c>
      <c r="K12" s="268">
        <f>[1]Тарифы!T54</f>
        <v>65.5</v>
      </c>
      <c r="L12" s="268">
        <f>[1]Тарифы!W54</f>
        <v>65.5</v>
      </c>
      <c r="M12" s="268">
        <f>[1]Тарифы!X54</f>
        <v>66.430000000000007</v>
      </c>
    </row>
    <row r="13" spans="1:15" ht="36" customHeight="1" x14ac:dyDescent="0.25">
      <c r="A13" s="269" t="s">
        <v>63</v>
      </c>
      <c r="B13" s="270" t="s">
        <v>252</v>
      </c>
      <c r="C13" s="271" t="s">
        <v>251</v>
      </c>
      <c r="D13" s="268">
        <f>D12*1.2</f>
        <v>69.372</v>
      </c>
      <c r="E13" s="268">
        <f t="shared" ref="E13:L13" si="2">E12*1.2</f>
        <v>69.816000000000003</v>
      </c>
      <c r="F13" s="268">
        <f t="shared" si="2"/>
        <v>68.652000000000001</v>
      </c>
      <c r="G13" s="268">
        <f t="shared" si="2"/>
        <v>68.652000000000001</v>
      </c>
      <c r="H13" s="268">
        <f t="shared" si="2"/>
        <v>71.507999999999996</v>
      </c>
      <c r="I13" s="268">
        <f t="shared" si="2"/>
        <v>74.555999999999997</v>
      </c>
      <c r="J13" s="268">
        <f t="shared" si="2"/>
        <v>74.555999999999997</v>
      </c>
      <c r="K13" s="268">
        <f t="shared" si="2"/>
        <v>78.599999999999994</v>
      </c>
      <c r="L13" s="268">
        <f t="shared" si="2"/>
        <v>78.599999999999994</v>
      </c>
      <c r="M13" s="268">
        <f>M12*1.2</f>
        <v>79.716000000000008</v>
      </c>
    </row>
    <row r="14" spans="1:15" ht="33.75" customHeight="1" x14ac:dyDescent="0.25">
      <c r="A14" s="269" t="s">
        <v>91</v>
      </c>
      <c r="B14" s="266" t="s">
        <v>253</v>
      </c>
      <c r="C14" s="271" t="s">
        <v>251</v>
      </c>
      <c r="D14" s="268">
        <f>D12</f>
        <v>57.81</v>
      </c>
      <c r="E14" s="268">
        <f t="shared" ref="E14:M14" si="3">E12</f>
        <v>58.18</v>
      </c>
      <c r="F14" s="268">
        <f t="shared" si="3"/>
        <v>57.21</v>
      </c>
      <c r="G14" s="268">
        <f t="shared" si="3"/>
        <v>57.21</v>
      </c>
      <c r="H14" s="268">
        <f t="shared" si="3"/>
        <v>59.59</v>
      </c>
      <c r="I14" s="268">
        <f t="shared" si="3"/>
        <v>62.13</v>
      </c>
      <c r="J14" s="268">
        <f t="shared" si="3"/>
        <v>62.13</v>
      </c>
      <c r="K14" s="268">
        <f t="shared" si="3"/>
        <v>65.5</v>
      </c>
      <c r="L14" s="268">
        <f t="shared" si="3"/>
        <v>65.5</v>
      </c>
      <c r="M14" s="268">
        <f t="shared" si="3"/>
        <v>66.430000000000007</v>
      </c>
    </row>
    <row r="15" spans="1:15" ht="18" hidden="1" customHeight="1" x14ac:dyDescent="0.25">
      <c r="A15" s="272"/>
      <c r="B15" s="272"/>
      <c r="C15" s="272"/>
      <c r="D15" s="273" t="s">
        <v>182</v>
      </c>
      <c r="E15" s="274"/>
    </row>
    <row r="16" spans="1:15" ht="32.25" hidden="1" customHeight="1" x14ac:dyDescent="0.25">
      <c r="A16" s="272"/>
      <c r="B16" s="272"/>
      <c r="C16" s="272"/>
      <c r="D16" s="257" t="s">
        <v>255</v>
      </c>
      <c r="E16" s="257" t="s">
        <v>256</v>
      </c>
    </row>
    <row r="17" spans="1:5" ht="24.95" hidden="1" customHeight="1" x14ac:dyDescent="0.25">
      <c r="A17" s="261" t="s">
        <v>22</v>
      </c>
      <c r="B17" s="262" t="s">
        <v>249</v>
      </c>
      <c r="C17" s="259" t="s">
        <v>251</v>
      </c>
      <c r="D17" s="275" t="s">
        <v>189</v>
      </c>
      <c r="E17" s="275" t="s">
        <v>189</v>
      </c>
    </row>
    <row r="18" spans="1:5" ht="24.95" hidden="1" customHeight="1" x14ac:dyDescent="0.25">
      <c r="A18" s="265" t="s">
        <v>47</v>
      </c>
      <c r="B18" s="266" t="s">
        <v>257</v>
      </c>
      <c r="C18" s="267" t="s">
        <v>251</v>
      </c>
      <c r="D18" s="275" t="s">
        <v>189</v>
      </c>
      <c r="E18" s="275" t="s">
        <v>189</v>
      </c>
    </row>
    <row r="19" spans="1:5" ht="24.95" hidden="1" customHeight="1" x14ac:dyDescent="0.25">
      <c r="A19" s="269" t="s">
        <v>49</v>
      </c>
      <c r="B19" s="270" t="s">
        <v>252</v>
      </c>
      <c r="C19" s="271" t="s">
        <v>251</v>
      </c>
      <c r="D19" s="275" t="s">
        <v>189</v>
      </c>
      <c r="E19" s="275" t="s">
        <v>189</v>
      </c>
    </row>
    <row r="20" spans="1:5" ht="24.95" hidden="1" customHeight="1" x14ac:dyDescent="0.25">
      <c r="A20" s="269" t="s">
        <v>51</v>
      </c>
      <c r="B20" s="266" t="s">
        <v>253</v>
      </c>
      <c r="C20" s="271" t="s">
        <v>251</v>
      </c>
      <c r="D20" s="276">
        <f>E10</f>
        <v>54.2</v>
      </c>
      <c r="E20" s="276">
        <f>'[118]Тарифное меню'!L9</f>
        <v>49.13</v>
      </c>
    </row>
    <row r="21" spans="1:5" ht="24.95" hidden="1" customHeight="1" x14ac:dyDescent="0.25">
      <c r="A21" s="261" t="s">
        <v>34</v>
      </c>
      <c r="B21" s="262" t="s">
        <v>254</v>
      </c>
      <c r="C21" s="259" t="s">
        <v>251</v>
      </c>
      <c r="D21" s="275" t="s">
        <v>189</v>
      </c>
      <c r="E21" s="275" t="s">
        <v>189</v>
      </c>
    </row>
    <row r="22" spans="1:5" ht="24.95" hidden="1" customHeight="1" x14ac:dyDescent="0.25">
      <c r="A22" s="265" t="s">
        <v>65</v>
      </c>
      <c r="B22" s="266" t="s">
        <v>257</v>
      </c>
      <c r="C22" s="267" t="s">
        <v>251</v>
      </c>
      <c r="D22" s="275" t="s">
        <v>189</v>
      </c>
      <c r="E22" s="275" t="s">
        <v>189</v>
      </c>
    </row>
    <row r="23" spans="1:5" ht="24.95" hidden="1" customHeight="1" x14ac:dyDescent="0.25">
      <c r="A23" s="269" t="s">
        <v>63</v>
      </c>
      <c r="B23" s="270" t="s">
        <v>252</v>
      </c>
      <c r="C23" s="271" t="s">
        <v>251</v>
      </c>
      <c r="D23" s="275" t="s">
        <v>189</v>
      </c>
      <c r="E23" s="275" t="s">
        <v>189</v>
      </c>
    </row>
    <row r="24" spans="1:5" ht="24.95" hidden="1" customHeight="1" x14ac:dyDescent="0.25">
      <c r="A24" s="269" t="s">
        <v>91</v>
      </c>
      <c r="B24" s="266" t="s">
        <v>253</v>
      </c>
      <c r="C24" s="271" t="s">
        <v>251</v>
      </c>
      <c r="D24" s="277">
        <f>'[118]Тарифное меню'!K19</f>
        <v>29.96</v>
      </c>
      <c r="E24" s="277">
        <f>'[118]Тарифное меню'!L19</f>
        <v>34.450000000000003</v>
      </c>
    </row>
    <row r="25" spans="1:5" ht="17.25" hidden="1" x14ac:dyDescent="0.25">
      <c r="A25" s="272"/>
      <c r="B25" s="272"/>
      <c r="C25" s="272"/>
      <c r="D25" s="273" t="s">
        <v>183</v>
      </c>
      <c r="E25" s="274"/>
    </row>
    <row r="26" spans="1:5" ht="31.5" hidden="1" x14ac:dyDescent="0.25">
      <c r="A26" s="272"/>
      <c r="B26" s="272"/>
      <c r="C26" s="272"/>
      <c r="D26" s="257" t="s">
        <v>258</v>
      </c>
      <c r="E26" s="257" t="s">
        <v>259</v>
      </c>
    </row>
    <row r="27" spans="1:5" ht="24.95" hidden="1" customHeight="1" x14ac:dyDescent="0.25">
      <c r="A27" s="261" t="s">
        <v>22</v>
      </c>
      <c r="B27" s="262" t="s">
        <v>249</v>
      </c>
      <c r="C27" s="259" t="s">
        <v>251</v>
      </c>
      <c r="D27" s="275" t="s">
        <v>189</v>
      </c>
      <c r="E27" s="275" t="s">
        <v>189</v>
      </c>
    </row>
    <row r="28" spans="1:5" ht="24.95" hidden="1" customHeight="1" x14ac:dyDescent="0.25">
      <c r="A28" s="265" t="s">
        <v>47</v>
      </c>
      <c r="B28" s="266" t="s">
        <v>257</v>
      </c>
      <c r="C28" s="267" t="s">
        <v>251</v>
      </c>
      <c r="D28" s="275" t="s">
        <v>189</v>
      </c>
      <c r="E28" s="275" t="s">
        <v>189</v>
      </c>
    </row>
    <row r="29" spans="1:5" ht="24.95" hidden="1" customHeight="1" x14ac:dyDescent="0.25">
      <c r="A29" s="269" t="s">
        <v>49</v>
      </c>
      <c r="B29" s="270" t="s">
        <v>252</v>
      </c>
      <c r="C29" s="271" t="s">
        <v>251</v>
      </c>
      <c r="D29" s="275" t="s">
        <v>189</v>
      </c>
      <c r="E29" s="275" t="s">
        <v>189</v>
      </c>
    </row>
    <row r="30" spans="1:5" ht="24.95" hidden="1" customHeight="1" x14ac:dyDescent="0.25">
      <c r="A30" s="269" t="s">
        <v>51</v>
      </c>
      <c r="B30" s="266" t="s">
        <v>253</v>
      </c>
      <c r="C30" s="271" t="s">
        <v>251</v>
      </c>
      <c r="D30" s="276">
        <f>E20</f>
        <v>49.13</v>
      </c>
      <c r="E30" s="276">
        <f>'[118]Тарифное меню'!P9</f>
        <v>60.42</v>
      </c>
    </row>
    <row r="31" spans="1:5" ht="24.95" hidden="1" customHeight="1" x14ac:dyDescent="0.25">
      <c r="A31" s="261" t="s">
        <v>34</v>
      </c>
      <c r="B31" s="262" t="s">
        <v>254</v>
      </c>
      <c r="C31" s="259" t="s">
        <v>251</v>
      </c>
      <c r="D31" s="275" t="s">
        <v>189</v>
      </c>
      <c r="E31" s="275" t="s">
        <v>189</v>
      </c>
    </row>
    <row r="32" spans="1:5" ht="24.95" hidden="1" customHeight="1" x14ac:dyDescent="0.25">
      <c r="A32" s="265" t="s">
        <v>65</v>
      </c>
      <c r="B32" s="266" t="s">
        <v>257</v>
      </c>
      <c r="C32" s="267" t="s">
        <v>251</v>
      </c>
      <c r="D32" s="275" t="s">
        <v>189</v>
      </c>
      <c r="E32" s="275" t="s">
        <v>189</v>
      </c>
    </row>
    <row r="33" spans="1:9" ht="24.95" hidden="1" customHeight="1" x14ac:dyDescent="0.25">
      <c r="A33" s="269" t="s">
        <v>63</v>
      </c>
      <c r="B33" s="270" t="s">
        <v>252</v>
      </c>
      <c r="C33" s="271" t="s">
        <v>251</v>
      </c>
      <c r="D33" s="275" t="s">
        <v>189</v>
      </c>
      <c r="E33" s="275" t="s">
        <v>189</v>
      </c>
    </row>
    <row r="34" spans="1:9" ht="24.95" hidden="1" customHeight="1" x14ac:dyDescent="0.25">
      <c r="A34" s="269" t="s">
        <v>91</v>
      </c>
      <c r="B34" s="266" t="s">
        <v>253</v>
      </c>
      <c r="C34" s="271" t="s">
        <v>251</v>
      </c>
      <c r="D34" s="277">
        <f>'[118]Тарифное меню'!O19</f>
        <v>34.450000000000003</v>
      </c>
      <c r="E34" s="277">
        <f>'[118]Тарифное меню'!P19</f>
        <v>39.619999999999997</v>
      </c>
    </row>
    <row r="35" spans="1:9" ht="40.5" customHeight="1" x14ac:dyDescent="0.25">
      <c r="A35" s="278" t="s">
        <v>260</v>
      </c>
      <c r="B35" s="278"/>
      <c r="C35" s="278"/>
      <c r="D35" s="278"/>
      <c r="E35" s="278"/>
      <c r="F35" s="278"/>
      <c r="G35" s="278"/>
      <c r="H35" s="278"/>
      <c r="I35" s="278"/>
    </row>
  </sheetData>
  <mergeCells count="21">
    <mergeCell ref="A25:A26"/>
    <mergeCell ref="B25:B26"/>
    <mergeCell ref="C25:C26"/>
    <mergeCell ref="D25:E25"/>
    <mergeCell ref="A35:I35"/>
    <mergeCell ref="J4:K4"/>
    <mergeCell ref="L4:M4"/>
    <mergeCell ref="A15:A16"/>
    <mergeCell ref="B15:B16"/>
    <mergeCell ref="C15:C16"/>
    <mergeCell ref="D15:E15"/>
    <mergeCell ref="D1:E1"/>
    <mergeCell ref="L1:M1"/>
    <mergeCell ref="N1:O1"/>
    <mergeCell ref="A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 </vt:lpstr>
      <vt:lpstr>'Приложение 1'!Область_печати</vt:lpstr>
      <vt:lpstr>'Приложение 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2019-12-13T10:37:07Z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