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4915" windowHeight="113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G47" i="1"/>
  <c r="F47"/>
  <c r="E47"/>
  <c r="G46"/>
  <c r="F46"/>
  <c r="E46"/>
  <c r="G45"/>
  <c r="F45"/>
  <c r="E45"/>
  <c r="G44"/>
  <c r="F44"/>
  <c r="E44"/>
  <c r="G43"/>
  <c r="F43"/>
  <c r="E43"/>
  <c r="E42"/>
  <c r="E41"/>
  <c r="D41"/>
  <c r="E40"/>
  <c r="E39"/>
  <c r="E38"/>
  <c r="E37"/>
  <c r="E36"/>
  <c r="E34"/>
  <c r="D34"/>
  <c r="E33"/>
  <c r="D33"/>
  <c r="E31"/>
  <c r="D31"/>
  <c r="E30"/>
  <c r="D30"/>
  <c r="E29"/>
  <c r="D29"/>
  <c r="E28"/>
  <c r="D28"/>
  <c r="E26"/>
  <c r="D26"/>
  <c r="E25"/>
  <c r="D25"/>
  <c r="E24"/>
  <c r="D24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</calcChain>
</file>

<file path=xl/sharedStrings.xml><?xml version="1.0" encoding="utf-8"?>
<sst xmlns="http://schemas.openxmlformats.org/spreadsheetml/2006/main" count="96" uniqueCount="69">
  <si>
    <t xml:space="preserve">Приложение </t>
  </si>
  <si>
    <t>к распоряжению</t>
  </si>
  <si>
    <t>Комитета по тарифам Санкт-Петербурга</t>
  </si>
  <si>
    <t>от 27.08.2014 № 213-р</t>
  </si>
  <si>
    <t xml:space="preserve"> Балансы тепловой энергии и мощности 
открытого акционерного общества "Василеостровская Фабрика" на 2014-2017 годы</t>
  </si>
  <si>
    <t>№                     п/п</t>
  </si>
  <si>
    <t>Наименование показателя</t>
  </si>
  <si>
    <t>Единицы измерения</t>
  </si>
  <si>
    <t>2014 год</t>
  </si>
  <si>
    <t>2015 год</t>
  </si>
  <si>
    <t>2016 год</t>
  </si>
  <si>
    <t>2017 год</t>
  </si>
  <si>
    <t>Установленная мощность</t>
  </si>
  <si>
    <t>Гкал/ч</t>
  </si>
  <si>
    <t>Тепловая нагрузка потребителей</t>
  </si>
  <si>
    <t xml:space="preserve"> 2.1</t>
  </si>
  <si>
    <t>тепловая нагрузка на производственные 
и хозяйственные нужды</t>
  </si>
  <si>
    <t>Выработка тепловой энергии</t>
  </si>
  <si>
    <t>Гкал</t>
  </si>
  <si>
    <t>Расход тепловой энергии на собственные нужды</t>
  </si>
  <si>
    <t xml:space="preserve">    то же в % к выработке</t>
  </si>
  <si>
    <t>%</t>
  </si>
  <si>
    <t>Отпуск тепловой энергии с коллекторов</t>
  </si>
  <si>
    <t>Потери тепловой энергии в сети</t>
  </si>
  <si>
    <t xml:space="preserve">    то же в % к отпуску в сеть</t>
  </si>
  <si>
    <t>6.1</t>
  </si>
  <si>
    <t>потери тепловой энергии через изоляцию трубопроводов</t>
  </si>
  <si>
    <t>6.2</t>
  </si>
  <si>
    <t>потери тепловой энергии с утечкой теплоносителя</t>
  </si>
  <si>
    <t>Полезный отпуск тепловой энергии</t>
  </si>
  <si>
    <t>7.1</t>
  </si>
  <si>
    <t xml:space="preserve">полезный отпуск тепловой энергии на производственные и хозяйственные нужды </t>
  </si>
  <si>
    <t>7.2</t>
  </si>
  <si>
    <t>полезный отпуск тепловой энергии потребителям</t>
  </si>
  <si>
    <t>Потребление топлива</t>
  </si>
  <si>
    <t>8</t>
  </si>
  <si>
    <t>Расход условного топлива на производство 
тепловой энергии</t>
  </si>
  <si>
    <t>т.у.т.</t>
  </si>
  <si>
    <t>8.1</t>
  </si>
  <si>
    <t xml:space="preserve">    газ</t>
  </si>
  <si>
    <t>справочно: переводной коэффициент 
в условное топливо</t>
  </si>
  <si>
    <t>9</t>
  </si>
  <si>
    <t>Расход топлива в натуральном выражении 
на производство тепловой энергии</t>
  </si>
  <si>
    <t>9.1</t>
  </si>
  <si>
    <r>
      <t>тыс. м</t>
    </r>
    <r>
      <rPr>
        <vertAlign val="superscript"/>
        <sz val="14"/>
        <rFont val="Times New Roman"/>
        <family val="1"/>
        <charset val="204"/>
      </rPr>
      <t>3</t>
    </r>
  </si>
  <si>
    <t xml:space="preserve">    справочно: лимит газа</t>
  </si>
  <si>
    <t>10</t>
  </si>
  <si>
    <t>Удельный расход условного топлива на выработку тепловой энергии</t>
  </si>
  <si>
    <t>кг у.т./Гкал</t>
  </si>
  <si>
    <t>Удельный расход условного топлива на отпуск тепловой энергии с коллекторов</t>
  </si>
  <si>
    <t>Потребление электрической энергии</t>
  </si>
  <si>
    <t xml:space="preserve">Расход электрической энергии </t>
  </si>
  <si>
    <r>
      <t>тыс. кВт</t>
    </r>
    <r>
      <rPr>
        <sz val="14"/>
        <rFont val="Calibri"/>
        <family val="2"/>
        <charset val="204"/>
      </rPr>
      <t>∙</t>
    </r>
    <r>
      <rPr>
        <sz val="14"/>
        <rFont val="Times New Roman"/>
        <family val="1"/>
        <charset val="204"/>
      </rPr>
      <t>ч</t>
    </r>
  </si>
  <si>
    <t>Удельный расход электрической энергии на отпуск тепловой энергии с коллекторов</t>
  </si>
  <si>
    <r>
      <t>кВт</t>
    </r>
    <r>
      <rPr>
        <sz val="14"/>
        <rFont val="Calibri"/>
        <family val="2"/>
        <charset val="204"/>
      </rPr>
      <t>∙</t>
    </r>
    <r>
      <rPr>
        <sz val="14"/>
        <rFont val="Times New Roman"/>
        <family val="1"/>
        <charset val="204"/>
      </rPr>
      <t>ч/Гкал</t>
    </r>
  </si>
  <si>
    <t>Водопотребление</t>
  </si>
  <si>
    <t>Покупка холодной питьевой воды 
от ГУП "Водоканал Санкт-Петербурга"</t>
  </si>
  <si>
    <r>
      <t xml:space="preserve"> м</t>
    </r>
    <r>
      <rPr>
        <vertAlign val="superscript"/>
        <sz val="14"/>
        <rFont val="Times New Roman"/>
        <family val="1"/>
        <charset val="204"/>
      </rPr>
      <t>3</t>
    </r>
  </si>
  <si>
    <t xml:space="preserve">   на собственные нужды и потери в сетях</t>
  </si>
  <si>
    <r>
      <t>м</t>
    </r>
    <r>
      <rPr>
        <vertAlign val="superscript"/>
        <sz val="14"/>
        <rFont val="Times New Roman"/>
        <family val="1"/>
        <charset val="204"/>
      </rPr>
      <t>3</t>
    </r>
  </si>
  <si>
    <t xml:space="preserve">   на горячее водоснабжение, в том числе:</t>
  </si>
  <si>
    <t xml:space="preserve">   в открытой системе теплоснабжения</t>
  </si>
  <si>
    <t xml:space="preserve">   в закрытой системе теплоснабжения 
   с использованием теплообменников ЭСО </t>
  </si>
  <si>
    <t>Водоотведение 
ГУП "Водоканал Санкт-Петербурга"</t>
  </si>
  <si>
    <t>Удельный расход воды на отпуск 
тепловой энергии с коллекторов</t>
  </si>
  <si>
    <r>
      <t>м</t>
    </r>
    <r>
      <rPr>
        <vertAlign val="superscript"/>
        <sz val="14"/>
        <rFont val="Times New Roman"/>
        <family val="1"/>
        <charset val="204"/>
      </rPr>
      <t>3</t>
    </r>
    <r>
      <rPr>
        <sz val="14"/>
        <rFont val="Times New Roman"/>
        <family val="1"/>
        <charset val="204"/>
      </rPr>
      <t>/Гкал</t>
    </r>
  </si>
  <si>
    <t>18</t>
  </si>
  <si>
    <t>Удельный расход воды на полезный отпуск 
тепловой энергии, всего</t>
  </si>
  <si>
    <t xml:space="preserve">   на собственные нужды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</si>
</sst>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00"/>
  </numFmts>
  <fonts count="1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</font>
    <font>
      <vertAlign val="superscript"/>
      <sz val="14"/>
      <name val="Times New Roman"/>
      <family val="1"/>
      <charset val="204"/>
    </font>
    <font>
      <sz val="14"/>
      <name val="Calibri"/>
      <family val="2"/>
      <charset val="204"/>
    </font>
    <font>
      <i/>
      <sz val="14"/>
      <name val="Times New Roman"/>
      <family val="1"/>
      <charset val="204"/>
    </font>
    <font>
      <sz val="10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Border="1" applyAlignment="1"/>
    <xf numFmtId="0" fontId="1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16" fontId="2" fillId="0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4" fontId="2" fillId="0" borderId="14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horizontal="center" vertical="center" wrapText="1"/>
    </xf>
    <xf numFmtId="4" fontId="2" fillId="0" borderId="18" xfId="0" applyNumberFormat="1" applyFont="1" applyFill="1" applyBorder="1" applyAlignment="1">
      <alignment horizontal="center" vertical="center" wrapText="1"/>
    </xf>
    <xf numFmtId="4" fontId="2" fillId="0" borderId="19" xfId="0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 indent="2"/>
    </xf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1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Fill="1" applyBorder="1"/>
    <xf numFmtId="0" fontId="6" fillId="0" borderId="11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/>
    </xf>
    <xf numFmtId="0" fontId="2" fillId="0" borderId="22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center" vertical="center" wrapText="1"/>
    </xf>
    <xf numFmtId="4" fontId="2" fillId="0" borderId="23" xfId="0" applyNumberFormat="1" applyFont="1" applyFill="1" applyBorder="1" applyAlignment="1">
      <alignment horizontal="center"/>
    </xf>
    <xf numFmtId="4" fontId="2" fillId="0" borderId="24" xfId="0" applyNumberFormat="1" applyFont="1" applyFill="1" applyBorder="1" applyAlignment="1">
      <alignment horizontal="center" vertical="center" wrapText="1"/>
    </xf>
    <xf numFmtId="4" fontId="2" fillId="0" borderId="23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/>
    </xf>
    <xf numFmtId="4" fontId="2" fillId="0" borderId="18" xfId="0" applyNumberFormat="1" applyFont="1" applyFill="1" applyBorder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49" fontId="2" fillId="0" borderId="7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right" vertical="center" wrapText="1"/>
    </xf>
    <xf numFmtId="49" fontId="2" fillId="0" borderId="20" xfId="0" applyNumberFormat="1" applyFont="1" applyFill="1" applyBorder="1" applyAlignment="1">
      <alignment horizontal="center" vertical="center"/>
    </xf>
    <xf numFmtId="0" fontId="2" fillId="0" borderId="23" xfId="0" applyFont="1" applyBorder="1" applyAlignment="1">
      <alignment horizontal="left" vertical="center" wrapText="1"/>
    </xf>
    <xf numFmtId="165" fontId="10" fillId="0" borderId="0" xfId="0" applyNumberFormat="1" applyFont="1" applyFill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73;&#1072;&#1083;&#1072;&#1085;&#1089;&#1086;&#1074;/2014/&#1056;&#1045;&#1043;&#1059;&#1051;&#1048;&#1056;&#1054;&#1042;&#1040;&#1053;&#1048;&#1045;%202014-2015/&#1058;&#1077;&#1087;&#1083;&#1086;&#1074;&#1072;&#1103;%20&#1101;&#1085;&#1077;&#1088;&#1075;&#1080;&#1103;/&#1042;&#1072;&#1089;&#1080;&#1083;&#1077;&#1086;&#1089;&#1090;&#1088;&#1086;&#1074;&#1089;&#1082;&#1072;&#1103;%20&#1060;&#1072;&#1073;&#1088;&#1080;&#1082;&#1072;%202013-2015-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6"/>
      <sheetName val="Динамика "/>
      <sheetName val="Лист1"/>
      <sheetName val="Лист2"/>
      <sheetName val="Лист3"/>
      <sheetName val="Лист4"/>
      <sheetName val="Лист5"/>
      <sheetName val="Лист7"/>
      <sheetName val="Лист8"/>
      <sheetName val="Лист9"/>
      <sheetName val="Лист10"/>
      <sheetName val="Лист11"/>
      <sheetName val="Лист12"/>
      <sheetName val="стру"/>
      <sheetName val="расш (2013)"/>
      <sheetName val="расш"/>
      <sheetName val="стр2013"/>
      <sheetName val="стр2014-2016 "/>
      <sheetName val="рС 2014-2016 теплоносите"/>
      <sheetName val="рс 2013"/>
      <sheetName val="РАСП 2013 "/>
      <sheetName val="ЗП 2013 "/>
      <sheetName val="рс 2014-2016 "/>
      <sheetName val="РАСП 2014-2016"/>
      <sheetName val="ЗП 2014-2016"/>
    </sheetNames>
    <sheetDataSet>
      <sheetData sheetId="0"/>
      <sheetData sheetId="1">
        <row r="4">
          <cell r="U4">
            <v>4.4000000000000004</v>
          </cell>
        </row>
        <row r="5">
          <cell r="U5">
            <v>1.83</v>
          </cell>
        </row>
        <row r="6">
          <cell r="U6">
            <v>1.47</v>
          </cell>
        </row>
        <row r="7">
          <cell r="U7">
            <v>4152.2861379178948</v>
          </cell>
        </row>
        <row r="8">
          <cell r="U8">
            <v>101.31578176519662</v>
          </cell>
        </row>
        <row r="9">
          <cell r="U9">
            <v>2.44</v>
          </cell>
        </row>
        <row r="10">
          <cell r="U10">
            <v>4050.9703561526981</v>
          </cell>
        </row>
        <row r="11">
          <cell r="U11">
            <v>251.97035615269783</v>
          </cell>
        </row>
        <row r="12">
          <cell r="U12">
            <v>6.22</v>
          </cell>
        </row>
        <row r="13">
          <cell r="U13">
            <v>243.60035615269783</v>
          </cell>
        </row>
        <row r="14">
          <cell r="U14">
            <v>8.3699999999999992</v>
          </cell>
        </row>
        <row r="15">
          <cell r="U15">
            <v>3799</v>
          </cell>
        </row>
        <row r="20">
          <cell r="U20">
            <v>2952</v>
          </cell>
        </row>
        <row r="21">
          <cell r="U21">
            <v>847</v>
          </cell>
        </row>
        <row r="23">
          <cell r="U23">
            <v>594.03514323766467</v>
          </cell>
        </row>
        <row r="24">
          <cell r="U24">
            <v>594.03514323766467</v>
          </cell>
        </row>
        <row r="27">
          <cell r="U27">
            <v>515.65550628269511</v>
          </cell>
        </row>
        <row r="28">
          <cell r="U28">
            <v>520</v>
          </cell>
        </row>
        <row r="29">
          <cell r="U29">
            <v>143.06218875742874</v>
          </cell>
        </row>
        <row r="30">
          <cell r="U30">
            <v>146.64020987846325</v>
          </cell>
        </row>
        <row r="32">
          <cell r="U32">
            <v>66.926264402678768</v>
          </cell>
        </row>
        <row r="33">
          <cell r="U33">
            <v>16.521045211064003</v>
          </cell>
        </row>
        <row r="35">
          <cell r="U35">
            <v>81.000007121348361</v>
          </cell>
        </row>
        <row r="36">
          <cell r="U36">
            <v>0</v>
          </cell>
        </row>
        <row r="37">
          <cell r="U37">
            <v>81</v>
          </cell>
        </row>
        <row r="38">
          <cell r="U38">
            <v>0</v>
          </cell>
        </row>
        <row r="39">
          <cell r="U39">
            <v>0</v>
          </cell>
        </row>
        <row r="41">
          <cell r="U41">
            <v>81.000007121348361</v>
          </cell>
        </row>
        <row r="42">
          <cell r="U42">
            <v>1.9995211023532636E-2</v>
          </cell>
        </row>
        <row r="43">
          <cell r="H43">
            <v>1.9469525959367944E-2</v>
          </cell>
          <cell r="I43">
            <v>2.1422910921609084E-6</v>
          </cell>
          <cell r="J43">
            <v>2.1322859685053465E-2</v>
          </cell>
        </row>
        <row r="44">
          <cell r="H44">
            <v>1.9469525959367944E-2</v>
          </cell>
          <cell r="I44">
            <v>2.1422910921609084E-6</v>
          </cell>
          <cell r="J44">
            <v>2.1322859685053465E-2</v>
          </cell>
        </row>
        <row r="45">
          <cell r="H45">
            <v>0</v>
          </cell>
          <cell r="I45">
            <v>0</v>
          </cell>
          <cell r="J4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9">
          <cell r="D9">
            <v>4.4000000000000004</v>
          </cell>
        </row>
        <row r="10">
          <cell r="D10">
            <v>1.83</v>
          </cell>
        </row>
        <row r="11">
          <cell r="D11">
            <v>1.47</v>
          </cell>
        </row>
        <row r="12">
          <cell r="D12">
            <v>4153.99</v>
          </cell>
        </row>
        <row r="13">
          <cell r="D13">
            <v>103.01999999999998</v>
          </cell>
        </row>
        <row r="14">
          <cell r="D14">
            <v>2.48</v>
          </cell>
        </row>
        <row r="15">
          <cell r="D15">
            <v>4050.97</v>
          </cell>
        </row>
        <row r="16">
          <cell r="D16">
            <v>251.9699999999998</v>
          </cell>
        </row>
        <row r="17">
          <cell r="D17">
            <v>6.22</v>
          </cell>
        </row>
        <row r="18">
          <cell r="D18">
            <v>247.8099999999998</v>
          </cell>
        </row>
        <row r="19">
          <cell r="D19">
            <v>4.16</v>
          </cell>
        </row>
        <row r="20">
          <cell r="D20">
            <v>3799</v>
          </cell>
        </row>
        <row r="25">
          <cell r="D25">
            <v>2952</v>
          </cell>
        </row>
        <row r="26">
          <cell r="D26">
            <v>847</v>
          </cell>
        </row>
        <row r="28">
          <cell r="D28">
            <v>643.78537019999987</v>
          </cell>
        </row>
        <row r="29">
          <cell r="D29">
            <v>643.78537019999987</v>
          </cell>
        </row>
        <row r="30">
          <cell r="D30">
            <v>1.147</v>
          </cell>
        </row>
        <row r="32">
          <cell r="D32">
            <v>561.2775677419354</v>
          </cell>
        </row>
        <row r="33">
          <cell r="D33">
            <v>520</v>
          </cell>
        </row>
        <row r="34">
          <cell r="D34">
            <v>154.97999999999999</v>
          </cell>
        </row>
        <row r="35">
          <cell r="D35">
            <v>158.92128803718614</v>
          </cell>
        </row>
        <row r="37">
          <cell r="D37">
            <v>90.171229242269376</v>
          </cell>
        </row>
        <row r="38">
          <cell r="D38">
            <v>22.259169838895222</v>
          </cell>
        </row>
      </sheetData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49"/>
  <sheetViews>
    <sheetView tabSelected="1" workbookViewId="0">
      <selection activeCell="B3" sqref="B3"/>
    </sheetView>
  </sheetViews>
  <sheetFormatPr defaultRowHeight="12.75" outlineLevelRow="1"/>
  <cols>
    <col min="1" max="1" width="7.28515625" style="1" customWidth="1"/>
    <col min="2" max="2" width="68.85546875" style="1" customWidth="1"/>
    <col min="3" max="3" width="19.28515625" style="1" customWidth="1"/>
    <col min="4" max="4" width="22.85546875" style="1" customWidth="1"/>
    <col min="5" max="7" width="23.7109375" style="1" customWidth="1"/>
    <col min="8" max="16384" width="9.140625" style="1"/>
  </cols>
  <sheetData>
    <row r="1" spans="1:7" ht="18.75">
      <c r="F1" s="2" t="s">
        <v>0</v>
      </c>
    </row>
    <row r="2" spans="1:7" ht="18.75">
      <c r="F2" s="2" t="s">
        <v>1</v>
      </c>
    </row>
    <row r="3" spans="1:7" ht="18.75">
      <c r="F3" s="2" t="s">
        <v>2</v>
      </c>
    </row>
    <row r="4" spans="1:7" ht="18.75">
      <c r="F4" s="3" t="s">
        <v>3</v>
      </c>
    </row>
    <row r="5" spans="1:7">
      <c r="C5" s="4"/>
      <c r="D5" s="4"/>
      <c r="E5" s="4"/>
    </row>
    <row r="6" spans="1:7" ht="71.25" customHeight="1" thickBot="1">
      <c r="A6" s="5" t="s">
        <v>4</v>
      </c>
      <c r="B6" s="5"/>
      <c r="C6" s="5"/>
      <c r="D6" s="5"/>
      <c r="E6" s="5"/>
      <c r="F6" s="5"/>
      <c r="G6" s="5"/>
    </row>
    <row r="7" spans="1:7" ht="94.9" customHeight="1" thickBot="1">
      <c r="A7" s="6" t="s">
        <v>5</v>
      </c>
      <c r="B7" s="7" t="s">
        <v>6</v>
      </c>
      <c r="C7" s="7" t="s">
        <v>7</v>
      </c>
      <c r="D7" s="7" t="s">
        <v>8</v>
      </c>
      <c r="E7" s="6" t="s">
        <v>9</v>
      </c>
      <c r="F7" s="6" t="s">
        <v>10</v>
      </c>
      <c r="G7" s="6" t="s">
        <v>11</v>
      </c>
    </row>
    <row r="8" spans="1:7" s="11" customFormat="1" ht="18.600000000000001" customHeight="1" thickBot="1">
      <c r="A8" s="8">
        <v>1</v>
      </c>
      <c r="B8" s="9">
        <v>2</v>
      </c>
      <c r="C8" s="9">
        <v>3</v>
      </c>
      <c r="D8" s="9">
        <v>4</v>
      </c>
      <c r="E8" s="10">
        <v>5</v>
      </c>
      <c r="F8" s="10">
        <v>6</v>
      </c>
      <c r="G8" s="10">
        <v>7</v>
      </c>
    </row>
    <row r="9" spans="1:7" s="18" customFormat="1" ht="18.75">
      <c r="A9" s="12">
        <v>1</v>
      </c>
      <c r="B9" s="13" t="s">
        <v>12</v>
      </c>
      <c r="C9" s="14" t="s">
        <v>13</v>
      </c>
      <c r="D9" s="15">
        <f>'[1]РАСП 2014-2016'!D9</f>
        <v>4.4000000000000004</v>
      </c>
      <c r="E9" s="16">
        <f>'[1]Динамика '!U4</f>
        <v>4.4000000000000004</v>
      </c>
      <c r="F9" s="17">
        <v>4.4000000000000004</v>
      </c>
      <c r="G9" s="16">
        <v>4.4000000000000004</v>
      </c>
    </row>
    <row r="10" spans="1:7" ht="18.75">
      <c r="A10" s="19">
        <v>2</v>
      </c>
      <c r="B10" s="20" t="s">
        <v>14</v>
      </c>
      <c r="C10" s="14" t="s">
        <v>13</v>
      </c>
      <c r="D10" s="15">
        <f>'[1]РАСП 2014-2016'!D10</f>
        <v>1.83</v>
      </c>
      <c r="E10" s="21">
        <f>'[1]Динамика '!U5</f>
        <v>1.83</v>
      </c>
      <c r="F10" s="22">
        <v>1.83</v>
      </c>
      <c r="G10" s="21">
        <v>1.83</v>
      </c>
    </row>
    <row r="11" spans="1:7" ht="37.5">
      <c r="A11" s="23" t="s">
        <v>15</v>
      </c>
      <c r="B11" s="20" t="s">
        <v>16</v>
      </c>
      <c r="C11" s="14" t="s">
        <v>13</v>
      </c>
      <c r="D11" s="15">
        <f>'[1]РАСП 2014-2016'!D11</f>
        <v>1.47</v>
      </c>
      <c r="E11" s="21">
        <f>'[1]Динамика '!U6</f>
        <v>1.47</v>
      </c>
      <c r="F11" s="22">
        <v>1.47</v>
      </c>
      <c r="G11" s="21">
        <v>1.47</v>
      </c>
    </row>
    <row r="12" spans="1:7" ht="18.75">
      <c r="A12" s="19">
        <v>3</v>
      </c>
      <c r="B12" s="20" t="s">
        <v>17</v>
      </c>
      <c r="C12" s="14" t="s">
        <v>18</v>
      </c>
      <c r="D12" s="15">
        <f>'[1]РАСП 2014-2016'!D12</f>
        <v>4153.99</v>
      </c>
      <c r="E12" s="24">
        <f>'[1]Динамика '!U7</f>
        <v>4152.2861379178948</v>
      </c>
      <c r="F12" s="25">
        <v>4152.2861379178948</v>
      </c>
      <c r="G12" s="24">
        <v>4152.2861379178948</v>
      </c>
    </row>
    <row r="13" spans="1:7" ht="18.75">
      <c r="A13" s="19">
        <v>4</v>
      </c>
      <c r="B13" s="20" t="s">
        <v>19</v>
      </c>
      <c r="C13" s="14" t="s">
        <v>18</v>
      </c>
      <c r="D13" s="15">
        <f>'[1]РАСП 2014-2016'!D13</f>
        <v>103.01999999999998</v>
      </c>
      <c r="E13" s="24">
        <f>'[1]Динамика '!U8</f>
        <v>101.31578176519662</v>
      </c>
      <c r="F13" s="25">
        <v>101.31578176519662</v>
      </c>
      <c r="G13" s="24">
        <v>101.31578176519662</v>
      </c>
    </row>
    <row r="14" spans="1:7" ht="18.75">
      <c r="A14" s="19"/>
      <c r="B14" s="20" t="s">
        <v>20</v>
      </c>
      <c r="C14" s="14" t="s">
        <v>21</v>
      </c>
      <c r="D14" s="15">
        <f>'[1]РАСП 2014-2016'!D14</f>
        <v>2.48</v>
      </c>
      <c r="E14" s="24">
        <f>'[1]Динамика '!U9</f>
        <v>2.44</v>
      </c>
      <c r="F14" s="25">
        <v>2.44</v>
      </c>
      <c r="G14" s="24">
        <v>2.44</v>
      </c>
    </row>
    <row r="15" spans="1:7" ht="18.75">
      <c r="A15" s="19">
        <v>5</v>
      </c>
      <c r="B15" s="26" t="s">
        <v>22</v>
      </c>
      <c r="C15" s="14" t="s">
        <v>18</v>
      </c>
      <c r="D15" s="15">
        <f>'[1]РАСП 2014-2016'!D15</f>
        <v>4050.97</v>
      </c>
      <c r="E15" s="24">
        <f>'[1]Динамика '!U10</f>
        <v>4050.9703561526981</v>
      </c>
      <c r="F15" s="25">
        <v>4050.9703561526981</v>
      </c>
      <c r="G15" s="24">
        <v>4050.9703561526981</v>
      </c>
    </row>
    <row r="16" spans="1:7" ht="18.75">
      <c r="A16" s="19">
        <v>6</v>
      </c>
      <c r="B16" s="20" t="s">
        <v>23</v>
      </c>
      <c r="C16" s="14" t="s">
        <v>18</v>
      </c>
      <c r="D16" s="15">
        <f>'[1]РАСП 2014-2016'!D16</f>
        <v>251.9699999999998</v>
      </c>
      <c r="E16" s="24">
        <f>'[1]Динамика '!U11</f>
        <v>251.97035615269783</v>
      </c>
      <c r="F16" s="25">
        <v>251.97035615269783</v>
      </c>
      <c r="G16" s="24">
        <v>251.97035615269783</v>
      </c>
    </row>
    <row r="17" spans="1:7" ht="18.75">
      <c r="A17" s="19"/>
      <c r="B17" s="20" t="s">
        <v>24</v>
      </c>
      <c r="C17" s="14" t="s">
        <v>21</v>
      </c>
      <c r="D17" s="15">
        <f>'[1]РАСП 2014-2016'!D17</f>
        <v>6.22</v>
      </c>
      <c r="E17" s="24">
        <f>'[1]Динамика '!U12</f>
        <v>6.22</v>
      </c>
      <c r="F17" s="25">
        <v>6.22</v>
      </c>
      <c r="G17" s="24">
        <v>6.22</v>
      </c>
    </row>
    <row r="18" spans="1:7" ht="25.5" customHeight="1">
      <c r="A18" s="27" t="s">
        <v>25</v>
      </c>
      <c r="B18" s="20" t="s">
        <v>26</v>
      </c>
      <c r="C18" s="14" t="s">
        <v>18</v>
      </c>
      <c r="D18" s="15">
        <f>'[1]РАСП 2014-2016'!D18</f>
        <v>247.8099999999998</v>
      </c>
      <c r="E18" s="24">
        <f>'[1]Динамика '!U13</f>
        <v>243.60035615269783</v>
      </c>
      <c r="F18" s="25">
        <v>243.60035615269783</v>
      </c>
      <c r="G18" s="24">
        <v>243.60035615269783</v>
      </c>
    </row>
    <row r="19" spans="1:7" ht="18.75">
      <c r="A19" s="27" t="s">
        <v>27</v>
      </c>
      <c r="B19" s="20" t="s">
        <v>28</v>
      </c>
      <c r="C19" s="14" t="s">
        <v>18</v>
      </c>
      <c r="D19" s="15">
        <f>'[1]РАСП 2014-2016'!D19</f>
        <v>4.16</v>
      </c>
      <c r="E19" s="24">
        <f>'[1]Динамика '!U14</f>
        <v>8.3699999999999992</v>
      </c>
      <c r="F19" s="25">
        <v>8.3699999999999992</v>
      </c>
      <c r="G19" s="24">
        <v>8.3699999999999992</v>
      </c>
    </row>
    <row r="20" spans="1:7" ht="18.75">
      <c r="A20" s="28">
        <v>7</v>
      </c>
      <c r="B20" s="20" t="s">
        <v>29</v>
      </c>
      <c r="C20" s="14" t="s">
        <v>18</v>
      </c>
      <c r="D20" s="15">
        <f>'[1]РАСП 2014-2016'!D20</f>
        <v>3799</v>
      </c>
      <c r="E20" s="24">
        <f>'[1]Динамика '!U15</f>
        <v>3799</v>
      </c>
      <c r="F20" s="25">
        <v>3799</v>
      </c>
      <c r="G20" s="24">
        <v>3799</v>
      </c>
    </row>
    <row r="21" spans="1:7" ht="37.5" outlineLevel="1">
      <c r="A21" s="27" t="s">
        <v>30</v>
      </c>
      <c r="B21" s="20" t="s">
        <v>31</v>
      </c>
      <c r="C21" s="14" t="s">
        <v>18</v>
      </c>
      <c r="D21" s="15">
        <f>'[1]РАСП 2014-2016'!D25</f>
        <v>2952</v>
      </c>
      <c r="E21" s="24">
        <f>'[1]Динамика '!U20</f>
        <v>2952</v>
      </c>
      <c r="F21" s="25">
        <v>2952</v>
      </c>
      <c r="G21" s="24">
        <v>2952</v>
      </c>
    </row>
    <row r="22" spans="1:7" ht="19.5" thickBot="1">
      <c r="A22" s="27" t="s">
        <v>32</v>
      </c>
      <c r="B22" s="20" t="s">
        <v>33</v>
      </c>
      <c r="C22" s="14" t="s">
        <v>18</v>
      </c>
      <c r="D22" s="29">
        <f>'[1]РАСП 2014-2016'!D26</f>
        <v>847</v>
      </c>
      <c r="E22" s="30">
        <f>'[1]Динамика '!U21</f>
        <v>847</v>
      </c>
      <c r="F22" s="31">
        <v>847</v>
      </c>
      <c r="G22" s="30">
        <v>847</v>
      </c>
    </row>
    <row r="23" spans="1:7" ht="20.25" outlineLevel="1" thickBot="1">
      <c r="A23" s="32"/>
      <c r="B23" s="33" t="s">
        <v>34</v>
      </c>
      <c r="C23" s="34"/>
      <c r="D23" s="35"/>
      <c r="E23" s="35"/>
      <c r="F23" s="36"/>
      <c r="G23" s="35"/>
    </row>
    <row r="24" spans="1:7" ht="37.5" outlineLevel="1">
      <c r="A24" s="37" t="s">
        <v>35</v>
      </c>
      <c r="B24" s="38" t="s">
        <v>36</v>
      </c>
      <c r="C24" s="39" t="s">
        <v>37</v>
      </c>
      <c r="D24" s="15">
        <f>'[1]РАСП 2014-2016'!D28</f>
        <v>643.78537019999987</v>
      </c>
      <c r="E24" s="40">
        <f>'[1]Динамика '!U23</f>
        <v>594.03514323766467</v>
      </c>
      <c r="F24" s="41">
        <v>594.03514323766467</v>
      </c>
      <c r="G24" s="40">
        <v>594.03514323766467</v>
      </c>
    </row>
    <row r="25" spans="1:7" ht="18.75" outlineLevel="1">
      <c r="A25" s="27" t="s">
        <v>38</v>
      </c>
      <c r="B25" s="20" t="s">
        <v>39</v>
      </c>
      <c r="C25" s="14" t="s">
        <v>37</v>
      </c>
      <c r="D25" s="15">
        <f>'[1]РАСП 2014-2016'!D29</f>
        <v>643.78537019999987</v>
      </c>
      <c r="E25" s="24">
        <f>'[1]Динамика '!U24</f>
        <v>594.03514323766467</v>
      </c>
      <c r="F25" s="25">
        <v>594.03514323766467</v>
      </c>
      <c r="G25" s="24">
        <v>594.03514323766467</v>
      </c>
    </row>
    <row r="26" spans="1:7" ht="37.5" hidden="1" outlineLevel="1">
      <c r="A26" s="27"/>
      <c r="B26" s="42" t="s">
        <v>40</v>
      </c>
      <c r="C26" s="14"/>
      <c r="D26" s="15">
        <f>'[1]РАСП 2014-2016'!D30</f>
        <v>1.147</v>
      </c>
      <c r="E26" s="24">
        <f>'[1]Динамика '!U25</f>
        <v>0</v>
      </c>
      <c r="F26" s="25">
        <v>0</v>
      </c>
      <c r="G26" s="24">
        <v>0</v>
      </c>
    </row>
    <row r="27" spans="1:7" ht="37.5" collapsed="1">
      <c r="A27" s="27" t="s">
        <v>41</v>
      </c>
      <c r="B27" s="20" t="s">
        <v>42</v>
      </c>
      <c r="C27" s="14"/>
      <c r="D27" s="15"/>
      <c r="E27" s="24"/>
      <c r="F27" s="25"/>
      <c r="G27" s="24"/>
    </row>
    <row r="28" spans="1:7" ht="22.5" outlineLevel="1">
      <c r="A28" s="27" t="s">
        <v>43</v>
      </c>
      <c r="B28" s="20" t="s">
        <v>39</v>
      </c>
      <c r="C28" s="14" t="s">
        <v>44</v>
      </c>
      <c r="D28" s="15">
        <f>'[1]РАСП 2014-2016'!D32</f>
        <v>561.2775677419354</v>
      </c>
      <c r="E28" s="24">
        <f>'[1]Динамика '!U27</f>
        <v>515.65550628269511</v>
      </c>
      <c r="F28" s="25">
        <v>515.65550628269511</v>
      </c>
      <c r="G28" s="24">
        <v>515.65550628269511</v>
      </c>
    </row>
    <row r="29" spans="1:7" ht="22.5" outlineLevel="1">
      <c r="A29" s="27"/>
      <c r="B29" s="20" t="s">
        <v>45</v>
      </c>
      <c r="C29" s="14" t="s">
        <v>44</v>
      </c>
      <c r="D29" s="15">
        <f>'[1]РАСП 2014-2016'!D33</f>
        <v>520</v>
      </c>
      <c r="E29" s="24">
        <f>'[1]Динамика '!U28</f>
        <v>520</v>
      </c>
      <c r="F29" s="25">
        <v>520</v>
      </c>
      <c r="G29" s="24">
        <v>520</v>
      </c>
    </row>
    <row r="30" spans="1:7" ht="37.5" outlineLevel="1">
      <c r="A30" s="27" t="s">
        <v>46</v>
      </c>
      <c r="B30" s="20" t="s">
        <v>47</v>
      </c>
      <c r="C30" s="14" t="s">
        <v>48</v>
      </c>
      <c r="D30" s="15">
        <f>'[1]РАСП 2014-2016'!D34</f>
        <v>154.97999999999999</v>
      </c>
      <c r="E30" s="24">
        <f>'[1]Динамика '!U29</f>
        <v>143.06218875742874</v>
      </c>
      <c r="F30" s="25">
        <v>143.06218875742874</v>
      </c>
      <c r="G30" s="24">
        <v>143.06218875742874</v>
      </c>
    </row>
    <row r="31" spans="1:7" ht="38.25" outlineLevel="1" thickBot="1">
      <c r="A31" s="43">
        <v>11</v>
      </c>
      <c r="B31" s="44" t="s">
        <v>49</v>
      </c>
      <c r="C31" s="12" t="s">
        <v>48</v>
      </c>
      <c r="D31" s="29">
        <f>'[1]РАСП 2014-2016'!D35</f>
        <v>158.92128803718614</v>
      </c>
      <c r="E31" s="30">
        <f>'[1]Динамика '!U30</f>
        <v>146.64020987846325</v>
      </c>
      <c r="F31" s="31">
        <v>146.64020987846325</v>
      </c>
      <c r="G31" s="30">
        <v>146.64020987846325</v>
      </c>
    </row>
    <row r="32" spans="1:7" s="11" customFormat="1" ht="20.25" thickBot="1">
      <c r="A32" s="45"/>
      <c r="B32" s="33" t="s">
        <v>50</v>
      </c>
      <c r="C32" s="34"/>
      <c r="D32" s="35"/>
      <c r="E32" s="35"/>
      <c r="F32" s="36"/>
      <c r="G32" s="35"/>
    </row>
    <row r="33" spans="1:7" ht="18.75">
      <c r="A33" s="28">
        <v>12</v>
      </c>
      <c r="B33" s="46" t="s">
        <v>51</v>
      </c>
      <c r="C33" s="47" t="s">
        <v>52</v>
      </c>
      <c r="D33" s="15">
        <f>'[1]РАСП 2014-2016'!D37</f>
        <v>90.171229242269376</v>
      </c>
      <c r="E33" s="40">
        <f>'[1]Динамика '!U32</f>
        <v>66.926264402678768</v>
      </c>
      <c r="F33" s="41">
        <v>66.926264402678768</v>
      </c>
      <c r="G33" s="40">
        <v>66.926264402678768</v>
      </c>
    </row>
    <row r="34" spans="1:7" ht="38.25" thickBot="1">
      <c r="A34" s="28">
        <v>13</v>
      </c>
      <c r="B34" s="46" t="s">
        <v>53</v>
      </c>
      <c r="C34" s="47" t="s">
        <v>54</v>
      </c>
      <c r="D34" s="29">
        <f>'[1]РАСП 2014-2016'!D38</f>
        <v>22.259169838895222</v>
      </c>
      <c r="E34" s="30">
        <f>'[1]Динамика '!U33</f>
        <v>16.521045211064003</v>
      </c>
      <c r="F34" s="31">
        <v>16.521045211064003</v>
      </c>
      <c r="G34" s="30">
        <v>16.521045211064003</v>
      </c>
    </row>
    <row r="35" spans="1:7" ht="20.25" thickBot="1">
      <c r="A35" s="48"/>
      <c r="B35" s="33" t="s">
        <v>55</v>
      </c>
      <c r="C35" s="34"/>
      <c r="D35" s="49"/>
      <c r="E35" s="35"/>
      <c r="F35" s="36"/>
      <c r="G35" s="35"/>
    </row>
    <row r="36" spans="1:7" ht="37.5">
      <c r="A36" s="50">
        <v>14</v>
      </c>
      <c r="B36" s="51" t="s">
        <v>56</v>
      </c>
      <c r="C36" s="52" t="s">
        <v>57</v>
      </c>
      <c r="D36" s="16">
        <v>81</v>
      </c>
      <c r="E36" s="17">
        <f>'[1]Динамика '!U35</f>
        <v>81.000007121348361</v>
      </c>
      <c r="F36" s="41">
        <v>81.000007121348361</v>
      </c>
      <c r="G36" s="40">
        <v>81.000007121348361</v>
      </c>
    </row>
    <row r="37" spans="1:7" ht="22.5" hidden="1">
      <c r="A37" s="53"/>
      <c r="B37" s="54" t="s">
        <v>58</v>
      </c>
      <c r="C37" s="55" t="s">
        <v>59</v>
      </c>
      <c r="D37" s="24">
        <v>81</v>
      </c>
      <c r="E37" s="25">
        <f>'[1]Динамика '!U36</f>
        <v>0</v>
      </c>
      <c r="F37" s="25">
        <v>0</v>
      </c>
      <c r="G37" s="24">
        <v>0</v>
      </c>
    </row>
    <row r="38" spans="1:7" ht="22.5" hidden="1">
      <c r="A38" s="53"/>
      <c r="B38" s="54" t="s">
        <v>60</v>
      </c>
      <c r="C38" s="55" t="s">
        <v>59</v>
      </c>
      <c r="D38" s="24">
        <v>0</v>
      </c>
      <c r="E38" s="25">
        <f>'[1]Динамика '!U37</f>
        <v>81</v>
      </c>
      <c r="F38" s="25">
        <v>81</v>
      </c>
      <c r="G38" s="24">
        <v>81</v>
      </c>
    </row>
    <row r="39" spans="1:7" ht="22.5" hidden="1">
      <c r="A39" s="56"/>
      <c r="B39" s="54" t="s">
        <v>61</v>
      </c>
      <c r="C39" s="55" t="s">
        <v>59</v>
      </c>
      <c r="D39" s="57">
        <v>0</v>
      </c>
      <c r="E39" s="25">
        <f>'[1]Динамика '!U38</f>
        <v>0</v>
      </c>
      <c r="F39" s="25">
        <v>0</v>
      </c>
      <c r="G39" s="24">
        <v>0</v>
      </c>
    </row>
    <row r="40" spans="1:7" ht="37.5" hidden="1">
      <c r="A40" s="56"/>
      <c r="B40" s="54" t="s">
        <v>62</v>
      </c>
      <c r="C40" s="55" t="s">
        <v>59</v>
      </c>
      <c r="D40" s="57">
        <v>0</v>
      </c>
      <c r="E40" s="25">
        <f>'[1]Динамика '!U39</f>
        <v>0</v>
      </c>
      <c r="F40" s="25">
        <v>0</v>
      </c>
      <c r="G40" s="24">
        <v>0</v>
      </c>
    </row>
    <row r="41" spans="1:7" ht="37.5">
      <c r="A41" s="19">
        <v>15</v>
      </c>
      <c r="B41" s="58" t="s">
        <v>63</v>
      </c>
      <c r="C41" s="59" t="s">
        <v>59</v>
      </c>
      <c r="D41" s="60">
        <f>D36</f>
        <v>81</v>
      </c>
      <c r="E41" s="25">
        <f>'[1]Динамика '!U41</f>
        <v>81.000007121348361</v>
      </c>
      <c r="F41" s="25">
        <v>81.000007121348361</v>
      </c>
      <c r="G41" s="24">
        <v>81.000007121348361</v>
      </c>
    </row>
    <row r="42" spans="1:7" ht="38.25" thickBot="1">
      <c r="A42" s="43">
        <v>16</v>
      </c>
      <c r="B42" s="61" t="s">
        <v>64</v>
      </c>
      <c r="C42" s="62" t="s">
        <v>65</v>
      </c>
      <c r="D42" s="63">
        <v>1.9995211023532636E-2</v>
      </c>
      <c r="E42" s="64">
        <f>'[1]Динамика '!U42</f>
        <v>1.9995211023532636E-2</v>
      </c>
      <c r="F42" s="64">
        <v>1.9995211023532636E-2</v>
      </c>
      <c r="G42" s="65">
        <v>1.9995211023532636E-2</v>
      </c>
    </row>
    <row r="43" spans="1:7" ht="37.5" hidden="1">
      <c r="A43" s="66" t="s">
        <v>66</v>
      </c>
      <c r="B43" s="67" t="s">
        <v>67</v>
      </c>
      <c r="C43" s="40" t="s">
        <v>65</v>
      </c>
      <c r="D43" s="68"/>
      <c r="E43" s="69">
        <f>'[1]Динамика '!H43</f>
        <v>1.9469525959367944E-2</v>
      </c>
      <c r="F43" s="69">
        <f>'[1]Динамика '!I43</f>
        <v>2.1422910921609084E-6</v>
      </c>
      <c r="G43" s="69">
        <f>'[1]Динамика '!J43</f>
        <v>2.1322859685053465E-2</v>
      </c>
    </row>
    <row r="44" spans="1:7" ht="22.5" hidden="1">
      <c r="A44" s="70"/>
      <c r="B44" s="54" t="s">
        <v>68</v>
      </c>
      <c r="C44" s="24" t="s">
        <v>65</v>
      </c>
      <c r="D44" s="68"/>
      <c r="E44" s="71">
        <f>'[1]Динамика '!H44</f>
        <v>1.9469525959367944E-2</v>
      </c>
      <c r="F44" s="71">
        <f>'[1]Динамика '!I44</f>
        <v>2.1422910921609084E-6</v>
      </c>
      <c r="G44" s="71">
        <f>'[1]Динамика '!J44</f>
        <v>2.1322859685053465E-2</v>
      </c>
    </row>
    <row r="45" spans="1:7" ht="22.5" hidden="1">
      <c r="A45" s="70"/>
      <c r="B45" s="54" t="s">
        <v>60</v>
      </c>
      <c r="C45" s="24" t="s">
        <v>65</v>
      </c>
      <c r="D45" s="68"/>
      <c r="E45" s="71">
        <f>'[1]Динамика '!H45</f>
        <v>0</v>
      </c>
      <c r="F45" s="71">
        <f>'[1]Динамика '!I45</f>
        <v>0</v>
      </c>
      <c r="G45" s="71">
        <f>'[1]Динамика '!J45</f>
        <v>0</v>
      </c>
    </row>
    <row r="46" spans="1:7" ht="22.5" hidden="1">
      <c r="A46" s="70"/>
      <c r="B46" s="54" t="s">
        <v>61</v>
      </c>
      <c r="C46" s="24" t="s">
        <v>65</v>
      </c>
      <c r="D46" s="68"/>
      <c r="E46" s="71">
        <f>'[1]Динамика '!H46</f>
        <v>0</v>
      </c>
      <c r="F46" s="71">
        <f>'[1]Динамика '!I46</f>
        <v>0</v>
      </c>
      <c r="G46" s="71">
        <f>'[1]Динамика '!J46</f>
        <v>0</v>
      </c>
    </row>
    <row r="47" spans="1:7" ht="38.25" hidden="1" thickBot="1">
      <c r="A47" s="72"/>
      <c r="B47" s="73" t="s">
        <v>62</v>
      </c>
      <c r="C47" s="65" t="s">
        <v>65</v>
      </c>
      <c r="D47" s="68"/>
      <c r="E47" s="71">
        <f>'[1]Динамика '!H47</f>
        <v>0</v>
      </c>
      <c r="F47" s="71">
        <f>'[1]Динамика '!I47</f>
        <v>0</v>
      </c>
      <c r="G47" s="71">
        <f>'[1]Динамика '!J47</f>
        <v>0</v>
      </c>
    </row>
    <row r="48" spans="1:7" ht="12.75" customHeight="1">
      <c r="B48" s="74"/>
    </row>
    <row r="49" spans="2:2">
      <c r="B49" s="74"/>
    </row>
  </sheetData>
  <mergeCells count="2">
    <mergeCell ref="C5:E5"/>
    <mergeCell ref="A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Ivanova</dc:creator>
  <cp:lastModifiedBy>Ivanova</cp:lastModifiedBy>
  <dcterms:created xsi:type="dcterms:W3CDTF">2014-09-24T07:49:15Z</dcterms:created>
  <dcterms:modified xsi:type="dcterms:W3CDTF">2014-09-24T07:50:17Z</dcterms:modified>
</cp:coreProperties>
</file>