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2458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7" i="1"/>
  <c r="D26"/>
  <c r="D41" s="1"/>
  <c r="D21"/>
  <c r="D23" s="1"/>
  <c r="D15"/>
  <c r="D12"/>
  <c r="D19" l="1"/>
  <c r="D52" l="1"/>
  <c r="D54"/>
  <c r="D55" s="1"/>
  <c r="D16"/>
  <c r="D43" l="1"/>
  <c r="D18"/>
  <c r="D49" l="1"/>
  <c r="D44"/>
  <c r="D46" s="1"/>
</calcChain>
</file>

<file path=xl/sharedStrings.xml><?xml version="1.0" encoding="utf-8"?>
<sst xmlns="http://schemas.openxmlformats.org/spreadsheetml/2006/main" count="133" uniqueCount="92">
  <si>
    <t xml:space="preserve">Приложение </t>
  </si>
  <si>
    <t>к распоряжению</t>
  </si>
  <si>
    <t>Комитета по тарифам Санкт-Петербурга</t>
  </si>
  <si>
    <t>от 29.05.2013 № 99-р</t>
  </si>
  <si>
    <t>Баланс тепловой энергии и мощности открытого акционерного общества "Стройметалконструкция" на 2013 год</t>
  </si>
  <si>
    <t>№
п/п</t>
  </si>
  <si>
    <t>Наименование показателя</t>
  </si>
  <si>
    <t>Единицы измерения</t>
  </si>
  <si>
    <t>2013 год</t>
  </si>
  <si>
    <t xml:space="preserve"> </t>
  </si>
  <si>
    <t xml:space="preserve">   </t>
  </si>
  <si>
    <t>1</t>
  </si>
  <si>
    <t>Установленная мощность</t>
  </si>
  <si>
    <t>Гкал/ч</t>
  </si>
  <si>
    <t>2</t>
  </si>
  <si>
    <t>Тепловая нагрузка потребителей</t>
  </si>
  <si>
    <t>2.1</t>
  </si>
  <si>
    <t>тепловая нагрузка потребителей, получающих 
тепловую энергию с коллекторов</t>
  </si>
  <si>
    <t>2.2</t>
  </si>
  <si>
    <t>тепловая нагрузка потребителей, получающих 
тепловую энергию по сетям ЭСО</t>
  </si>
  <si>
    <t>2.2.1</t>
  </si>
  <si>
    <t>тепловая нагрузка на производственные 
и хозяйственные нужды</t>
  </si>
  <si>
    <t>3</t>
  </si>
  <si>
    <t>Выработка тепловой энергии</t>
  </si>
  <si>
    <t>Гкал</t>
  </si>
  <si>
    <t>4</t>
  </si>
  <si>
    <t>Расход тепловой энергии на собственные нужды</t>
  </si>
  <si>
    <t xml:space="preserve">    то же в % к выработке</t>
  </si>
  <si>
    <t>%</t>
  </si>
  <si>
    <t>5</t>
  </si>
  <si>
    <t>Отпуск тепловой энергии с коллекторов</t>
  </si>
  <si>
    <t>5.1</t>
  </si>
  <si>
    <t>полезный отпуск тепловой энергии с коллекторов</t>
  </si>
  <si>
    <t>5.2</t>
  </si>
  <si>
    <t>Отпуск тепловой энергии в сеть</t>
  </si>
  <si>
    <t>6</t>
  </si>
  <si>
    <t>Потери тепловой энергии в сети</t>
  </si>
  <si>
    <t xml:space="preserve">    то же в % к отпуску в сеть</t>
  </si>
  <si>
    <t>6.1</t>
  </si>
  <si>
    <t>потери тепловой энергии через изоляцию тубопроводов</t>
  </si>
  <si>
    <t>6.2</t>
  </si>
  <si>
    <t>потери тепловой энергии с утечкой теплоносителя</t>
  </si>
  <si>
    <t>7</t>
  </si>
  <si>
    <t>Полезный отпуск тепловой энергии</t>
  </si>
  <si>
    <t xml:space="preserve">   отопление, вентиляция, пар, прочее</t>
  </si>
  <si>
    <t xml:space="preserve">   ГВС</t>
  </si>
  <si>
    <t xml:space="preserve">     в т.ч. открытая система теплоснабжения</t>
  </si>
  <si>
    <t xml:space="preserve"> Гкал</t>
  </si>
  <si>
    <t xml:space="preserve">     в т.ч. закрытая система теплоснабжения</t>
  </si>
  <si>
    <t>7.1</t>
  </si>
  <si>
    <t>производственные и хозяйственные нужды</t>
  </si>
  <si>
    <t>9.3</t>
  </si>
  <si>
    <t>9.4</t>
  </si>
  <si>
    <t>9.5</t>
  </si>
  <si>
    <t>7.2</t>
  </si>
  <si>
    <t>полезный отпуск тепловой энергии потребителям</t>
  </si>
  <si>
    <t>8</t>
  </si>
  <si>
    <t>Итого полезный отпуск тепловой энергии (п. 5.1+7)</t>
  </si>
  <si>
    <t>Потребление топлива</t>
  </si>
  <si>
    <t>9</t>
  </si>
  <si>
    <t>Расход условного топлива на производство тепловой энергии</t>
  </si>
  <si>
    <t>т.у.т.</t>
  </si>
  <si>
    <t>9.1</t>
  </si>
  <si>
    <t xml:space="preserve">     газ</t>
  </si>
  <si>
    <t>10</t>
  </si>
  <si>
    <t>Расход топлива в натуральном выражении 
на производство тепловой энергии</t>
  </si>
  <si>
    <t>10.1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</si>
  <si>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</si>
  <si>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 xml:space="preserve">    справочно: лимит газа</t>
  </si>
  <si>
    <t>11</t>
  </si>
  <si>
    <t>Удельный расход условного топлива                                        на выработку тепловой энергии</t>
  </si>
  <si>
    <t>кг/Гкал</t>
  </si>
  <si>
    <t>12</t>
  </si>
  <si>
    <t>Удельный расход условного топлива на отпуск 
тепловой энергии с коллекторов</t>
  </si>
  <si>
    <t>Потребление электрической энергии</t>
  </si>
  <si>
    <t>13</t>
  </si>
  <si>
    <t xml:space="preserve">Расход электрической энергии </t>
  </si>
  <si>
    <t>тыс.кВт.ч</t>
  </si>
  <si>
    <t>14</t>
  </si>
  <si>
    <t xml:space="preserve">Удельный расход электроэнергии на отпуск 
тепловой энергии с коллекторов </t>
  </si>
  <si>
    <t>кВт.ч/Гкал</t>
  </si>
  <si>
    <t>Водопотребление</t>
  </si>
  <si>
    <t>15</t>
  </si>
  <si>
    <t xml:space="preserve">Водопотребление </t>
  </si>
  <si>
    <r>
      <t>м</t>
    </r>
    <r>
      <rPr>
        <i/>
        <vertAlign val="superscript"/>
        <sz val="12"/>
        <rFont val="Times New Roman"/>
        <family val="1"/>
        <charset val="204"/>
      </rPr>
      <t>3</t>
    </r>
  </si>
  <si>
    <t>15.1</t>
  </si>
  <si>
    <t>питьевая холодная вода ГУП "Водоканал Санкт-Петебурга"</t>
  </si>
  <si>
    <t>16</t>
  </si>
  <si>
    <t>Водоотведение</t>
  </si>
  <si>
    <t>17</t>
  </si>
  <si>
    <t>Удельный расход воды на отпуск тепловой энергии 
с коллекторов</t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</si>
  <si>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/Гкал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</si>
</sst>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57"/>
  <sheetViews>
    <sheetView tabSelected="1" workbookViewId="0">
      <selection activeCell="F6" sqref="F6"/>
    </sheetView>
  </sheetViews>
  <sheetFormatPr defaultRowHeight="12.75"/>
  <cols>
    <col min="1" max="1" width="5.7109375" style="1" customWidth="1"/>
    <col min="2" max="2" width="56.42578125" style="1" customWidth="1"/>
    <col min="3" max="3" width="12.42578125" style="1" customWidth="1"/>
    <col min="4" max="4" width="34.7109375" style="1" customWidth="1"/>
    <col min="5" max="256" width="9.140625" style="1"/>
    <col min="257" max="257" width="5.7109375" style="1" customWidth="1"/>
    <col min="258" max="258" width="56.42578125" style="1" customWidth="1"/>
    <col min="259" max="259" width="12.42578125" style="1" customWidth="1"/>
    <col min="260" max="260" width="34.7109375" style="1" customWidth="1"/>
    <col min="261" max="512" width="9.140625" style="1"/>
    <col min="513" max="513" width="5.7109375" style="1" customWidth="1"/>
    <col min="514" max="514" width="56.42578125" style="1" customWidth="1"/>
    <col min="515" max="515" width="12.42578125" style="1" customWidth="1"/>
    <col min="516" max="516" width="34.7109375" style="1" customWidth="1"/>
    <col min="517" max="768" width="9.140625" style="1"/>
    <col min="769" max="769" width="5.7109375" style="1" customWidth="1"/>
    <col min="770" max="770" width="56.42578125" style="1" customWidth="1"/>
    <col min="771" max="771" width="12.42578125" style="1" customWidth="1"/>
    <col min="772" max="772" width="34.7109375" style="1" customWidth="1"/>
    <col min="773" max="1024" width="9.140625" style="1"/>
    <col min="1025" max="1025" width="5.7109375" style="1" customWidth="1"/>
    <col min="1026" max="1026" width="56.42578125" style="1" customWidth="1"/>
    <col min="1027" max="1027" width="12.42578125" style="1" customWidth="1"/>
    <col min="1028" max="1028" width="34.7109375" style="1" customWidth="1"/>
    <col min="1029" max="1280" width="9.140625" style="1"/>
    <col min="1281" max="1281" width="5.7109375" style="1" customWidth="1"/>
    <col min="1282" max="1282" width="56.42578125" style="1" customWidth="1"/>
    <col min="1283" max="1283" width="12.42578125" style="1" customWidth="1"/>
    <col min="1284" max="1284" width="34.7109375" style="1" customWidth="1"/>
    <col min="1285" max="1536" width="9.140625" style="1"/>
    <col min="1537" max="1537" width="5.7109375" style="1" customWidth="1"/>
    <col min="1538" max="1538" width="56.42578125" style="1" customWidth="1"/>
    <col min="1539" max="1539" width="12.42578125" style="1" customWidth="1"/>
    <col min="1540" max="1540" width="34.7109375" style="1" customWidth="1"/>
    <col min="1541" max="1792" width="9.140625" style="1"/>
    <col min="1793" max="1793" width="5.7109375" style="1" customWidth="1"/>
    <col min="1794" max="1794" width="56.42578125" style="1" customWidth="1"/>
    <col min="1795" max="1795" width="12.42578125" style="1" customWidth="1"/>
    <col min="1796" max="1796" width="34.7109375" style="1" customWidth="1"/>
    <col min="1797" max="2048" width="9.140625" style="1"/>
    <col min="2049" max="2049" width="5.7109375" style="1" customWidth="1"/>
    <col min="2050" max="2050" width="56.42578125" style="1" customWidth="1"/>
    <col min="2051" max="2051" width="12.42578125" style="1" customWidth="1"/>
    <col min="2052" max="2052" width="34.7109375" style="1" customWidth="1"/>
    <col min="2053" max="2304" width="9.140625" style="1"/>
    <col min="2305" max="2305" width="5.7109375" style="1" customWidth="1"/>
    <col min="2306" max="2306" width="56.42578125" style="1" customWidth="1"/>
    <col min="2307" max="2307" width="12.42578125" style="1" customWidth="1"/>
    <col min="2308" max="2308" width="34.7109375" style="1" customWidth="1"/>
    <col min="2309" max="2560" width="9.140625" style="1"/>
    <col min="2561" max="2561" width="5.7109375" style="1" customWidth="1"/>
    <col min="2562" max="2562" width="56.42578125" style="1" customWidth="1"/>
    <col min="2563" max="2563" width="12.42578125" style="1" customWidth="1"/>
    <col min="2564" max="2564" width="34.7109375" style="1" customWidth="1"/>
    <col min="2565" max="2816" width="9.140625" style="1"/>
    <col min="2817" max="2817" width="5.7109375" style="1" customWidth="1"/>
    <col min="2818" max="2818" width="56.42578125" style="1" customWidth="1"/>
    <col min="2819" max="2819" width="12.42578125" style="1" customWidth="1"/>
    <col min="2820" max="2820" width="34.7109375" style="1" customWidth="1"/>
    <col min="2821" max="3072" width="9.140625" style="1"/>
    <col min="3073" max="3073" width="5.7109375" style="1" customWidth="1"/>
    <col min="3074" max="3074" width="56.42578125" style="1" customWidth="1"/>
    <col min="3075" max="3075" width="12.42578125" style="1" customWidth="1"/>
    <col min="3076" max="3076" width="34.7109375" style="1" customWidth="1"/>
    <col min="3077" max="3328" width="9.140625" style="1"/>
    <col min="3329" max="3329" width="5.7109375" style="1" customWidth="1"/>
    <col min="3330" max="3330" width="56.42578125" style="1" customWidth="1"/>
    <col min="3331" max="3331" width="12.42578125" style="1" customWidth="1"/>
    <col min="3332" max="3332" width="34.7109375" style="1" customWidth="1"/>
    <col min="3333" max="3584" width="9.140625" style="1"/>
    <col min="3585" max="3585" width="5.7109375" style="1" customWidth="1"/>
    <col min="3586" max="3586" width="56.42578125" style="1" customWidth="1"/>
    <col min="3587" max="3587" width="12.42578125" style="1" customWidth="1"/>
    <col min="3588" max="3588" width="34.7109375" style="1" customWidth="1"/>
    <col min="3589" max="3840" width="9.140625" style="1"/>
    <col min="3841" max="3841" width="5.7109375" style="1" customWidth="1"/>
    <col min="3842" max="3842" width="56.42578125" style="1" customWidth="1"/>
    <col min="3843" max="3843" width="12.42578125" style="1" customWidth="1"/>
    <col min="3844" max="3844" width="34.7109375" style="1" customWidth="1"/>
    <col min="3845" max="4096" width="9.140625" style="1"/>
    <col min="4097" max="4097" width="5.7109375" style="1" customWidth="1"/>
    <col min="4098" max="4098" width="56.42578125" style="1" customWidth="1"/>
    <col min="4099" max="4099" width="12.42578125" style="1" customWidth="1"/>
    <col min="4100" max="4100" width="34.7109375" style="1" customWidth="1"/>
    <col min="4101" max="4352" width="9.140625" style="1"/>
    <col min="4353" max="4353" width="5.7109375" style="1" customWidth="1"/>
    <col min="4354" max="4354" width="56.42578125" style="1" customWidth="1"/>
    <col min="4355" max="4355" width="12.42578125" style="1" customWidth="1"/>
    <col min="4356" max="4356" width="34.7109375" style="1" customWidth="1"/>
    <col min="4357" max="4608" width="9.140625" style="1"/>
    <col min="4609" max="4609" width="5.7109375" style="1" customWidth="1"/>
    <col min="4610" max="4610" width="56.42578125" style="1" customWidth="1"/>
    <col min="4611" max="4611" width="12.42578125" style="1" customWidth="1"/>
    <col min="4612" max="4612" width="34.7109375" style="1" customWidth="1"/>
    <col min="4613" max="4864" width="9.140625" style="1"/>
    <col min="4865" max="4865" width="5.7109375" style="1" customWidth="1"/>
    <col min="4866" max="4866" width="56.42578125" style="1" customWidth="1"/>
    <col min="4867" max="4867" width="12.42578125" style="1" customWidth="1"/>
    <col min="4868" max="4868" width="34.7109375" style="1" customWidth="1"/>
    <col min="4869" max="5120" width="9.140625" style="1"/>
    <col min="5121" max="5121" width="5.7109375" style="1" customWidth="1"/>
    <col min="5122" max="5122" width="56.42578125" style="1" customWidth="1"/>
    <col min="5123" max="5123" width="12.42578125" style="1" customWidth="1"/>
    <col min="5124" max="5124" width="34.7109375" style="1" customWidth="1"/>
    <col min="5125" max="5376" width="9.140625" style="1"/>
    <col min="5377" max="5377" width="5.7109375" style="1" customWidth="1"/>
    <col min="5378" max="5378" width="56.42578125" style="1" customWidth="1"/>
    <col min="5379" max="5379" width="12.42578125" style="1" customWidth="1"/>
    <col min="5380" max="5380" width="34.7109375" style="1" customWidth="1"/>
    <col min="5381" max="5632" width="9.140625" style="1"/>
    <col min="5633" max="5633" width="5.7109375" style="1" customWidth="1"/>
    <col min="5634" max="5634" width="56.42578125" style="1" customWidth="1"/>
    <col min="5635" max="5635" width="12.42578125" style="1" customWidth="1"/>
    <col min="5636" max="5636" width="34.7109375" style="1" customWidth="1"/>
    <col min="5637" max="5888" width="9.140625" style="1"/>
    <col min="5889" max="5889" width="5.7109375" style="1" customWidth="1"/>
    <col min="5890" max="5890" width="56.42578125" style="1" customWidth="1"/>
    <col min="5891" max="5891" width="12.42578125" style="1" customWidth="1"/>
    <col min="5892" max="5892" width="34.7109375" style="1" customWidth="1"/>
    <col min="5893" max="6144" width="9.140625" style="1"/>
    <col min="6145" max="6145" width="5.7109375" style="1" customWidth="1"/>
    <col min="6146" max="6146" width="56.42578125" style="1" customWidth="1"/>
    <col min="6147" max="6147" width="12.42578125" style="1" customWidth="1"/>
    <col min="6148" max="6148" width="34.7109375" style="1" customWidth="1"/>
    <col min="6149" max="6400" width="9.140625" style="1"/>
    <col min="6401" max="6401" width="5.7109375" style="1" customWidth="1"/>
    <col min="6402" max="6402" width="56.42578125" style="1" customWidth="1"/>
    <col min="6403" max="6403" width="12.42578125" style="1" customWidth="1"/>
    <col min="6404" max="6404" width="34.7109375" style="1" customWidth="1"/>
    <col min="6405" max="6656" width="9.140625" style="1"/>
    <col min="6657" max="6657" width="5.7109375" style="1" customWidth="1"/>
    <col min="6658" max="6658" width="56.42578125" style="1" customWidth="1"/>
    <col min="6659" max="6659" width="12.42578125" style="1" customWidth="1"/>
    <col min="6660" max="6660" width="34.7109375" style="1" customWidth="1"/>
    <col min="6661" max="6912" width="9.140625" style="1"/>
    <col min="6913" max="6913" width="5.7109375" style="1" customWidth="1"/>
    <col min="6914" max="6914" width="56.42578125" style="1" customWidth="1"/>
    <col min="6915" max="6915" width="12.42578125" style="1" customWidth="1"/>
    <col min="6916" max="6916" width="34.7109375" style="1" customWidth="1"/>
    <col min="6917" max="7168" width="9.140625" style="1"/>
    <col min="7169" max="7169" width="5.7109375" style="1" customWidth="1"/>
    <col min="7170" max="7170" width="56.42578125" style="1" customWidth="1"/>
    <col min="7171" max="7171" width="12.42578125" style="1" customWidth="1"/>
    <col min="7172" max="7172" width="34.7109375" style="1" customWidth="1"/>
    <col min="7173" max="7424" width="9.140625" style="1"/>
    <col min="7425" max="7425" width="5.7109375" style="1" customWidth="1"/>
    <col min="7426" max="7426" width="56.42578125" style="1" customWidth="1"/>
    <col min="7427" max="7427" width="12.42578125" style="1" customWidth="1"/>
    <col min="7428" max="7428" width="34.7109375" style="1" customWidth="1"/>
    <col min="7429" max="7680" width="9.140625" style="1"/>
    <col min="7681" max="7681" width="5.7109375" style="1" customWidth="1"/>
    <col min="7682" max="7682" width="56.42578125" style="1" customWidth="1"/>
    <col min="7683" max="7683" width="12.42578125" style="1" customWidth="1"/>
    <col min="7684" max="7684" width="34.7109375" style="1" customWidth="1"/>
    <col min="7685" max="7936" width="9.140625" style="1"/>
    <col min="7937" max="7937" width="5.7109375" style="1" customWidth="1"/>
    <col min="7938" max="7938" width="56.42578125" style="1" customWidth="1"/>
    <col min="7939" max="7939" width="12.42578125" style="1" customWidth="1"/>
    <col min="7940" max="7940" width="34.7109375" style="1" customWidth="1"/>
    <col min="7941" max="8192" width="9.140625" style="1"/>
    <col min="8193" max="8193" width="5.7109375" style="1" customWidth="1"/>
    <col min="8194" max="8194" width="56.42578125" style="1" customWidth="1"/>
    <col min="8195" max="8195" width="12.42578125" style="1" customWidth="1"/>
    <col min="8196" max="8196" width="34.7109375" style="1" customWidth="1"/>
    <col min="8197" max="8448" width="9.140625" style="1"/>
    <col min="8449" max="8449" width="5.7109375" style="1" customWidth="1"/>
    <col min="8450" max="8450" width="56.42578125" style="1" customWidth="1"/>
    <col min="8451" max="8451" width="12.42578125" style="1" customWidth="1"/>
    <col min="8452" max="8452" width="34.7109375" style="1" customWidth="1"/>
    <col min="8453" max="8704" width="9.140625" style="1"/>
    <col min="8705" max="8705" width="5.7109375" style="1" customWidth="1"/>
    <col min="8706" max="8706" width="56.42578125" style="1" customWidth="1"/>
    <col min="8707" max="8707" width="12.42578125" style="1" customWidth="1"/>
    <col min="8708" max="8708" width="34.7109375" style="1" customWidth="1"/>
    <col min="8709" max="8960" width="9.140625" style="1"/>
    <col min="8961" max="8961" width="5.7109375" style="1" customWidth="1"/>
    <col min="8962" max="8962" width="56.42578125" style="1" customWidth="1"/>
    <col min="8963" max="8963" width="12.42578125" style="1" customWidth="1"/>
    <col min="8964" max="8964" width="34.7109375" style="1" customWidth="1"/>
    <col min="8965" max="9216" width="9.140625" style="1"/>
    <col min="9217" max="9217" width="5.7109375" style="1" customWidth="1"/>
    <col min="9218" max="9218" width="56.42578125" style="1" customWidth="1"/>
    <col min="9219" max="9219" width="12.42578125" style="1" customWidth="1"/>
    <col min="9220" max="9220" width="34.7109375" style="1" customWidth="1"/>
    <col min="9221" max="9472" width="9.140625" style="1"/>
    <col min="9473" max="9473" width="5.7109375" style="1" customWidth="1"/>
    <col min="9474" max="9474" width="56.42578125" style="1" customWidth="1"/>
    <col min="9475" max="9475" width="12.42578125" style="1" customWidth="1"/>
    <col min="9476" max="9476" width="34.7109375" style="1" customWidth="1"/>
    <col min="9477" max="9728" width="9.140625" style="1"/>
    <col min="9729" max="9729" width="5.7109375" style="1" customWidth="1"/>
    <col min="9730" max="9730" width="56.42578125" style="1" customWidth="1"/>
    <col min="9731" max="9731" width="12.42578125" style="1" customWidth="1"/>
    <col min="9732" max="9732" width="34.7109375" style="1" customWidth="1"/>
    <col min="9733" max="9984" width="9.140625" style="1"/>
    <col min="9985" max="9985" width="5.7109375" style="1" customWidth="1"/>
    <col min="9986" max="9986" width="56.42578125" style="1" customWidth="1"/>
    <col min="9987" max="9987" width="12.42578125" style="1" customWidth="1"/>
    <col min="9988" max="9988" width="34.7109375" style="1" customWidth="1"/>
    <col min="9989" max="10240" width="9.140625" style="1"/>
    <col min="10241" max="10241" width="5.7109375" style="1" customWidth="1"/>
    <col min="10242" max="10242" width="56.42578125" style="1" customWidth="1"/>
    <col min="10243" max="10243" width="12.42578125" style="1" customWidth="1"/>
    <col min="10244" max="10244" width="34.7109375" style="1" customWidth="1"/>
    <col min="10245" max="10496" width="9.140625" style="1"/>
    <col min="10497" max="10497" width="5.7109375" style="1" customWidth="1"/>
    <col min="10498" max="10498" width="56.42578125" style="1" customWidth="1"/>
    <col min="10499" max="10499" width="12.42578125" style="1" customWidth="1"/>
    <col min="10500" max="10500" width="34.7109375" style="1" customWidth="1"/>
    <col min="10501" max="10752" width="9.140625" style="1"/>
    <col min="10753" max="10753" width="5.7109375" style="1" customWidth="1"/>
    <col min="10754" max="10754" width="56.42578125" style="1" customWidth="1"/>
    <col min="10755" max="10755" width="12.42578125" style="1" customWidth="1"/>
    <col min="10756" max="10756" width="34.7109375" style="1" customWidth="1"/>
    <col min="10757" max="11008" width="9.140625" style="1"/>
    <col min="11009" max="11009" width="5.7109375" style="1" customWidth="1"/>
    <col min="11010" max="11010" width="56.42578125" style="1" customWidth="1"/>
    <col min="11011" max="11011" width="12.42578125" style="1" customWidth="1"/>
    <col min="11012" max="11012" width="34.7109375" style="1" customWidth="1"/>
    <col min="11013" max="11264" width="9.140625" style="1"/>
    <col min="11265" max="11265" width="5.7109375" style="1" customWidth="1"/>
    <col min="11266" max="11266" width="56.42578125" style="1" customWidth="1"/>
    <col min="11267" max="11267" width="12.42578125" style="1" customWidth="1"/>
    <col min="11268" max="11268" width="34.7109375" style="1" customWidth="1"/>
    <col min="11269" max="11520" width="9.140625" style="1"/>
    <col min="11521" max="11521" width="5.7109375" style="1" customWidth="1"/>
    <col min="11522" max="11522" width="56.42578125" style="1" customWidth="1"/>
    <col min="11523" max="11523" width="12.42578125" style="1" customWidth="1"/>
    <col min="11524" max="11524" width="34.7109375" style="1" customWidth="1"/>
    <col min="11525" max="11776" width="9.140625" style="1"/>
    <col min="11777" max="11777" width="5.7109375" style="1" customWidth="1"/>
    <col min="11778" max="11778" width="56.42578125" style="1" customWidth="1"/>
    <col min="11779" max="11779" width="12.42578125" style="1" customWidth="1"/>
    <col min="11780" max="11780" width="34.7109375" style="1" customWidth="1"/>
    <col min="11781" max="12032" width="9.140625" style="1"/>
    <col min="12033" max="12033" width="5.7109375" style="1" customWidth="1"/>
    <col min="12034" max="12034" width="56.42578125" style="1" customWidth="1"/>
    <col min="12035" max="12035" width="12.42578125" style="1" customWidth="1"/>
    <col min="12036" max="12036" width="34.7109375" style="1" customWidth="1"/>
    <col min="12037" max="12288" width="9.140625" style="1"/>
    <col min="12289" max="12289" width="5.7109375" style="1" customWidth="1"/>
    <col min="12290" max="12290" width="56.42578125" style="1" customWidth="1"/>
    <col min="12291" max="12291" width="12.42578125" style="1" customWidth="1"/>
    <col min="12292" max="12292" width="34.7109375" style="1" customWidth="1"/>
    <col min="12293" max="12544" width="9.140625" style="1"/>
    <col min="12545" max="12545" width="5.7109375" style="1" customWidth="1"/>
    <col min="12546" max="12546" width="56.42578125" style="1" customWidth="1"/>
    <col min="12547" max="12547" width="12.42578125" style="1" customWidth="1"/>
    <col min="12548" max="12548" width="34.7109375" style="1" customWidth="1"/>
    <col min="12549" max="12800" width="9.140625" style="1"/>
    <col min="12801" max="12801" width="5.7109375" style="1" customWidth="1"/>
    <col min="12802" max="12802" width="56.42578125" style="1" customWidth="1"/>
    <col min="12803" max="12803" width="12.42578125" style="1" customWidth="1"/>
    <col min="12804" max="12804" width="34.7109375" style="1" customWidth="1"/>
    <col min="12805" max="13056" width="9.140625" style="1"/>
    <col min="13057" max="13057" width="5.7109375" style="1" customWidth="1"/>
    <col min="13058" max="13058" width="56.42578125" style="1" customWidth="1"/>
    <col min="13059" max="13059" width="12.42578125" style="1" customWidth="1"/>
    <col min="13060" max="13060" width="34.7109375" style="1" customWidth="1"/>
    <col min="13061" max="13312" width="9.140625" style="1"/>
    <col min="13313" max="13313" width="5.7109375" style="1" customWidth="1"/>
    <col min="13314" max="13314" width="56.42578125" style="1" customWidth="1"/>
    <col min="13315" max="13315" width="12.42578125" style="1" customWidth="1"/>
    <col min="13316" max="13316" width="34.7109375" style="1" customWidth="1"/>
    <col min="13317" max="13568" width="9.140625" style="1"/>
    <col min="13569" max="13569" width="5.7109375" style="1" customWidth="1"/>
    <col min="13570" max="13570" width="56.42578125" style="1" customWidth="1"/>
    <col min="13571" max="13571" width="12.42578125" style="1" customWidth="1"/>
    <col min="13572" max="13572" width="34.7109375" style="1" customWidth="1"/>
    <col min="13573" max="13824" width="9.140625" style="1"/>
    <col min="13825" max="13825" width="5.7109375" style="1" customWidth="1"/>
    <col min="13826" max="13826" width="56.42578125" style="1" customWidth="1"/>
    <col min="13827" max="13827" width="12.42578125" style="1" customWidth="1"/>
    <col min="13828" max="13828" width="34.7109375" style="1" customWidth="1"/>
    <col min="13829" max="14080" width="9.140625" style="1"/>
    <col min="14081" max="14081" width="5.7109375" style="1" customWidth="1"/>
    <col min="14082" max="14082" width="56.42578125" style="1" customWidth="1"/>
    <col min="14083" max="14083" width="12.42578125" style="1" customWidth="1"/>
    <col min="14084" max="14084" width="34.7109375" style="1" customWidth="1"/>
    <col min="14085" max="14336" width="9.140625" style="1"/>
    <col min="14337" max="14337" width="5.7109375" style="1" customWidth="1"/>
    <col min="14338" max="14338" width="56.42578125" style="1" customWidth="1"/>
    <col min="14339" max="14339" width="12.42578125" style="1" customWidth="1"/>
    <col min="14340" max="14340" width="34.7109375" style="1" customWidth="1"/>
    <col min="14341" max="14592" width="9.140625" style="1"/>
    <col min="14593" max="14593" width="5.7109375" style="1" customWidth="1"/>
    <col min="14594" max="14594" width="56.42578125" style="1" customWidth="1"/>
    <col min="14595" max="14595" width="12.42578125" style="1" customWidth="1"/>
    <col min="14596" max="14596" width="34.7109375" style="1" customWidth="1"/>
    <col min="14597" max="14848" width="9.140625" style="1"/>
    <col min="14849" max="14849" width="5.7109375" style="1" customWidth="1"/>
    <col min="14850" max="14850" width="56.42578125" style="1" customWidth="1"/>
    <col min="14851" max="14851" width="12.42578125" style="1" customWidth="1"/>
    <col min="14852" max="14852" width="34.7109375" style="1" customWidth="1"/>
    <col min="14853" max="15104" width="9.140625" style="1"/>
    <col min="15105" max="15105" width="5.7109375" style="1" customWidth="1"/>
    <col min="15106" max="15106" width="56.42578125" style="1" customWidth="1"/>
    <col min="15107" max="15107" width="12.42578125" style="1" customWidth="1"/>
    <col min="15108" max="15108" width="34.7109375" style="1" customWidth="1"/>
    <col min="15109" max="15360" width="9.140625" style="1"/>
    <col min="15361" max="15361" width="5.7109375" style="1" customWidth="1"/>
    <col min="15362" max="15362" width="56.42578125" style="1" customWidth="1"/>
    <col min="15363" max="15363" width="12.42578125" style="1" customWidth="1"/>
    <col min="15364" max="15364" width="34.7109375" style="1" customWidth="1"/>
    <col min="15365" max="15616" width="9.140625" style="1"/>
    <col min="15617" max="15617" width="5.7109375" style="1" customWidth="1"/>
    <col min="15618" max="15618" width="56.42578125" style="1" customWidth="1"/>
    <col min="15619" max="15619" width="12.42578125" style="1" customWidth="1"/>
    <col min="15620" max="15620" width="34.7109375" style="1" customWidth="1"/>
    <col min="15621" max="15872" width="9.140625" style="1"/>
    <col min="15873" max="15873" width="5.7109375" style="1" customWidth="1"/>
    <col min="15874" max="15874" width="56.42578125" style="1" customWidth="1"/>
    <col min="15875" max="15875" width="12.42578125" style="1" customWidth="1"/>
    <col min="15876" max="15876" width="34.7109375" style="1" customWidth="1"/>
    <col min="15877" max="16128" width="9.140625" style="1"/>
    <col min="16129" max="16129" width="5.7109375" style="1" customWidth="1"/>
    <col min="16130" max="16130" width="56.42578125" style="1" customWidth="1"/>
    <col min="16131" max="16131" width="12.42578125" style="1" customWidth="1"/>
    <col min="16132" max="16132" width="34.7109375" style="1" customWidth="1"/>
    <col min="16133" max="16384" width="9.140625" style="1"/>
  </cols>
  <sheetData>
    <row r="1" spans="1:9" ht="15.75">
      <c r="C1" s="2" t="s">
        <v>0</v>
      </c>
    </row>
    <row r="2" spans="1:9" ht="15.75">
      <c r="C2" s="2" t="s">
        <v>1</v>
      </c>
    </row>
    <row r="3" spans="1:9" ht="15.75">
      <c r="C3" s="2" t="s">
        <v>2</v>
      </c>
    </row>
    <row r="4" spans="1:9" ht="15.75">
      <c r="C4" s="2" t="s">
        <v>3</v>
      </c>
    </row>
    <row r="6" spans="1:9" ht="55.15" customHeight="1">
      <c r="A6" s="3" t="s">
        <v>4</v>
      </c>
      <c r="B6" s="3"/>
      <c r="C6" s="3"/>
      <c r="D6" s="3"/>
    </row>
    <row r="7" spans="1:9" ht="17.25" customHeight="1" thickBot="1">
      <c r="A7" s="4"/>
      <c r="B7" s="4"/>
      <c r="C7" s="4"/>
    </row>
    <row r="8" spans="1:9" ht="23.45" customHeight="1">
      <c r="A8" s="5" t="s">
        <v>5</v>
      </c>
      <c r="B8" s="6" t="s">
        <v>6</v>
      </c>
      <c r="C8" s="6" t="s">
        <v>7</v>
      </c>
      <c r="D8" s="6" t="s">
        <v>8</v>
      </c>
    </row>
    <row r="9" spans="1:9" ht="36" customHeight="1" thickBot="1">
      <c r="A9" s="7"/>
      <c r="B9" s="8"/>
      <c r="C9" s="8"/>
      <c r="D9" s="8"/>
      <c r="G9" s="1" t="s">
        <v>9</v>
      </c>
      <c r="I9" s="1" t="s">
        <v>10</v>
      </c>
    </row>
    <row r="10" spans="1:9" s="13" customFormat="1" ht="11.25" customHeight="1" thickBot="1">
      <c r="A10" s="9">
        <v>1</v>
      </c>
      <c r="B10" s="10">
        <v>2</v>
      </c>
      <c r="C10" s="11">
        <v>3</v>
      </c>
      <c r="D10" s="12">
        <v>4</v>
      </c>
    </row>
    <row r="11" spans="1:9" ht="16.5" customHeight="1">
      <c r="A11" s="14" t="s">
        <v>11</v>
      </c>
      <c r="B11" s="15" t="s">
        <v>12</v>
      </c>
      <c r="C11" s="16" t="s">
        <v>13</v>
      </c>
      <c r="D11" s="17">
        <v>11.18</v>
      </c>
    </row>
    <row r="12" spans="1:9" ht="16.5" customHeight="1">
      <c r="A12" s="14" t="s">
        <v>14</v>
      </c>
      <c r="B12" s="18" t="s">
        <v>15</v>
      </c>
      <c r="C12" s="16" t="s">
        <v>13</v>
      </c>
      <c r="D12" s="19">
        <f>D13+D14</f>
        <v>7.4249999999999998</v>
      </c>
    </row>
    <row r="13" spans="1:9" ht="33" customHeight="1">
      <c r="A13" s="14" t="s">
        <v>16</v>
      </c>
      <c r="B13" s="18" t="s">
        <v>17</v>
      </c>
      <c r="C13" s="16" t="s">
        <v>13</v>
      </c>
      <c r="D13" s="19">
        <v>0.35099999999999998</v>
      </c>
    </row>
    <row r="14" spans="1:9" ht="31.5">
      <c r="A14" s="14" t="s">
        <v>18</v>
      </c>
      <c r="B14" s="18" t="s">
        <v>19</v>
      </c>
      <c r="C14" s="16" t="s">
        <v>13</v>
      </c>
      <c r="D14" s="19">
        <v>7.0739999999999998</v>
      </c>
    </row>
    <row r="15" spans="1:9" ht="31.9" customHeight="1">
      <c r="A15" s="14" t="s">
        <v>20</v>
      </c>
      <c r="B15" s="18" t="s">
        <v>21</v>
      </c>
      <c r="C15" s="16" t="s">
        <v>13</v>
      </c>
      <c r="D15" s="19">
        <f>D14</f>
        <v>7.0739999999999998</v>
      </c>
    </row>
    <row r="16" spans="1:9" ht="15.75">
      <c r="A16" s="14" t="s">
        <v>22</v>
      </c>
      <c r="B16" s="18" t="s">
        <v>23</v>
      </c>
      <c r="C16" s="16" t="s">
        <v>24</v>
      </c>
      <c r="D16" s="20">
        <f>D19+D17</f>
        <v>16612.63</v>
      </c>
    </row>
    <row r="17" spans="1:4" ht="18" customHeight="1">
      <c r="A17" s="14" t="s">
        <v>25</v>
      </c>
      <c r="B17" s="18" t="s">
        <v>26</v>
      </c>
      <c r="C17" s="16" t="s">
        <v>24</v>
      </c>
      <c r="D17" s="20">
        <v>239.54</v>
      </c>
    </row>
    <row r="18" spans="1:4" ht="15.75">
      <c r="A18" s="14"/>
      <c r="B18" s="18" t="s">
        <v>27</v>
      </c>
      <c r="C18" s="16" t="s">
        <v>28</v>
      </c>
      <c r="D18" s="20">
        <f>D17/D16*100</f>
        <v>1.4419149767375783</v>
      </c>
    </row>
    <row r="19" spans="1:4" ht="15.75">
      <c r="A19" s="14" t="s">
        <v>29</v>
      </c>
      <c r="B19" s="21" t="s">
        <v>30</v>
      </c>
      <c r="C19" s="16" t="s">
        <v>24</v>
      </c>
      <c r="D19" s="20">
        <f>D21+D20</f>
        <v>16373.09</v>
      </c>
    </row>
    <row r="20" spans="1:4" ht="15.75">
      <c r="A20" s="14" t="s">
        <v>31</v>
      </c>
      <c r="B20" s="21" t="s">
        <v>32</v>
      </c>
      <c r="C20" s="16" t="s">
        <v>24</v>
      </c>
      <c r="D20" s="20">
        <v>773</v>
      </c>
    </row>
    <row r="21" spans="1:4" ht="15.75">
      <c r="A21" s="14" t="s">
        <v>33</v>
      </c>
      <c r="B21" s="18" t="s">
        <v>34</v>
      </c>
      <c r="C21" s="16" t="s">
        <v>24</v>
      </c>
      <c r="D21" s="20">
        <f>D26+D22</f>
        <v>15600.09</v>
      </c>
    </row>
    <row r="22" spans="1:4" ht="15.75">
      <c r="A22" s="14" t="s">
        <v>35</v>
      </c>
      <c r="B22" s="18" t="s">
        <v>36</v>
      </c>
      <c r="C22" s="16" t="s">
        <v>24</v>
      </c>
      <c r="D22" s="20">
        <v>36.090000000000003</v>
      </c>
    </row>
    <row r="23" spans="1:4" ht="15.75">
      <c r="A23" s="14"/>
      <c r="B23" s="18" t="s">
        <v>37</v>
      </c>
      <c r="C23" s="16" t="s">
        <v>28</v>
      </c>
      <c r="D23" s="20">
        <f>D22/D21*100</f>
        <v>0.23134481916450483</v>
      </c>
    </row>
    <row r="24" spans="1:4" ht="18.75" hidden="1" customHeight="1">
      <c r="A24" s="14" t="s">
        <v>38</v>
      </c>
      <c r="B24" s="18" t="s">
        <v>39</v>
      </c>
      <c r="C24" s="16" t="s">
        <v>24</v>
      </c>
      <c r="D24" s="20"/>
    </row>
    <row r="25" spans="1:4" ht="18.75" hidden="1" customHeight="1">
      <c r="A25" s="14" t="s">
        <v>40</v>
      </c>
      <c r="B25" s="18" t="s">
        <v>41</v>
      </c>
      <c r="C25" s="16" t="s">
        <v>24</v>
      </c>
      <c r="D25" s="20"/>
    </row>
    <row r="26" spans="1:4" ht="15.75">
      <c r="A26" s="14" t="s">
        <v>42</v>
      </c>
      <c r="B26" s="18" t="s">
        <v>43</v>
      </c>
      <c r="C26" s="16" t="s">
        <v>24</v>
      </c>
      <c r="D26" s="20">
        <f>D31</f>
        <v>15564</v>
      </c>
    </row>
    <row r="27" spans="1:4" ht="18.75" hidden="1" customHeight="1">
      <c r="A27" s="14"/>
      <c r="B27" s="22" t="s">
        <v>44</v>
      </c>
      <c r="C27" s="23" t="s">
        <v>24</v>
      </c>
      <c r="D27" s="20"/>
    </row>
    <row r="28" spans="1:4" ht="18.75" hidden="1" customHeight="1">
      <c r="A28" s="14"/>
      <c r="B28" s="22" t="s">
        <v>45</v>
      </c>
      <c r="C28" s="23" t="s">
        <v>24</v>
      </c>
      <c r="D28" s="20"/>
    </row>
    <row r="29" spans="1:4" ht="18.75" hidden="1" customHeight="1">
      <c r="A29" s="14"/>
      <c r="B29" s="22" t="s">
        <v>46</v>
      </c>
      <c r="C29" s="24" t="s">
        <v>47</v>
      </c>
      <c r="D29" s="25"/>
    </row>
    <row r="30" spans="1:4" ht="18.75" hidden="1" customHeight="1">
      <c r="A30" s="14"/>
      <c r="B30" s="22" t="s">
        <v>48</v>
      </c>
      <c r="C30" s="24" t="s">
        <v>47</v>
      </c>
      <c r="D30" s="25"/>
    </row>
    <row r="31" spans="1:4" ht="21" customHeight="1">
      <c r="A31" s="14" t="s">
        <v>49</v>
      </c>
      <c r="B31" s="21" t="s">
        <v>50</v>
      </c>
      <c r="C31" s="16" t="s">
        <v>24</v>
      </c>
      <c r="D31" s="20">
        <v>15564</v>
      </c>
    </row>
    <row r="32" spans="1:4" ht="18.75" hidden="1" customHeight="1">
      <c r="A32" s="14"/>
      <c r="B32" s="22" t="s">
        <v>44</v>
      </c>
      <c r="C32" s="24" t="s">
        <v>47</v>
      </c>
      <c r="D32" s="25"/>
    </row>
    <row r="33" spans="1:4" ht="18.75" hidden="1" customHeight="1">
      <c r="A33" s="14" t="s">
        <v>51</v>
      </c>
      <c r="B33" s="22" t="s">
        <v>45</v>
      </c>
      <c r="C33" s="24" t="s">
        <v>47</v>
      </c>
      <c r="D33" s="25"/>
    </row>
    <row r="34" spans="1:4" ht="18.75" hidden="1" customHeight="1">
      <c r="A34" s="14" t="s">
        <v>52</v>
      </c>
      <c r="B34" s="22" t="s">
        <v>46</v>
      </c>
      <c r="C34" s="24" t="s">
        <v>47</v>
      </c>
      <c r="D34" s="25"/>
    </row>
    <row r="35" spans="1:4" ht="18.75" hidden="1" customHeight="1">
      <c r="A35" s="14" t="s">
        <v>53</v>
      </c>
      <c r="B35" s="22" t="s">
        <v>48</v>
      </c>
      <c r="C35" s="24" t="s">
        <v>47</v>
      </c>
      <c r="D35" s="25"/>
    </row>
    <row r="36" spans="1:4" s="13" customFormat="1" ht="19.5" customHeight="1">
      <c r="A36" s="14" t="s">
        <v>54</v>
      </c>
      <c r="B36" s="21" t="s">
        <v>55</v>
      </c>
      <c r="C36" s="26" t="s">
        <v>24</v>
      </c>
      <c r="D36" s="20"/>
    </row>
    <row r="37" spans="1:4" ht="15.75" hidden="1">
      <c r="A37" s="14"/>
      <c r="B37" s="22" t="s">
        <v>44</v>
      </c>
      <c r="C37" s="24" t="s">
        <v>47</v>
      </c>
      <c r="D37" s="25"/>
    </row>
    <row r="38" spans="1:4" ht="17.25" hidden="1" customHeight="1">
      <c r="A38" s="14"/>
      <c r="B38" s="22" t="s">
        <v>45</v>
      </c>
      <c r="C38" s="24" t="s">
        <v>47</v>
      </c>
      <c r="D38" s="25"/>
    </row>
    <row r="39" spans="1:4" ht="30.75" hidden="1" customHeight="1">
      <c r="A39" s="14"/>
      <c r="B39" s="22" t="s">
        <v>46</v>
      </c>
      <c r="C39" s="24" t="s">
        <v>47</v>
      </c>
      <c r="D39" s="25"/>
    </row>
    <row r="40" spans="1:4" ht="17.25" hidden="1" customHeight="1">
      <c r="A40" s="14"/>
      <c r="B40" s="22" t="s">
        <v>48</v>
      </c>
      <c r="C40" s="24" t="s">
        <v>47</v>
      </c>
      <c r="D40" s="25"/>
    </row>
    <row r="41" spans="1:4" ht="17.25" customHeight="1" thickBot="1">
      <c r="A41" s="27" t="s">
        <v>56</v>
      </c>
      <c r="B41" s="28" t="s">
        <v>57</v>
      </c>
      <c r="C41" s="24" t="s">
        <v>47</v>
      </c>
      <c r="D41" s="29">
        <f>D26+D20</f>
        <v>16337</v>
      </c>
    </row>
    <row r="42" spans="1:4" ht="19.149999999999999" customHeight="1" thickBot="1">
      <c r="A42" s="30"/>
      <c r="B42" s="31" t="s">
        <v>58</v>
      </c>
      <c r="C42" s="32"/>
      <c r="D42" s="33"/>
    </row>
    <row r="43" spans="1:4" ht="35.25" customHeight="1">
      <c r="A43" s="34" t="s">
        <v>59</v>
      </c>
      <c r="B43" s="15" t="s">
        <v>60</v>
      </c>
      <c r="C43" s="35" t="s">
        <v>61</v>
      </c>
      <c r="D43" s="36">
        <f>D48*D16/1000</f>
        <v>2638.0856440000002</v>
      </c>
    </row>
    <row r="44" spans="1:4" ht="18.75" customHeight="1">
      <c r="A44" s="14" t="s">
        <v>62</v>
      </c>
      <c r="B44" s="18" t="s">
        <v>63</v>
      </c>
      <c r="C44" s="23" t="s">
        <v>61</v>
      </c>
      <c r="D44" s="20">
        <f>D43</f>
        <v>2638.0856440000002</v>
      </c>
    </row>
    <row r="45" spans="1:4" ht="31.5">
      <c r="A45" s="14" t="s">
        <v>64</v>
      </c>
      <c r="B45" s="18" t="s">
        <v>65</v>
      </c>
      <c r="C45" s="23"/>
      <c r="D45" s="20"/>
    </row>
    <row r="46" spans="1:4" ht="22.9" customHeight="1">
      <c r="A46" s="14" t="s">
        <v>66</v>
      </c>
      <c r="B46" s="18" t="s">
        <v>63</v>
      </c>
      <c r="C46" s="23" t="s">
        <v>67</v>
      </c>
      <c r="D46" s="20">
        <f>D44/1.147</f>
        <v>2299.9874838709679</v>
      </c>
    </row>
    <row r="47" spans="1:4" ht="18" hidden="1" customHeight="1">
      <c r="A47" s="14"/>
      <c r="B47" s="18" t="s">
        <v>68</v>
      </c>
      <c r="C47" s="23" t="s">
        <v>67</v>
      </c>
      <c r="D47" s="20">
        <v>2180</v>
      </c>
    </row>
    <row r="48" spans="1:4" ht="31.5">
      <c r="A48" s="14" t="s">
        <v>69</v>
      </c>
      <c r="B48" s="18" t="s">
        <v>70</v>
      </c>
      <c r="C48" s="23" t="s">
        <v>71</v>
      </c>
      <c r="D48" s="20">
        <v>158.80000000000001</v>
      </c>
    </row>
    <row r="49" spans="1:69" ht="32.25" thickBot="1">
      <c r="A49" s="27" t="s">
        <v>72</v>
      </c>
      <c r="B49" s="37" t="s">
        <v>73</v>
      </c>
      <c r="C49" s="38" t="s">
        <v>71</v>
      </c>
      <c r="D49" s="39">
        <f>D43/D19*1000</f>
        <v>161.12326042304784</v>
      </c>
    </row>
    <row r="50" spans="1:69" ht="18.75" customHeight="1" thickBot="1">
      <c r="A50" s="30"/>
      <c r="B50" s="31" t="s">
        <v>74</v>
      </c>
      <c r="C50" s="32"/>
      <c r="D50" s="33"/>
    </row>
    <row r="51" spans="1:69" ht="18.75" customHeight="1">
      <c r="A51" s="40" t="s">
        <v>75</v>
      </c>
      <c r="B51" s="41" t="s">
        <v>76</v>
      </c>
      <c r="C51" s="42" t="s">
        <v>77</v>
      </c>
      <c r="D51" s="36">
        <v>63.64</v>
      </c>
    </row>
    <row r="52" spans="1:69" ht="32.25" thickBot="1">
      <c r="A52" s="14" t="s">
        <v>78</v>
      </c>
      <c r="B52" s="18" t="s">
        <v>79</v>
      </c>
      <c r="C52" s="16" t="s">
        <v>80</v>
      </c>
      <c r="D52" s="39">
        <f>D51/D19*1000</f>
        <v>3.8868655824893166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23.45" customHeight="1" thickBot="1">
      <c r="A53" s="30"/>
      <c r="B53" s="31" t="s">
        <v>81</v>
      </c>
      <c r="C53" s="32"/>
      <c r="D53" s="33"/>
    </row>
    <row r="54" spans="1:69" ht="18.75">
      <c r="A54" s="14" t="s">
        <v>82</v>
      </c>
      <c r="B54" s="18" t="s">
        <v>83</v>
      </c>
      <c r="C54" s="44" t="s">
        <v>84</v>
      </c>
      <c r="D54" s="36">
        <f>D57*D19</f>
        <v>163.73089999999999</v>
      </c>
    </row>
    <row r="55" spans="1:69" ht="31.5">
      <c r="A55" s="14" t="s">
        <v>85</v>
      </c>
      <c r="B55" s="45" t="s">
        <v>86</v>
      </c>
      <c r="C55" s="44" t="s">
        <v>84</v>
      </c>
      <c r="D55" s="20">
        <f>D54</f>
        <v>163.73089999999999</v>
      </c>
    </row>
    <row r="56" spans="1:69" ht="18.75">
      <c r="A56" s="46" t="s">
        <v>87</v>
      </c>
      <c r="B56" s="47" t="s">
        <v>88</v>
      </c>
      <c r="C56" s="44" t="s">
        <v>84</v>
      </c>
      <c r="D56" s="20"/>
    </row>
    <row r="57" spans="1:69" ht="32.25" thickBot="1">
      <c r="A57" s="48" t="s">
        <v>89</v>
      </c>
      <c r="B57" s="28" t="s">
        <v>90</v>
      </c>
      <c r="C57" s="49" t="s">
        <v>91</v>
      </c>
      <c r="D57" s="50">
        <f>0.01</f>
        <v>0.01</v>
      </c>
    </row>
  </sheetData>
  <mergeCells count="5">
    <mergeCell ref="A6:D6"/>
    <mergeCell ref="A8:A9"/>
    <mergeCell ref="B8:B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Р.Н. Иванова</dc:creator>
  <cp:lastModifiedBy>Р.Н. Иванова</cp:lastModifiedBy>
  <dcterms:created xsi:type="dcterms:W3CDTF">2013-06-05T07:37:58Z</dcterms:created>
  <dcterms:modified xsi:type="dcterms:W3CDTF">2013-06-05T07:38:35Z</dcterms:modified>
</cp:coreProperties>
</file>